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168" i="55"/>
  <c r="C168" i="59" s="1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M136" i="54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M146" i="47" l="1"/>
  <c r="H128" i="54"/>
  <c r="H63" i="57"/>
  <c r="I120" i="57"/>
  <c r="I85" i="54"/>
  <c r="D150" i="45"/>
  <c r="C146" i="44"/>
  <c r="L150" i="45"/>
  <c r="G4" i="47"/>
  <c r="K4" i="47"/>
  <c r="O4" i="47"/>
  <c r="H12" i="47"/>
  <c r="H9" i="47" s="1"/>
  <c r="M44" i="47"/>
  <c r="I70" i="54"/>
  <c r="E85" i="55"/>
  <c r="D39" i="57"/>
  <c r="L39" i="57"/>
  <c r="H82" i="57"/>
  <c r="F106" i="57"/>
  <c r="J106" i="57"/>
  <c r="N106" i="57"/>
  <c r="K146" i="44"/>
  <c r="P25" i="54"/>
  <c r="C113" i="55"/>
  <c r="C113" i="59" s="1"/>
  <c r="H128" i="47"/>
  <c r="N55" i="45"/>
  <c r="H175" i="45"/>
  <c r="L175" i="45"/>
  <c r="E85" i="54"/>
  <c r="D128" i="54"/>
  <c r="E162" i="55"/>
  <c r="Q93" i="57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I111" i="55" s="1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325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0" i="57" s="1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F49" i="45" s="1"/>
  <c r="H70" i="45"/>
  <c r="E74" i="45"/>
  <c r="N154" i="45"/>
  <c r="C168" i="45"/>
  <c r="C166" i="45" s="1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66" i="44" s="1"/>
  <c r="O101" i="72"/>
  <c r="H168" i="44"/>
  <c r="H102" i="72"/>
  <c r="H100" i="72" s="1"/>
  <c r="P168" i="44"/>
  <c r="P166" i="44" s="1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41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66" i="44" s="1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66" i="44" s="1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62" i="45" s="1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36" i="65" s="1"/>
  <c r="C36" i="54"/>
  <c r="C287" i="66"/>
  <c r="C325" i="66" s="1"/>
  <c r="C44" i="54"/>
  <c r="C294" i="66"/>
  <c r="C51" i="54"/>
  <c r="C299" i="66"/>
  <c r="C337" i="66" s="1"/>
  <c r="C288" i="67"/>
  <c r="C295" i="67"/>
  <c r="C70" i="54"/>
  <c r="C301" i="67"/>
  <c r="C339" i="67" s="1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66" i="45" s="1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D107" i="71" s="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66" i="45" s="1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66" i="45" s="1"/>
  <c r="L119" i="72"/>
  <c r="J172" i="45"/>
  <c r="J123" i="72"/>
  <c r="G172" i="45"/>
  <c r="G166" i="45" s="1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319" i="70" s="1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297" i="66" s="1"/>
  <c r="P55" i="54"/>
  <c r="P298" i="66"/>
  <c r="F55" i="54"/>
  <c r="F299" i="66"/>
  <c r="F297" i="66" s="1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P291" i="67" s="1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288" i="72"/>
  <c r="J362" i="72"/>
  <c r="C19" i="55"/>
  <c r="C47" i="55"/>
  <c r="C77" i="55"/>
  <c r="C106" i="55"/>
  <c r="C132" i="55"/>
  <c r="C162" i="55"/>
  <c r="C361" i="64"/>
  <c r="C378" i="64"/>
  <c r="C330" i="65"/>
  <c r="C316" i="65"/>
  <c r="C326" i="67"/>
  <c r="C31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130" i="55" s="1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412" i="65"/>
  <c r="O412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11" i="57"/>
  <c r="F74" i="55"/>
  <c r="N74" i="55"/>
  <c r="H77" i="55"/>
  <c r="P77" i="55"/>
  <c r="F100" i="55"/>
  <c r="N100" i="55"/>
  <c r="F51" i="55"/>
  <c r="N51" i="55"/>
  <c r="O68" i="55"/>
  <c r="L148" i="55"/>
  <c r="P148" i="55"/>
  <c r="E25" i="47"/>
  <c r="I25" i="47"/>
  <c r="M25" i="47"/>
  <c r="Q25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M166" i="47"/>
  <c r="P130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G9" i="45"/>
  <c r="E44" i="45"/>
  <c r="M44" i="45"/>
  <c r="F70" i="45"/>
  <c r="N70" i="45"/>
  <c r="D30" i="45"/>
  <c r="H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B9" i="45"/>
  <c r="K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F130" i="45" l="1"/>
  <c r="M9" i="54"/>
  <c r="O62" i="55"/>
  <c r="H294" i="72"/>
  <c r="F305" i="66"/>
  <c r="G130" i="54"/>
  <c r="G124" i="54" s="1"/>
  <c r="K68" i="54"/>
  <c r="M111" i="47"/>
  <c r="M111" i="50" s="1"/>
  <c r="M184" i="68"/>
  <c r="K166" i="44"/>
  <c r="N130" i="45"/>
  <c r="C111" i="55"/>
  <c r="P327" i="70"/>
  <c r="K87" i="54"/>
  <c r="P166" i="55"/>
  <c r="I30" i="55"/>
  <c r="H130" i="60"/>
  <c r="H161" i="47"/>
  <c r="F166" i="45"/>
  <c r="G130" i="45"/>
  <c r="E127" i="64"/>
  <c r="I111" i="45"/>
  <c r="M389" i="64"/>
  <c r="M452" i="64" s="1"/>
  <c r="Q333" i="67"/>
  <c r="E354" i="68"/>
  <c r="J327" i="67"/>
  <c r="L166" i="54"/>
  <c r="F130" i="54"/>
  <c r="H166" i="60"/>
  <c r="N161" i="71"/>
  <c r="K151" i="65"/>
  <c r="M148" i="47"/>
  <c r="F99" i="70"/>
  <c r="Q166" i="47"/>
  <c r="K166" i="45"/>
  <c r="H68" i="45"/>
  <c r="C68" i="57"/>
  <c r="D419" i="68"/>
  <c r="E354" i="67"/>
  <c r="E411" i="67" s="1"/>
  <c r="H68" i="57"/>
  <c r="H62" i="57" s="1"/>
  <c r="K354" i="65"/>
  <c r="K411" i="65" s="1"/>
  <c r="K30" i="55"/>
  <c r="Q361" i="68"/>
  <c r="C151" i="65"/>
  <c r="E9" i="45"/>
  <c r="H165" i="66"/>
  <c r="C297" i="70"/>
  <c r="B166" i="45"/>
  <c r="B148" i="45"/>
  <c r="E166" i="47"/>
  <c r="F130" i="55"/>
  <c r="O148" i="57"/>
  <c r="O143" i="57" s="1"/>
  <c r="O357" i="65"/>
  <c r="M148" i="57"/>
  <c r="I305" i="69"/>
  <c r="I324" i="69" s="1"/>
  <c r="E154" i="72"/>
  <c r="E191" i="68"/>
  <c r="J130" i="45"/>
  <c r="O148" i="45"/>
  <c r="O143" i="45" s="1"/>
  <c r="J36" i="60"/>
  <c r="H143" i="47"/>
  <c r="J87" i="55"/>
  <c r="B9" i="47"/>
  <c r="I293" i="70"/>
  <c r="O333" i="64"/>
  <c r="N49" i="45"/>
  <c r="K49" i="45"/>
  <c r="K43" i="45" s="1"/>
  <c r="C87" i="45"/>
  <c r="J30" i="45"/>
  <c r="H130" i="47"/>
  <c r="H130" i="50" s="1"/>
  <c r="N111" i="47"/>
  <c r="N111" i="50" s="1"/>
  <c r="G130" i="47"/>
  <c r="F68" i="47"/>
  <c r="C9" i="54"/>
  <c r="C148" i="54"/>
  <c r="C143" i="54" s="1"/>
  <c r="L148" i="57"/>
  <c r="L143" i="57" s="1"/>
  <c r="N148" i="60"/>
  <c r="C363" i="64"/>
  <c r="L370" i="69"/>
  <c r="F87" i="54"/>
  <c r="F81" i="54" s="1"/>
  <c r="D286" i="66"/>
  <c r="Q354" i="67"/>
  <c r="Q411" i="67" s="1"/>
  <c r="I350" i="66"/>
  <c r="K357" i="65"/>
  <c r="G354" i="65"/>
  <c r="G411" i="65" s="1"/>
  <c r="F381" i="64"/>
  <c r="O166" i="55"/>
  <c r="O161" i="55" s="1"/>
  <c r="G166" i="55"/>
  <c r="G161" i="55" s="1"/>
  <c r="G315" i="71"/>
  <c r="C312" i="72"/>
  <c r="M361" i="68"/>
  <c r="C337" i="70"/>
  <c r="F68" i="57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P127" i="69"/>
  <c r="B111" i="45"/>
  <c r="C161" i="45"/>
  <c r="H49" i="47"/>
  <c r="C9" i="55"/>
  <c r="C166" i="57"/>
  <c r="C161" i="57" s="1"/>
  <c r="N105" i="57"/>
  <c r="G433" i="68"/>
  <c r="I350" i="67"/>
  <c r="H324" i="69"/>
  <c r="M340" i="66"/>
  <c r="L325" i="66"/>
  <c r="O350" i="65"/>
  <c r="Q326" i="69"/>
  <c r="I282" i="72"/>
  <c r="I354" i="72" s="1"/>
  <c r="M166" i="60"/>
  <c r="L148" i="60"/>
  <c r="Q49" i="55"/>
  <c r="H354" i="64"/>
  <c r="H375" i="64" s="1"/>
  <c r="E148" i="54"/>
  <c r="G161" i="72"/>
  <c r="F165" i="69"/>
  <c r="C151" i="69"/>
  <c r="O151" i="65"/>
  <c r="N118" i="66"/>
  <c r="D165" i="66"/>
  <c r="Q9" i="47"/>
  <c r="Q3" i="47" s="1"/>
  <c r="H291" i="70"/>
  <c r="N111" i="54"/>
  <c r="M143" i="57"/>
  <c r="M9" i="45"/>
  <c r="M3" i="45" s="1"/>
  <c r="N87" i="45"/>
  <c r="N30" i="57"/>
  <c r="Q286" i="65"/>
  <c r="E162" i="66"/>
  <c r="E219" i="66" s="1"/>
  <c r="E166" i="44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K148" i="44"/>
  <c r="Q148" i="60"/>
  <c r="B111" i="47"/>
  <c r="B105" i="47" s="1"/>
  <c r="B30" i="47"/>
  <c r="B24" i="47" s="1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38" i="66" s="1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30" i="47"/>
  <c r="P97" i="60"/>
  <c r="P87" i="57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N364" i="64"/>
  <c r="H154" i="72"/>
  <c r="B148" i="47"/>
  <c r="B143" i="47" s="1"/>
  <c r="P111" i="45"/>
  <c r="P68" i="54"/>
  <c r="L143" i="55"/>
  <c r="J291" i="65"/>
  <c r="I148" i="54"/>
  <c r="K130" i="54"/>
  <c r="K124" i="54" s="1"/>
  <c r="P87" i="47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P143" i="47"/>
  <c r="B166" i="47"/>
  <c r="B161" i="47" s="1"/>
  <c r="G148" i="45"/>
  <c r="G143" i="45" s="1"/>
  <c r="C148" i="45"/>
  <c r="H166" i="45"/>
  <c r="I68" i="45"/>
  <c r="I62" i="45" s="1"/>
  <c r="K87" i="57"/>
  <c r="E111" i="45"/>
  <c r="C30" i="45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C431" i="68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J360" i="64" s="1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J130" i="47"/>
  <c r="J130" i="50" s="1"/>
  <c r="J24" i="47"/>
  <c r="M161" i="44"/>
  <c r="E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H310" i="69" s="1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O136" i="67" s="1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F359" i="68"/>
  <c r="L395" i="72"/>
  <c r="L340" i="72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E164" i="64" s="1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P124" i="47"/>
  <c r="P130" i="50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J161" i="44" s="1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K124" i="66"/>
  <c r="M120" i="66"/>
  <c r="E120" i="66"/>
  <c r="P113" i="66"/>
  <c r="P127" i="65"/>
  <c r="J24" i="45"/>
  <c r="J135" i="64"/>
  <c r="D9" i="45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M143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H327" i="66" s="1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P177" i="64"/>
  <c r="K9" i="47"/>
  <c r="I9" i="47"/>
  <c r="P7" i="50"/>
  <c r="L236" i="64"/>
  <c r="L172" i="64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I136" i="68"/>
  <c r="O124" i="67"/>
  <c r="G124" i="67"/>
  <c r="O113" i="67"/>
  <c r="G11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O124" i="44" s="1"/>
  <c r="I105" i="45"/>
  <c r="C81" i="45"/>
  <c r="C141" i="68"/>
  <c r="E130" i="47"/>
  <c r="E136" i="50"/>
  <c r="L111" i="47"/>
  <c r="L113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F161" i="47"/>
  <c r="E87" i="47"/>
  <c r="H43" i="47"/>
  <c r="N130" i="54"/>
  <c r="N124" i="54" s="1"/>
  <c r="J87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H328" i="67"/>
  <c r="N325" i="67"/>
  <c r="N305" i="67"/>
  <c r="J331" i="66"/>
  <c r="D324" i="66"/>
  <c r="H335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E326" i="66"/>
  <c r="N333" i="65"/>
  <c r="L332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O116" i="66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Q120" i="65"/>
  <c r="Q140" i="65"/>
  <c r="L113" i="65"/>
  <c r="E142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E87" i="45"/>
  <c r="O116" i="67"/>
  <c r="G116" i="67"/>
  <c r="Q120" i="66"/>
  <c r="I120" i="66"/>
  <c r="M148" i="65"/>
  <c r="E148" i="65"/>
  <c r="L127" i="65"/>
  <c r="K120" i="65"/>
  <c r="M116" i="65"/>
  <c r="O142" i="64"/>
  <c r="N135" i="64"/>
  <c r="N157" i="64"/>
  <c r="F135" i="64"/>
  <c r="F157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3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I120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N170" i="40"/>
  <c r="N170" i="42" s="1"/>
  <c r="M170" i="40"/>
  <c r="L170" i="40"/>
  <c r="K170" i="40"/>
  <c r="K170" i="42" s="1"/>
  <c r="J170" i="40"/>
  <c r="I170" i="40"/>
  <c r="H170" i="40"/>
  <c r="G170" i="40"/>
  <c r="G170" i="42" s="1"/>
  <c r="F170" i="40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L90" i="40"/>
  <c r="K90" i="40"/>
  <c r="J90" i="40"/>
  <c r="I90" i="40"/>
  <c r="I90" i="42" s="1"/>
  <c r="H90" i="40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L152" i="39"/>
  <c r="D152" i="39"/>
  <c r="K151" i="39"/>
  <c r="F134" i="39"/>
  <c r="L115" i="39"/>
  <c r="H115" i="39"/>
  <c r="K114" i="39"/>
  <c r="N95" i="39"/>
  <c r="O72" i="39"/>
  <c r="D170" i="39"/>
  <c r="H152" i="39"/>
  <c r="K133" i="39"/>
  <c r="O95" i="39"/>
  <c r="J52" i="39"/>
  <c r="D134" i="39"/>
  <c r="J133" i="39"/>
  <c r="J114" i="39"/>
  <c r="L95" i="39"/>
  <c r="P91" i="39"/>
  <c r="H91" i="39"/>
  <c r="K152" i="39"/>
  <c r="J151" i="39"/>
  <c r="M115" i="39"/>
  <c r="G94" i="39"/>
  <c r="G71" i="39"/>
  <c r="L53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C156" i="67" l="1"/>
  <c r="D348" i="67"/>
  <c r="N105" i="47"/>
  <c r="J327" i="70"/>
  <c r="E348" i="69"/>
  <c r="E405" i="69" s="1"/>
  <c r="O348" i="67"/>
  <c r="P116" i="71"/>
  <c r="O112" i="66"/>
  <c r="N174" i="64"/>
  <c r="O280" i="71"/>
  <c r="O135" i="69"/>
  <c r="I174" i="64"/>
  <c r="M156" i="65"/>
  <c r="C81" i="57"/>
  <c r="N115" i="39"/>
  <c r="B111" i="50"/>
  <c r="D112" i="66"/>
  <c r="P348" i="67"/>
  <c r="P298" i="71"/>
  <c r="G174" i="64"/>
  <c r="J134" i="42"/>
  <c r="J134" i="39"/>
  <c r="L169" i="42"/>
  <c r="L169" i="39"/>
  <c r="J170" i="42"/>
  <c r="J170" i="39"/>
  <c r="E111" i="50"/>
  <c r="E105" i="47"/>
  <c r="Q81" i="45"/>
  <c r="Q141" i="68"/>
  <c r="G134" i="39"/>
  <c r="H13" i="39"/>
  <c r="M169" i="39"/>
  <c r="J95" i="39"/>
  <c r="O344" i="64"/>
  <c r="O338" i="64" s="1"/>
  <c r="K456" i="64"/>
  <c r="K386" i="64"/>
  <c r="K431" i="68"/>
  <c r="K81" i="57"/>
  <c r="P189" i="68"/>
  <c r="P183" i="68" s="1"/>
  <c r="P81" i="47"/>
  <c r="P431" i="68"/>
  <c r="P81" i="57"/>
  <c r="C81" i="54"/>
  <c r="C359" i="68"/>
  <c r="G124" i="47"/>
  <c r="G130" i="50"/>
  <c r="F34" i="42"/>
  <c r="F34" i="39"/>
  <c r="H90" i="42"/>
  <c r="H90" i="39"/>
  <c r="F95" i="42"/>
  <c r="F95" i="39"/>
  <c r="H151" i="42"/>
  <c r="H151" i="39"/>
  <c r="F170" i="42"/>
  <c r="F170" i="39"/>
  <c r="H354" i="72"/>
  <c r="H280" i="72"/>
  <c r="H275" i="72" s="1"/>
  <c r="D431" i="68"/>
  <c r="D81" i="57"/>
  <c r="P151" i="39"/>
  <c r="N34" i="39"/>
  <c r="E33" i="42"/>
  <c r="E33" i="39"/>
  <c r="E52" i="42"/>
  <c r="E52" i="39"/>
  <c r="M90" i="42"/>
  <c r="M90" i="39"/>
  <c r="O170" i="42"/>
  <c r="O170" i="39"/>
  <c r="Q244" i="64"/>
  <c r="Q174" i="64"/>
  <c r="L394" i="72"/>
  <c r="L334" i="72"/>
  <c r="L388" i="72" s="1"/>
  <c r="K132" i="72"/>
  <c r="M116" i="71"/>
  <c r="G312" i="72"/>
  <c r="N327" i="70"/>
  <c r="N348" i="70"/>
  <c r="G348" i="70"/>
  <c r="G405" i="70" s="1"/>
  <c r="I105" i="47"/>
  <c r="M126" i="64"/>
  <c r="H93" i="71"/>
  <c r="K156" i="65"/>
  <c r="O327" i="66"/>
  <c r="N405" i="68"/>
  <c r="G156" i="67"/>
  <c r="G150" i="67" s="1"/>
  <c r="N348" i="69"/>
  <c r="N405" i="69" s="1"/>
  <c r="J310" i="69"/>
  <c r="B81" i="45"/>
  <c r="I280" i="72"/>
  <c r="D135" i="70"/>
  <c r="I323" i="64"/>
  <c r="G327" i="70"/>
  <c r="P386" i="64"/>
  <c r="P380" i="64" s="1"/>
  <c r="Q156" i="66"/>
  <c r="L280" i="72"/>
  <c r="C291" i="67"/>
  <c r="C285" i="67" s="1"/>
  <c r="D425" i="68"/>
  <c r="I152" i="72"/>
  <c r="E81" i="57"/>
  <c r="M291" i="67"/>
  <c r="K118" i="66"/>
  <c r="K112" i="66" s="1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N93" i="71" s="1"/>
  <c r="I285" i="67"/>
  <c r="Q285" i="65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J156" i="70"/>
  <c r="I291" i="65"/>
  <c r="I285" i="65" s="1"/>
  <c r="F348" i="66"/>
  <c r="F342" i="66" s="1"/>
  <c r="M291" i="66"/>
  <c r="M285" i="66" s="1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I143" i="67" s="1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194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200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201" i="64" s="1"/>
  <c r="F15" i="49"/>
  <c r="J14" i="64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5" i="64"/>
  <c r="O223" i="64" s="1"/>
  <c r="O17" i="49"/>
  <c r="O18" i="49"/>
  <c r="D20" i="39"/>
  <c r="D17" i="64"/>
  <c r="D206" i="64" s="1"/>
  <c r="D20" i="49"/>
  <c r="D20" i="50"/>
  <c r="H17" i="64"/>
  <c r="H20" i="50"/>
  <c r="H20" i="49"/>
  <c r="L20" i="39"/>
  <c r="L17" i="64"/>
  <c r="L206" i="64" s="1"/>
  <c r="L20" i="50"/>
  <c r="L20" i="49"/>
  <c r="P17" i="64"/>
  <c r="P206" i="64" s="1"/>
  <c r="P20" i="49"/>
  <c r="P20" i="50"/>
  <c r="E21" i="39"/>
  <c r="E18" i="64"/>
  <c r="E21" i="49"/>
  <c r="E21" i="50"/>
  <c r="I18" i="64"/>
  <c r="I21" i="50"/>
  <c r="I21" i="49"/>
  <c r="M18" i="64"/>
  <c r="M21" i="49"/>
  <c r="M21" i="50"/>
  <c r="Q21" i="39"/>
  <c r="Q18" i="64"/>
  <c r="Q21" i="49"/>
  <c r="Q21" i="50"/>
  <c r="F19" i="64"/>
  <c r="F208" i="64" s="1"/>
  <c r="F22" i="4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22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31" i="49"/>
  <c r="I31" i="50"/>
  <c r="M11" i="65"/>
  <c r="M31" i="50"/>
  <c r="M31" i="49"/>
  <c r="Q11" i="65"/>
  <c r="Q176" i="65" s="1"/>
  <c r="Q31" i="49"/>
  <c r="Q31" i="50"/>
  <c r="F12" i="65"/>
  <c r="F34" i="49"/>
  <c r="F33" i="49"/>
  <c r="F33" i="50"/>
  <c r="J32" i="39"/>
  <c r="J12" i="65"/>
  <c r="J33" i="49"/>
  <c r="J33" i="50"/>
  <c r="J34" i="49"/>
  <c r="J34" i="48"/>
  <c r="N12" i="65"/>
  <c r="N33" i="49"/>
  <c r="N33" i="50"/>
  <c r="N34" i="4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40" i="39"/>
  <c r="I16" i="65"/>
  <c r="I40" i="50"/>
  <c r="I40" i="49"/>
  <c r="M16" i="65"/>
  <c r="M185" i="65" s="1"/>
  <c r="M40" i="49"/>
  <c r="M40" i="50"/>
  <c r="Q40" i="39"/>
  <c r="Q16" i="65"/>
  <c r="Q185" i="65" s="1"/>
  <c r="Q40" i="49"/>
  <c r="Q40" i="50"/>
  <c r="F17" i="65"/>
  <c r="F186" i="65" s="1"/>
  <c r="F41" i="49"/>
  <c r="J17" i="65"/>
  <c r="J186" i="65" s="1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222" i="66" s="1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176" i="67" s="1"/>
  <c r="M69" i="49"/>
  <c r="M69" i="50"/>
  <c r="Q11" i="67"/>
  <c r="Q176" i="67" s="1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94" i="49"/>
  <c r="O94" i="50"/>
  <c r="O93" i="50"/>
  <c r="O93" i="49"/>
  <c r="O95" i="49"/>
  <c r="D15" i="68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81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92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377" i="68" s="1"/>
  <c r="Q81" i="55"/>
  <c r="P87" i="59"/>
  <c r="L417" i="68"/>
  <c r="F335" i="70"/>
  <c r="C70" i="60"/>
  <c r="C143" i="60"/>
  <c r="K407" i="69"/>
  <c r="K348" i="69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M112" i="66" s="1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99" i="64" s="1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172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8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88" i="72" s="1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395" i="69" s="1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82" i="65"/>
  <c r="H105" i="65"/>
  <c r="H144" i="65"/>
  <c r="I293" i="72"/>
  <c r="O140" i="71"/>
  <c r="O194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79" i="39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D185" i="66"/>
  <c r="D108" i="66"/>
  <c r="K145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82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E101" i="65"/>
  <c r="D138" i="65"/>
  <c r="C29" i="48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Q112" i="66"/>
  <c r="E55" i="49"/>
  <c r="C239" i="68"/>
  <c r="C167" i="68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N136" i="58"/>
  <c r="D172" i="58"/>
  <c r="O365" i="64"/>
  <c r="I435" i="64"/>
  <c r="I372" i="64"/>
  <c r="H51" i="59"/>
  <c r="F338" i="67"/>
  <c r="N338" i="67"/>
  <c r="K413" i="68"/>
  <c r="K485" i="68"/>
  <c r="N417" i="68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Q250" i="68"/>
  <c r="F132" i="70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L55" i="58"/>
  <c r="P87" i="58"/>
  <c r="J136" i="58"/>
  <c r="J166" i="58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H143" i="72"/>
  <c r="H197" i="72"/>
  <c r="B208" i="69"/>
  <c r="D208" i="70"/>
  <c r="N204" i="71"/>
  <c r="N176" i="72"/>
  <c r="C132" i="69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E222" i="70"/>
  <c r="D204" i="71"/>
  <c r="G369" i="67"/>
  <c r="K280" i="72"/>
  <c r="O360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P403" i="70"/>
  <c r="K386" i="72"/>
  <c r="K162" i="68"/>
  <c r="B212" i="68"/>
  <c r="B115" i="68"/>
  <c r="B163" i="68" s="1"/>
  <c r="N145" i="67"/>
  <c r="P142" i="67"/>
  <c r="O148" i="66"/>
  <c r="J108" i="66"/>
  <c r="P105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O285" i="69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G81" i="55"/>
  <c r="O322" i="71"/>
  <c r="K325" i="71"/>
  <c r="G115" i="68"/>
  <c r="G163" i="68" s="1"/>
  <c r="I172" i="66"/>
  <c r="I134" i="66"/>
  <c r="H94" i="66"/>
  <c r="N186" i="65"/>
  <c r="M108" i="65"/>
  <c r="M146" i="65" s="1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P204" i="64"/>
  <c r="C118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M376" i="65"/>
  <c r="H202" i="71"/>
  <c r="K291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O235" i="64"/>
  <c r="M211" i="65"/>
  <c r="I322" i="72"/>
  <c r="I376" i="72"/>
  <c r="Q135" i="68"/>
  <c r="P130" i="49"/>
  <c r="P124" i="45"/>
  <c r="B152" i="71"/>
  <c r="O215" i="65"/>
  <c r="J204" i="71"/>
  <c r="P216" i="64"/>
  <c r="P153" i="64"/>
  <c r="P116" i="72"/>
  <c r="P111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I367" i="70"/>
  <c r="P285" i="70"/>
  <c r="N324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O323" i="67" s="1"/>
  <c r="D372" i="71"/>
  <c r="D318" i="71"/>
  <c r="P407" i="67"/>
  <c r="D409" i="68"/>
  <c r="P403" i="67"/>
  <c r="M329" i="71"/>
  <c r="B237" i="68"/>
  <c r="G97" i="67"/>
  <c r="G135" i="67" s="1"/>
  <c r="Q134" i="66"/>
  <c r="L94" i="66"/>
  <c r="L132" i="66" s="1"/>
  <c r="L133" i="66"/>
  <c r="B145" i="65"/>
  <c r="J148" i="65"/>
  <c r="Q108" i="65"/>
  <c r="Q184" i="65" s="1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N35" i="39"/>
  <c r="G36" i="39"/>
  <c r="K36" i="39"/>
  <c r="O36" i="39"/>
  <c r="D40" i="39"/>
  <c r="H40" i="39"/>
  <c r="L40" i="39"/>
  <c r="E41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D78" i="39"/>
  <c r="L78" i="39"/>
  <c r="P78" i="39"/>
  <c r="I79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P117" i="39"/>
  <c r="M121" i="39"/>
  <c r="N122" i="39"/>
  <c r="O126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10" i="39"/>
  <c r="H36" i="39"/>
  <c r="Q12" i="39"/>
  <c r="I54" i="39"/>
  <c r="O102" i="39"/>
  <c r="O27" i="19"/>
  <c r="J27" i="20"/>
  <c r="D27" i="20"/>
  <c r="H27" i="20"/>
  <c r="G50" i="39"/>
  <c r="K54" i="39"/>
  <c r="G86" i="39"/>
  <c r="E40" i="39"/>
  <c r="H17" i="19"/>
  <c r="J51" i="39"/>
  <c r="F55" i="39"/>
  <c r="E50" i="39"/>
  <c r="H51" i="39"/>
  <c r="L60" i="39"/>
  <c r="H70" i="39"/>
  <c r="H74" i="39"/>
  <c r="P74" i="39"/>
  <c r="H79" i="39"/>
  <c r="L102" i="39"/>
  <c r="H153" i="39"/>
  <c r="D171" i="39"/>
  <c r="H171" i="39"/>
  <c r="P171" i="39"/>
  <c r="K88" i="39"/>
  <c r="K96" i="39"/>
  <c r="K113" i="39"/>
  <c r="O113" i="39"/>
  <c r="O147" i="39"/>
  <c r="M167" i="39"/>
  <c r="O168" i="39"/>
  <c r="F89" i="39"/>
  <c r="N102" i="39"/>
  <c r="J131" i="39"/>
  <c r="F135" i="39"/>
  <c r="F102" i="39"/>
  <c r="L88" i="39"/>
  <c r="P88" i="39"/>
  <c r="D96" i="39"/>
  <c r="P96" i="39"/>
  <c r="P103" i="39"/>
  <c r="D117" i="39"/>
  <c r="J92" i="39"/>
  <c r="N92" i="39"/>
  <c r="J122" i="39"/>
  <c r="G67" i="39"/>
  <c r="G93" i="39"/>
  <c r="K93" i="39"/>
  <c r="M32" i="39"/>
  <c r="Q51" i="39"/>
  <c r="E86" i="39"/>
  <c r="I89" i="39"/>
  <c r="M89" i="39"/>
  <c r="Q89" i="39"/>
  <c r="E97" i="39"/>
  <c r="I97" i="39"/>
  <c r="M97" i="39"/>
  <c r="I121" i="39"/>
  <c r="F136" i="39"/>
  <c r="P129" i="39"/>
  <c r="L141" i="39"/>
  <c r="H150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F22" i="39"/>
  <c r="J22" i="39"/>
  <c r="N22" i="39"/>
  <c r="H20" i="39"/>
  <c r="P20" i="39"/>
  <c r="H15" i="39"/>
  <c r="J16" i="39"/>
  <c r="F8" i="39"/>
  <c r="N8" i="39"/>
  <c r="K8" i="39"/>
  <c r="J101" i="39"/>
  <c r="O4" i="19"/>
  <c r="Q27" i="20"/>
  <c r="G27" i="19"/>
  <c r="K27" i="19"/>
  <c r="G17" i="20"/>
  <c r="K17" i="20"/>
  <c r="J10" i="39"/>
  <c r="O4" i="22"/>
  <c r="I11" i="39"/>
  <c r="K32" i="39"/>
  <c r="J40" i="39"/>
  <c r="N40" i="39"/>
  <c r="D48" i="39"/>
  <c r="H48" i="39"/>
  <c r="L48" i="39"/>
  <c r="P48" i="39"/>
  <c r="I50" i="39"/>
  <c r="Q50" i="39"/>
  <c r="N51" i="39"/>
  <c r="G54" i="39"/>
  <c r="O54" i="39"/>
  <c r="L55" i="39"/>
  <c r="P55" i="39"/>
  <c r="M59" i="39"/>
  <c r="J67" i="39"/>
  <c r="K69" i="39"/>
  <c r="M73" i="39"/>
  <c r="Q73" i="39"/>
  <c r="J74" i="39"/>
  <c r="O78" i="39"/>
  <c r="L79" i="39"/>
  <c r="E17" i="22"/>
  <c r="M17" i="22"/>
  <c r="Q93" i="39"/>
  <c r="G29" i="39"/>
  <c r="P40" i="39"/>
  <c r="F48" i="39"/>
  <c r="N48" i="39"/>
  <c r="K50" i="39"/>
  <c r="O50" i="39"/>
  <c r="K59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P176" i="39"/>
  <c r="I177" i="39"/>
  <c r="M177" i="39"/>
  <c r="Q177" i="39"/>
  <c r="H129" i="39"/>
  <c r="P158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O16" i="39"/>
  <c r="I21" i="39"/>
  <c r="D29" i="39"/>
  <c r="L29" i="39"/>
  <c r="E31" i="39"/>
  <c r="I31" i="39"/>
  <c r="M31" i="39"/>
  <c r="Q31" i="39"/>
  <c r="F32" i="39"/>
  <c r="N32" i="39"/>
  <c r="G35" i="39"/>
  <c r="D36" i="39"/>
  <c r="L36" i="39"/>
  <c r="P36" i="39"/>
  <c r="M40" i="39"/>
  <c r="F41" i="39"/>
  <c r="J41" i="39"/>
  <c r="N41" i="39"/>
  <c r="G70" i="39"/>
  <c r="P73" i="39"/>
  <c r="G88" i="39"/>
  <c r="O88" i="39"/>
  <c r="D89" i="39"/>
  <c r="L89" i="39"/>
  <c r="E92" i="39"/>
  <c r="H97" i="39"/>
  <c r="I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K74" i="39"/>
  <c r="I96" i="39"/>
  <c r="E117" i="39"/>
  <c r="Q117" i="39"/>
  <c r="I129" i="39"/>
  <c r="Q129" i="39"/>
  <c r="G176" i="39"/>
  <c r="O172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I395" i="69" l="1"/>
  <c r="O414" i="66"/>
  <c r="K379" i="71"/>
  <c r="I376" i="70"/>
  <c r="Q468" i="68"/>
  <c r="Q414" i="66"/>
  <c r="M417" i="64"/>
  <c r="C459" i="64"/>
  <c r="H361" i="72"/>
  <c r="N414" i="65"/>
  <c r="H414" i="65"/>
  <c r="H452" i="64"/>
  <c r="H431" i="64"/>
  <c r="H174" i="67"/>
  <c r="L180" i="67"/>
  <c r="C329" i="71"/>
  <c r="L358" i="71"/>
  <c r="L376" i="71"/>
  <c r="L452" i="64"/>
  <c r="L410" i="64"/>
  <c r="C190" i="71"/>
  <c r="C208" i="71"/>
  <c r="K405" i="69"/>
  <c r="K342" i="69"/>
  <c r="L285" i="70"/>
  <c r="L323" i="70" s="1"/>
  <c r="L329" i="70"/>
  <c r="L213" i="70"/>
  <c r="L207" i="70" s="1"/>
  <c r="L150" i="70"/>
  <c r="C213" i="69"/>
  <c r="C150" i="69"/>
  <c r="H134" i="71"/>
  <c r="H111" i="71"/>
  <c r="H129" i="71" s="1"/>
  <c r="F338" i="64"/>
  <c r="F359" i="64" s="1"/>
  <c r="F365" i="64"/>
  <c r="I275" i="72"/>
  <c r="I311" i="72" s="1"/>
  <c r="I316" i="72"/>
  <c r="N405" i="70"/>
  <c r="N399" i="70" s="1"/>
  <c r="N342" i="70"/>
  <c r="J163" i="39"/>
  <c r="F145" i="39"/>
  <c r="N126" i="39"/>
  <c r="D481" i="68"/>
  <c r="D376" i="71"/>
  <c r="B206" i="71"/>
  <c r="I200" i="66"/>
  <c r="I179" i="65"/>
  <c r="G179" i="67"/>
  <c r="F342" i="70"/>
  <c r="M203" i="70"/>
  <c r="D172" i="67"/>
  <c r="M329" i="66"/>
  <c r="M373" i="70"/>
  <c r="M184" i="70"/>
  <c r="J492" i="68"/>
  <c r="N492" i="68"/>
  <c r="C417" i="64"/>
  <c r="D267" i="68"/>
  <c r="D220" i="68"/>
  <c r="H212" i="68"/>
  <c r="H211" i="68" s="1"/>
  <c r="H274" i="68"/>
  <c r="P395" i="65"/>
  <c r="P183" i="66"/>
  <c r="K194" i="66"/>
  <c r="G213" i="67"/>
  <c r="D26" i="39"/>
  <c r="J369" i="70"/>
  <c r="J388" i="70"/>
  <c r="H210" i="68"/>
  <c r="H209" i="68"/>
  <c r="H208" i="68" s="1"/>
  <c r="M182" i="66"/>
  <c r="M200" i="66"/>
  <c r="M183" i="66"/>
  <c r="Q376" i="71"/>
  <c r="Q358" i="71"/>
  <c r="G489" i="68"/>
  <c r="G465" i="68"/>
  <c r="K392" i="67"/>
  <c r="K373" i="67"/>
  <c r="K369" i="65"/>
  <c r="K407" i="65"/>
  <c r="C414" i="65"/>
  <c r="F176" i="72"/>
  <c r="F194" i="72"/>
  <c r="I203" i="69"/>
  <c r="I222" i="69"/>
  <c r="I184" i="69"/>
  <c r="O267" i="68"/>
  <c r="O243" i="68"/>
  <c r="H183" i="67"/>
  <c r="H182" i="67"/>
  <c r="N179" i="67"/>
  <c r="N178" i="67"/>
  <c r="F179" i="67"/>
  <c r="F178" i="67"/>
  <c r="F215" i="67"/>
  <c r="J215" i="66"/>
  <c r="J178" i="66"/>
  <c r="J179" i="66"/>
  <c r="F179" i="65"/>
  <c r="F215" i="65"/>
  <c r="F178" i="65"/>
  <c r="K213" i="65"/>
  <c r="K174" i="65"/>
  <c r="K173" i="65" s="1"/>
  <c r="F215" i="64"/>
  <c r="F226" i="64"/>
  <c r="N212" i="68"/>
  <c r="N274" i="68"/>
  <c r="E163" i="39"/>
  <c r="F83" i="39"/>
  <c r="O342" i="69"/>
  <c r="L407" i="66"/>
  <c r="M175" i="69"/>
  <c r="J392" i="69"/>
  <c r="J250" i="68"/>
  <c r="O219" i="68"/>
  <c r="M395" i="69"/>
  <c r="I461" i="68"/>
  <c r="I509" i="68"/>
  <c r="M316" i="72"/>
  <c r="C150" i="66"/>
  <c r="F177" i="65"/>
  <c r="C219" i="68"/>
  <c r="C171" i="68"/>
  <c r="P129" i="72"/>
  <c r="C237" i="64"/>
  <c r="N170" i="72"/>
  <c r="E99" i="65"/>
  <c r="I177" i="66"/>
  <c r="H213" i="65"/>
  <c r="I395" i="70"/>
  <c r="G376" i="65"/>
  <c r="L379" i="72"/>
  <c r="L352" i="71"/>
  <c r="D395" i="70"/>
  <c r="J386" i="69"/>
  <c r="N376" i="69"/>
  <c r="D395" i="66"/>
  <c r="M107" i="39"/>
  <c r="E143" i="50"/>
  <c r="O63" i="48"/>
  <c r="H44" i="48"/>
  <c r="E323" i="70"/>
  <c r="P206" i="72"/>
  <c r="K213" i="66"/>
  <c r="E405" i="66"/>
  <c r="M361" i="72"/>
  <c r="K361" i="71"/>
  <c r="K395" i="69"/>
  <c r="M386" i="66"/>
  <c r="J459" i="64"/>
  <c r="H395" i="65"/>
  <c r="C395" i="69"/>
  <c r="C99" i="65"/>
  <c r="C175" i="65" s="1"/>
  <c r="K99" i="66"/>
  <c r="K175" i="66" s="1"/>
  <c r="F329" i="70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0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G185" i="72" s="1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J126" i="42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111" i="68" s="1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1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N170" i="65" l="1"/>
  <c r="J31" i="69"/>
  <c r="P27" i="70"/>
  <c r="C28" i="69"/>
  <c r="M30" i="65"/>
  <c r="P35" i="68"/>
  <c r="N28" i="70"/>
  <c r="J147" i="64"/>
  <c r="E21" i="65"/>
  <c r="G28" i="65"/>
  <c r="H24" i="48"/>
  <c r="D3" i="48"/>
  <c r="J170" i="66"/>
  <c r="C63" i="70"/>
  <c r="C21" i="70"/>
  <c r="J126" i="39"/>
  <c r="F191" i="65"/>
  <c r="F189" i="65" s="1"/>
  <c r="P27" i="67"/>
  <c r="M32" i="68"/>
  <c r="B93" i="67"/>
  <c r="K27" i="64"/>
  <c r="J190" i="66"/>
  <c r="O25" i="69"/>
  <c r="F21" i="66"/>
  <c r="J21" i="66"/>
  <c r="M93" i="65"/>
  <c r="M131" i="65" s="1"/>
  <c r="O43" i="48"/>
  <c r="C41" i="68"/>
  <c r="C75" i="68" s="1"/>
  <c r="H26" i="42"/>
  <c r="Q35" i="69"/>
  <c r="Q63" i="69" s="1"/>
  <c r="I35" i="72"/>
  <c r="M26" i="42"/>
  <c r="J35" i="71"/>
  <c r="J63" i="71" s="1"/>
  <c r="F35" i="70"/>
  <c r="F63" i="70" s="1"/>
  <c r="D31" i="64"/>
  <c r="L31" i="64"/>
  <c r="H30" i="71"/>
  <c r="E163" i="42"/>
  <c r="G126" i="42"/>
  <c r="I28" i="68"/>
  <c r="B190" i="69"/>
  <c r="B189" i="69" s="1"/>
  <c r="D24" i="68"/>
  <c r="J21" i="70"/>
  <c r="J190" i="67"/>
  <c r="O28" i="68"/>
  <c r="O191" i="69"/>
  <c r="J25" i="71"/>
  <c r="F32" i="68"/>
  <c r="C27" i="66"/>
  <c r="O26" i="67"/>
  <c r="K30" i="68"/>
  <c r="L31" i="68"/>
  <c r="I191" i="70"/>
  <c r="B137" i="67"/>
  <c r="O27" i="66"/>
  <c r="L25" i="70"/>
  <c r="H111" i="68"/>
  <c r="H207" i="68" s="1"/>
  <c r="G30" i="70"/>
  <c r="E35" i="64"/>
  <c r="M191" i="66"/>
  <c r="M189" i="66" s="1"/>
  <c r="J163" i="42"/>
  <c r="C35" i="72"/>
  <c r="C63" i="72" s="1"/>
  <c r="K93" i="66"/>
  <c r="K131" i="66" s="1"/>
  <c r="D26" i="42"/>
  <c r="N35" i="70"/>
  <c r="N63" i="70" s="1"/>
  <c r="L170" i="67"/>
  <c r="F28" i="69"/>
  <c r="M29" i="64"/>
  <c r="C26" i="72"/>
  <c r="E23" i="64"/>
  <c r="E28" i="64"/>
  <c r="Q28" i="64"/>
  <c r="F29" i="68"/>
  <c r="F35" i="68"/>
  <c r="K137" i="66"/>
  <c r="L28" i="72"/>
  <c r="J209" i="66"/>
  <c r="L213" i="64"/>
  <c r="L29" i="64"/>
  <c r="E35" i="70"/>
  <c r="E63" i="70" s="1"/>
  <c r="E28" i="65"/>
  <c r="M27" i="69"/>
  <c r="O25" i="67"/>
  <c r="G36" i="68"/>
  <c r="M27" i="72"/>
  <c r="G30" i="67"/>
  <c r="K137" i="65"/>
  <c r="N27" i="70"/>
  <c r="M107" i="42"/>
  <c r="M137" i="65"/>
  <c r="M23" i="67"/>
  <c r="F27" i="69"/>
  <c r="F201" i="71"/>
  <c r="C93" i="66"/>
  <c r="C131" i="66" s="1"/>
  <c r="M35" i="66"/>
  <c r="M63" i="66" s="1"/>
  <c r="D83" i="42"/>
  <c r="I201" i="72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21" i="71" l="1"/>
  <c r="M21" i="66"/>
  <c r="I63" i="72"/>
  <c r="I21" i="72"/>
  <c r="E21" i="70"/>
  <c r="J170" i="67"/>
  <c r="L170" i="66"/>
  <c r="L169" i="66" s="1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4" i="4"/>
  <c r="B70" i="4"/>
  <c r="B23" i="4"/>
  <c r="B24" i="4"/>
  <c r="B39" i="4"/>
  <c r="B65" i="4"/>
  <c r="B78" i="4"/>
  <c r="B60" i="4"/>
  <c r="B83" i="4"/>
  <c r="B29" i="4"/>
  <c r="B46" i="4"/>
  <c r="B72" i="4"/>
  <c r="B81" i="4"/>
  <c r="B55" i="4"/>
  <c r="B33" i="4"/>
  <c r="B21" i="4"/>
  <c r="B59" i="4"/>
  <c r="B4" i="4"/>
  <c r="B16" i="4"/>
  <c r="B14" i="4"/>
  <c r="B69" i="4"/>
  <c r="B25" i="4"/>
  <c r="B54" i="4"/>
  <c r="B82" i="4"/>
  <c r="B41" i="4"/>
  <c r="B28" i="4"/>
  <c r="B34" i="4"/>
  <c r="B57" i="4"/>
  <c r="B17" i="4"/>
  <c r="B61" i="4"/>
  <c r="B35" i="4"/>
  <c r="B40" i="4"/>
  <c r="B15" i="4"/>
  <c r="B26" i="4"/>
  <c r="B47" i="4"/>
  <c r="B10" i="4"/>
  <c r="B77" i="4"/>
  <c r="B11" i="4"/>
  <c r="B66" i="4"/>
  <c r="B12" i="4"/>
  <c r="B13" i="4"/>
  <c r="B38" i="4"/>
  <c r="B68" i="4"/>
  <c r="B84" i="4"/>
  <c r="B22" i="4"/>
  <c r="B53" i="4"/>
  <c r="B56" i="4"/>
  <c r="B30" i="4"/>
  <c r="B36" i="4"/>
  <c r="B76" i="4"/>
  <c r="B80" i="4"/>
  <c r="B9" i="4"/>
  <c r="B71" i="4"/>
  <c r="B79" i="4"/>
  <c r="B27" i="4"/>
  <c r="B67" i="4"/>
  <c r="B73" i="4"/>
  <c r="B44" i="4"/>
  <c r="B45" i="4"/>
  <c r="B37" i="4"/>
  <c r="B48" i="4"/>
  <c r="B20" i="4"/>
  <c r="B49" i="4"/>
  <c r="B58" i="4"/>
  <c r="B7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5" l="1"/>
  <c r="M15" i="16"/>
  <c r="M27" i="17"/>
  <c r="M22" i="17"/>
  <c r="M20" i="17"/>
  <c r="M27" i="16"/>
  <c r="G27" i="16"/>
  <c r="G133" i="6"/>
  <c r="G14" i="15"/>
  <c r="F15" i="24"/>
  <c r="F15" i="27" s="1"/>
  <c r="M157" i="6"/>
  <c r="M171" i="6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Q17" i="15"/>
  <c r="N4" i="17"/>
  <c r="P171" i="6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70" i="6" l="1"/>
  <c r="C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<sst xmlns="http://schemas.openxmlformats.org/spreadsheetml/2006/main" count="9674" uniqueCount="289">
  <si>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</si>
  <si>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</si>
  <si>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</si>
  <si>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</si>
  <si>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</si>
  <si>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</si>
  <si>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</si>
  <si>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</si>
  <si>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</si>
  <si>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</si>
  <si>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</si>
  <si>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</si>
  <si>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</si>
  <si>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</si>
  <si>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</si>
  <si>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</si>
  <si>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</si>
  <si>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</si>
  <si>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</si>
  <si>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</si>
  <si>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</si>
  <si>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</si>
  <si>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</si>
  <si>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</si>
  <si>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</si>
  <si>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</si>
  <si>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</si>
  <si>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</si>
  <si>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</si>
  <si>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</si>
  <si>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</si>
  <si>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</si>
  <si>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</si>
  <si>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</si>
  <si>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</si>
  <si>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</si>
  <si>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</si>
  <si>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</si>
  <si>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</si>
  <si>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</si>
  <si>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</si>
  <si>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</si>
  <si>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</si>
  <si>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</si>
  <si>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</si>
  <si>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</si>
  <si>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</si>
  <si>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</si>
  <si>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</si>
  <si>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</si>
  <si>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</si>
  <si>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</si>
  <si>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</si>
  <si>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</si>
  <si>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</si>
  <si>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</si>
  <si>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</si>
  <si>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</si>
  <si>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</si>
  <si>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</si>
  <si>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</si>
  <si>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</si>
  <si>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</si>
  <si>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</si>
  <si>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</si>
  <si>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</si>
  <si>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</si>
  <si>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</si>
  <si>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</si>
  <si>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</si>
  <si>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</si>
  <si>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</si>
  <si>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</si>
  <si>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</si>
  <si>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</si>
  <si>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</si>
  <si>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</si>
  <si>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</si>
  <si>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</si>
  <si>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</si>
  <si>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</si>
  <si>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</si>
  <si>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</si>
  <si>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</si>
  <si>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</si>
  <si>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</si>
  <si>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</si>
  <si>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</si>
  <si>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</si>
  <si>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</si>
  <si>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</si>
  <si>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</si>
  <si>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</si>
  <si>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</si>
  <si>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</si>
  <si>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</si>
  <si>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</si>
  <si>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</si>
  <si>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</si>
  <si>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</si>
  <si>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</si>
  <si>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</si>
  <si>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</si>
  <si>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</si>
  <si>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</si>
  <si>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</si>
  <si>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</si>
  <si>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</si>
  <si>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</si>
  <si>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</si>
  <si>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</si>
  <si>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</si>
  <si>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</si>
  <si>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</si>
  <si>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</si>
  <si>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</si>
  <si>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</si>
  <si>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</si>
  <si>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</si>
  <si>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</si>
  <si>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</si>
  <si>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</si>
  <si>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</si>
  <si>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</si>
  <si>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</si>
  <si>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</si>
  <si>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</si>
  <si>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</si>
  <si>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</si>
  <si>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</si>
  <si>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</si>
  <si>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</si>
  <si>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</si>
  <si>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</si>
  <si>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</si>
  <si>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</si>
  <si>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</si>
  <si>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</si>
  <si>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</si>
  <si>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</si>
  <si>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</si>
  <si>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</si>
  <si>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</si>
  <si>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</si>
  <si>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</si>
  <si>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</si>
  <si>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</si>
  <si>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</si>
  <si>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</si>
  <si>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</si>
  <si>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</si>
  <si>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</si>
  <si>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</si>
  <si>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</si>
  <si>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</si>
  <si>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</si>
  <si>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</si>
  <si>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</si>
  <si>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</si>
  <si>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</si>
  <si>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</si>
  <si>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</si>
  <si>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</si>
  <si>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</si>
  <si>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</si>
  <si>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</si>
  <si>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</si>
  <si>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</si>
  <si>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</si>
  <si>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</si>
  <si>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</si>
  <si>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</si>
  <si>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</si>
  <si>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</si>
  <si>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</si>
  <si>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</si>
  <si>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</si>
  <si>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</si>
  <si>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</si>
  <si>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</si>
  <si>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</si>
  <si>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</si>
  <si>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</si>
  <si>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</si>
  <si>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</si>
  <si>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</si>
  <si>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</si>
  <si>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</si>
  <si>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</si>
  <si>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</si>
  <si>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</si>
  <si>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</si>
  <si>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</si>
  <si>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</si>
  <si>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</si>
  <si>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</si>
  <si>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</si>
  <si>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</si>
  <si>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</si>
  <si>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</si>
  <si>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</si>
  <si>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</si>
  <si>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</si>
  <si>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</si>
  <si>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</si>
  <si>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</si>
  <si>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</si>
  <si>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</si>
  <si>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</si>
  <si>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</si>
  <si>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</si>
  <si>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</si>
  <si>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</si>
  <si>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</si>
  <si>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</si>
  <si>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</si>
  <si>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</si>
  <si>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</si>
  <si>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</si>
  <si>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</si>
  <si>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</si>
  <si>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HU</t>
  </si>
  <si>
    <t>Hungary</t>
  </si>
  <si>
    <t>HU - Residential sector summary</t>
  </si>
  <si>
    <t>HU - Number of households</t>
  </si>
  <si>
    <t>HU - Final energy consumption</t>
  </si>
  <si>
    <t>HU - Thermal energy service</t>
  </si>
  <si>
    <t>HU - System efficiency indicator of total stock</t>
  </si>
  <si>
    <t>HU - CO2 emissions</t>
  </si>
  <si>
    <t>HU - Final energy consumption per household</t>
  </si>
  <si>
    <t>HU - Thermal energy service per household</t>
  </si>
  <si>
    <t>HU - CO2 emissions per household</t>
  </si>
  <si>
    <t>HU - Final energy consumption per surface area</t>
  </si>
  <si>
    <t>HU - Thermal energy service per surface area</t>
  </si>
  <si>
    <t>HU - CO2 emissions per surface area</t>
  </si>
  <si>
    <t>HU - Number of new and renovated households</t>
  </si>
  <si>
    <t>HU - Final energy consumption in new and renovated households</t>
  </si>
  <si>
    <t>HU - Thermal energy service in new and renovated households</t>
  </si>
  <si>
    <t>HU - System efficiency indicator of new and renovated households</t>
  </si>
  <si>
    <t>HU - CO2 emissions in new and renovated households</t>
  </si>
  <si>
    <t>HU - Final energy consumption of new and renovated households (per household)</t>
  </si>
  <si>
    <t>HU - Thermal energy service of new and renovated households (per household)</t>
  </si>
  <si>
    <t>HU - CO2 emissions in new and renovated households (per household)</t>
  </si>
  <si>
    <t>HU - Final energy consumption in new and renovated households per surface area</t>
  </si>
  <si>
    <t>HU - Thermal energy service in new and renovated households per surface area</t>
  </si>
  <si>
    <t>HU - CO2 emissions in new and renovated households per surface area</t>
  </si>
  <si>
    <t>HU - Residential / specific electric uses</t>
  </si>
  <si>
    <t>HU - Refrigerators and freezers</t>
  </si>
  <si>
    <t>HU - Washing machines</t>
  </si>
  <si>
    <t>HU - Clothes dryers</t>
  </si>
  <si>
    <t>HU - Dishwashers</t>
  </si>
  <si>
    <t>HU - TV and multimedia</t>
  </si>
  <si>
    <t>HU - ICT equipment</t>
  </si>
  <si>
    <t>HU - Lighting</t>
  </si>
  <si>
    <t>HU - Other appliances (vacuum cleaners, irons etc.)</t>
  </si>
  <si>
    <t>HU - Number of households (detailed structure)</t>
  </si>
  <si>
    <t>HU - Retired equipment (detailed structure)</t>
  </si>
  <si>
    <t>HU - New equipment installations (detailed structure)</t>
  </si>
  <si>
    <t>HU - New equipment installations in new and renovated households (detailed structure)</t>
  </si>
  <si>
    <t>HU - New equipment installations via replacement (detailed structure)</t>
  </si>
  <si>
    <t>HU - Equipment installations in 2015 - vintage structure</t>
  </si>
  <si>
    <t>HU - Final energy consumption (detailed structure)</t>
  </si>
  <si>
    <t>HU - Thermal energy service (detailed structure)</t>
  </si>
  <si>
    <t>HU - System efficiency indicator (detailed structure)</t>
  </si>
  <si>
    <t>HU - CO2 emissions (detailed structure)</t>
  </si>
  <si>
    <t>HU - Final energy consumption per household (detailed structure)</t>
  </si>
  <si>
    <t>HU - Thermal energy service per household (detailed structure)</t>
  </si>
  <si>
    <t>HU - CO2 emissions per household (detailed structure)</t>
  </si>
  <si>
    <t>HU - Final energy consumption per surface area (detailed structure)</t>
  </si>
  <si>
    <t>HU - Thermal energy service per surface area (detailed structure)</t>
  </si>
  <si>
    <t>HU - CO2 emissions per surface area (detailed structure)</t>
  </si>
  <si>
    <t>HU - Final energy consumption in new and renovated households (detailed structure)</t>
  </si>
  <si>
    <t>HU - Thermal energy service in new and renovated households (detailed structure)</t>
  </si>
  <si>
    <t>HU - System efficiency indicator of new and renovated households (detailed structure)</t>
  </si>
  <si>
    <t>HU - CO2 emissions in new and renovated households (detailed structure)</t>
  </si>
  <si>
    <t>HU - Final energy consumption of new and renovated households (detailed structure)</t>
  </si>
  <si>
    <t>HU - Thermal energy service of new and renovated households (detailed structure)</t>
  </si>
  <si>
    <t>HU - Final energy consumption of new and renovated households per surface area (detailed structure)</t>
  </si>
  <si>
    <t>HU - Thermal energy service of new and renovated households per surface area (detailed structure)</t>
  </si>
  <si>
    <t>HU - CO2 emissions in new and renovated households per surface area (detailed structure)</t>
  </si>
  <si>
    <t>HU - Household type: Solids</t>
  </si>
  <si>
    <t>HU - Household type: LPG</t>
  </si>
  <si>
    <t>HU - Household type: Diesel oil</t>
  </si>
  <si>
    <t>HU - Household type: Gas</t>
  </si>
  <si>
    <t>HU - Household type: Biomass and wastes</t>
  </si>
  <si>
    <t>HU - Household type: Geothermal Energy</t>
  </si>
  <si>
    <t>HU - Household type: Derived heat</t>
  </si>
  <si>
    <t>HU - Household type: Advanced electric heating</t>
  </si>
  <si>
    <t>HU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</si>
</sst>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43297.736840277779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43780.007222143722</v>
      </c>
      <c r="C3" s="69">
        <v>45759.3613112901</v>
      </c>
      <c r="D3" s="69">
        <v>49359.824512745508</v>
      </c>
      <c r="E3" s="69">
        <v>53526.860572134603</v>
      </c>
      <c r="F3" s="69">
        <v>54656.310080463321</v>
      </c>
      <c r="G3" s="69">
        <v>56259.898110181071</v>
      </c>
      <c r="H3" s="69">
        <v>57179.032577887156</v>
      </c>
      <c r="I3" s="69">
        <v>57833.510317113287</v>
      </c>
      <c r="J3" s="69">
        <v>57130.733899741768</v>
      </c>
      <c r="K3" s="69">
        <v>53339.628812897645</v>
      </c>
      <c r="L3" s="69">
        <v>51910.6</v>
      </c>
      <c r="M3" s="69">
        <v>52279.712213337501</v>
      </c>
      <c r="N3" s="69">
        <v>51097.01101206083</v>
      </c>
      <c r="O3" s="69">
        <v>51210.904094320227</v>
      </c>
      <c r="P3" s="69">
        <v>52622.385931558936</v>
      </c>
      <c r="Q3" s="69">
        <v>54531.664241433609</v>
      </c>
    </row>
    <row r="4" spans="1:17" ht="12" customHeight="1" x14ac:dyDescent="0.25">
      <c r="A4" s="79" t="s">
        <v>108</v>
      </c>
      <c r="B4" s="83">
        <v>10221644</v>
      </c>
      <c r="C4" s="83">
        <v>10200298</v>
      </c>
      <c r="D4" s="83">
        <v>10174853</v>
      </c>
      <c r="E4" s="83">
        <v>10142362</v>
      </c>
      <c r="F4" s="83">
        <v>10116742</v>
      </c>
      <c r="G4" s="83">
        <v>10097549</v>
      </c>
      <c r="H4" s="83">
        <v>10076581</v>
      </c>
      <c r="I4" s="83">
        <v>10066158</v>
      </c>
      <c r="J4" s="83">
        <v>10045401</v>
      </c>
      <c r="K4" s="83">
        <v>10030975</v>
      </c>
      <c r="L4" s="83">
        <v>10014324</v>
      </c>
      <c r="M4" s="83">
        <v>9985722</v>
      </c>
      <c r="N4" s="83">
        <v>9931925</v>
      </c>
      <c r="O4" s="83">
        <v>9908798</v>
      </c>
      <c r="P4" s="83">
        <v>9877365</v>
      </c>
      <c r="Q4" s="83">
        <v>9855571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4009997</v>
      </c>
      <c r="C6" s="69">
        <v>4032644</v>
      </c>
      <c r="D6" s="69">
        <v>4054011</v>
      </c>
      <c r="E6" s="69">
        <v>4072884</v>
      </c>
      <c r="F6" s="69">
        <v>4094839</v>
      </c>
      <c r="G6" s="69">
        <v>4119767</v>
      </c>
      <c r="H6" s="69">
        <v>3895083</v>
      </c>
      <c r="I6" s="69">
        <v>3901612</v>
      </c>
      <c r="J6" s="69">
        <v>3887539</v>
      </c>
      <c r="K6" s="69">
        <v>3877455</v>
      </c>
      <c r="L6" s="69">
        <v>3871018</v>
      </c>
      <c r="M6" s="69">
        <v>4128037</v>
      </c>
      <c r="N6" s="69">
        <v>4164329</v>
      </c>
      <c r="O6" s="69">
        <v>4187996</v>
      </c>
      <c r="P6" s="69">
        <v>4203134</v>
      </c>
      <c r="Q6" s="69">
        <v>4228044</v>
      </c>
    </row>
    <row r="7" spans="1:17" ht="12" customHeight="1" x14ac:dyDescent="0.25">
      <c r="A7" s="82" t="s">
        <v>107</v>
      </c>
      <c r="B7" s="81">
        <v>301735.46493832034</v>
      </c>
      <c r="C7" s="81">
        <v>303463.17499999999</v>
      </c>
      <c r="D7" s="81">
        <v>305116.21238840814</v>
      </c>
      <c r="E7" s="81">
        <v>306583.12534298643</v>
      </c>
      <c r="F7" s="81">
        <v>308283.15870219941</v>
      </c>
      <c r="G7" s="81">
        <v>310222.81583935174</v>
      </c>
      <c r="H7" s="81">
        <v>293356.42489407375</v>
      </c>
      <c r="I7" s="81">
        <v>293903.62503557687</v>
      </c>
      <c r="J7" s="81">
        <v>292906.2209578699</v>
      </c>
      <c r="K7" s="81">
        <v>292235.19480053318</v>
      </c>
      <c r="L7" s="81">
        <v>291855.1072719277</v>
      </c>
      <c r="M7" s="81">
        <v>311800.79749547184</v>
      </c>
      <c r="N7" s="81">
        <v>314823.27239999996</v>
      </c>
      <c r="O7" s="81">
        <v>316920.60795129073</v>
      </c>
      <c r="P7" s="81">
        <v>318385.61984335998</v>
      </c>
      <c r="Q7" s="81">
        <v>320661.52374744485</v>
      </c>
    </row>
    <row r="8" spans="1:17" ht="12" customHeight="1" x14ac:dyDescent="0.25">
      <c r="A8" s="76" t="s">
        <v>41</v>
      </c>
      <c r="B8" s="80"/>
      <c r="C8" s="80">
        <v>118123.11904761904</v>
      </c>
      <c r="D8" s="80">
        <v>117382.33333333333</v>
      </c>
      <c r="E8" s="80">
        <v>115397.07142857142</v>
      </c>
      <c r="F8" s="80">
        <v>118928.42857142857</v>
      </c>
      <c r="G8" s="80">
        <v>122424.16666666666</v>
      </c>
      <c r="H8" s="80">
        <v>98089.690476190473</v>
      </c>
      <c r="I8" s="80">
        <v>99269.07142857142</v>
      </c>
      <c r="J8" s="80">
        <v>92895.523809523802</v>
      </c>
      <c r="K8" s="80">
        <v>92560.452380952382</v>
      </c>
      <c r="L8" s="80">
        <v>92320.357142857145</v>
      </c>
      <c r="M8" s="80">
        <v>349186.09523809527</v>
      </c>
      <c r="N8" s="80">
        <v>134578.59523809524</v>
      </c>
      <c r="O8" s="80">
        <v>122817.69047619047</v>
      </c>
      <c r="P8" s="80">
        <v>114852.19047619047</v>
      </c>
      <c r="Q8" s="80">
        <v>124984.61904761904</v>
      </c>
    </row>
    <row r="9" spans="1:17" ht="12" customHeight="1" x14ac:dyDescent="0.25">
      <c r="A9" s="79" t="s">
        <v>106</v>
      </c>
      <c r="B9" s="78"/>
      <c r="C9" s="78">
        <f>C8*C21/1000</f>
        <v>8911.8877983063467</v>
      </c>
      <c r="D9" s="78">
        <f t="shared" ref="D9:Q9" si="0">D8*D21/1000</f>
        <v>8878.3510788843032</v>
      </c>
      <c r="E9" s="78">
        <f t="shared" si="0"/>
        <v>8731.5846781119108</v>
      </c>
      <c r="F9" s="78">
        <f t="shared" si="0"/>
        <v>8999.6315816649803</v>
      </c>
      <c r="G9" s="78">
        <f t="shared" si="0"/>
        <v>9279.7323443475361</v>
      </c>
      <c r="H9" s="78">
        <f t="shared" si="0"/>
        <v>7438.8096008653047</v>
      </c>
      <c r="I9" s="78">
        <f t="shared" si="0"/>
        <v>7531.8769246953734</v>
      </c>
      <c r="J9" s="78">
        <f t="shared" si="0"/>
        <v>7060.4030318475961</v>
      </c>
      <c r="K9" s="78">
        <f t="shared" si="0"/>
        <v>7062.7094139834644</v>
      </c>
      <c r="L9" s="78">
        <f t="shared" si="0"/>
        <v>7063.0357320458888</v>
      </c>
      <c r="M9" s="78">
        <f t="shared" si="0"/>
        <v>26894.621349066194</v>
      </c>
      <c r="N9" s="78">
        <f t="shared" si="0"/>
        <v>10446.303416325092</v>
      </c>
      <c r="O9" s="78">
        <f t="shared" si="0"/>
        <v>9593.1277512908018</v>
      </c>
      <c r="P9" s="78">
        <f t="shared" si="0"/>
        <v>9010.7406528143492</v>
      </c>
      <c r="Q9" s="78">
        <f t="shared" si="0"/>
        <v>9856.5139003553268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2508.36</v>
      </c>
      <c r="C11" s="211">
        <v>2850.69</v>
      </c>
      <c r="D11" s="211">
        <v>2673.7</v>
      </c>
      <c r="E11" s="211">
        <v>3104.18</v>
      </c>
      <c r="F11" s="211">
        <v>2874.89</v>
      </c>
      <c r="G11" s="211">
        <v>3044.2</v>
      </c>
      <c r="H11" s="211">
        <v>2823.38</v>
      </c>
      <c r="I11" s="211">
        <v>2567.6999999999998</v>
      </c>
      <c r="J11" s="211">
        <v>2554.0300000000002</v>
      </c>
      <c r="K11" s="211">
        <v>2618.08</v>
      </c>
      <c r="L11" s="211">
        <v>2950.78</v>
      </c>
      <c r="M11" s="211">
        <v>2813.7</v>
      </c>
      <c r="N11" s="211">
        <v>2746.34</v>
      </c>
      <c r="O11" s="211">
        <v>2687.02</v>
      </c>
      <c r="P11" s="211">
        <v>2271.83</v>
      </c>
      <c r="Q11" s="211">
        <v>2593.27</v>
      </c>
    </row>
    <row r="12" spans="1:17" ht="12" customHeight="1" x14ac:dyDescent="0.25">
      <c r="A12" s="76" t="s">
        <v>104</v>
      </c>
      <c r="B12" s="212">
        <v>2859.1183333333333</v>
      </c>
      <c r="C12" s="212">
        <v>2859.1183333333333</v>
      </c>
      <c r="D12" s="212">
        <v>2859.1183333333333</v>
      </c>
      <c r="E12" s="212">
        <v>2859.1183333333333</v>
      </c>
      <c r="F12" s="212">
        <v>2859.1183333333333</v>
      </c>
      <c r="G12" s="212">
        <v>2859.1183333333333</v>
      </c>
      <c r="H12" s="212">
        <v>2859.1183333333333</v>
      </c>
      <c r="I12" s="212">
        <v>2859.1183333333333</v>
      </c>
      <c r="J12" s="212">
        <v>2859.1183333333333</v>
      </c>
      <c r="K12" s="212">
        <v>2859.1183333333333</v>
      </c>
      <c r="L12" s="212">
        <v>2859.1183333333333</v>
      </c>
      <c r="M12" s="212">
        <v>2859.1183333333333</v>
      </c>
      <c r="N12" s="212">
        <v>2859.1183333333333</v>
      </c>
      <c r="O12" s="212">
        <v>2859.1183333333333</v>
      </c>
      <c r="P12" s="212">
        <v>2859.1183333333333</v>
      </c>
      <c r="Q12" s="212">
        <v>2859.1183333333333</v>
      </c>
    </row>
    <row r="13" spans="1:17" ht="12" customHeight="1" x14ac:dyDescent="0.25">
      <c r="A13" s="75" t="s">
        <v>103</v>
      </c>
      <c r="B13" s="213">
        <f>IF(B11=0,0,B11/B12)</f>
        <v>0.87731940674018971</v>
      </c>
      <c r="C13" s="213">
        <f t="shared" ref="C13:Q13" si="1">IF(C11=0,0,C11/C12)</f>
        <v>0.99705212154562806</v>
      </c>
      <c r="D13" s="213">
        <f t="shared" si="1"/>
        <v>0.9351484227946727</v>
      </c>
      <c r="E13" s="213">
        <f t="shared" si="1"/>
        <v>1.0857123204064656</v>
      </c>
      <c r="F13" s="213">
        <f t="shared" si="1"/>
        <v>1.0055162692928064</v>
      </c>
      <c r="G13" s="213">
        <f t="shared" si="1"/>
        <v>1.0647338252876324</v>
      </c>
      <c r="H13" s="213">
        <f t="shared" si="1"/>
        <v>0.98750022588548569</v>
      </c>
      <c r="I13" s="213">
        <f t="shared" si="1"/>
        <v>0.89807405662934547</v>
      </c>
      <c r="J13" s="213">
        <f t="shared" si="1"/>
        <v>0.89329286242670392</v>
      </c>
      <c r="K13" s="213">
        <f t="shared" si="1"/>
        <v>0.91569487330301702</v>
      </c>
      <c r="L13" s="213">
        <f t="shared" si="1"/>
        <v>1.0320594169181525</v>
      </c>
      <c r="M13" s="213">
        <f t="shared" si="1"/>
        <v>0.98411456678661424</v>
      </c>
      <c r="N13" s="213">
        <f t="shared" si="1"/>
        <v>0.96055485636306304</v>
      </c>
      <c r="O13" s="213">
        <f t="shared" si="1"/>
        <v>0.93980720163733455</v>
      </c>
      <c r="P13" s="213">
        <f t="shared" si="1"/>
        <v>0.79459110646580444</v>
      </c>
      <c r="Q13" s="213">
        <f t="shared" si="1"/>
        <v>0.90701737307130226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2.5490403110027264</v>
      </c>
      <c r="C17" s="74">
        <f t="shared" si="2"/>
        <v>2.5294318070228861</v>
      </c>
      <c r="D17" s="74">
        <f t="shared" si="2"/>
        <v>2.5098237276613209</v>
      </c>
      <c r="E17" s="74">
        <f t="shared" si="2"/>
        <v>2.490216269356063</v>
      </c>
      <c r="F17" s="74">
        <f t="shared" si="2"/>
        <v>2.4706080019263275</v>
      </c>
      <c r="G17" s="74">
        <f t="shared" si="2"/>
        <v>2.4510000201467705</v>
      </c>
      <c r="H17" s="74">
        <f t="shared" si="2"/>
        <v>2.5870003283627074</v>
      </c>
      <c r="I17" s="74">
        <f t="shared" si="2"/>
        <v>2.5799997539478552</v>
      </c>
      <c r="J17" s="74">
        <f t="shared" si="2"/>
        <v>2.5840000576200008</v>
      </c>
      <c r="K17" s="74">
        <f t="shared" si="2"/>
        <v>2.5869997201772814</v>
      </c>
      <c r="L17" s="74">
        <f t="shared" si="2"/>
        <v>2.5870001121152111</v>
      </c>
      <c r="M17" s="74">
        <f t="shared" si="2"/>
        <v>2.4190001203962077</v>
      </c>
      <c r="N17" s="74">
        <f t="shared" si="2"/>
        <v>2.385000080445133</v>
      </c>
      <c r="O17" s="74">
        <f t="shared" si="2"/>
        <v>2.3659998720151596</v>
      </c>
      <c r="P17" s="74">
        <f t="shared" si="2"/>
        <v>2.3500000237917704</v>
      </c>
      <c r="Q17" s="74">
        <f t="shared" si="2"/>
        <v>2.3310001031209704</v>
      </c>
    </row>
    <row r="18" spans="1:17" ht="12" customHeight="1" x14ac:dyDescent="0.25">
      <c r="A18" s="68" t="s">
        <v>100</v>
      </c>
      <c r="B18" s="73">
        <f t="shared" ref="B18:Q18" si="3">B7*1000/B4</f>
        <v>29.519269594824504</v>
      </c>
      <c r="C18" s="73">
        <f t="shared" si="3"/>
        <v>29.750422487656735</v>
      </c>
      <c r="D18" s="73">
        <f t="shared" si="3"/>
        <v>29.987284571915499</v>
      </c>
      <c r="E18" s="73">
        <f t="shared" si="3"/>
        <v>30.227980951871604</v>
      </c>
      <c r="F18" s="73">
        <f t="shared" si="3"/>
        <v>30.472572958982191</v>
      </c>
      <c r="G18" s="73">
        <f t="shared" si="3"/>
        <v>30.722585831408367</v>
      </c>
      <c r="H18" s="73">
        <f t="shared" si="3"/>
        <v>29.112694563173136</v>
      </c>
      <c r="I18" s="73">
        <f t="shared" si="3"/>
        <v>29.197199669981028</v>
      </c>
      <c r="J18" s="73">
        <f t="shared" si="3"/>
        <v>29.158240766881271</v>
      </c>
      <c r="K18" s="73">
        <f t="shared" si="3"/>
        <v>29.133279147892718</v>
      </c>
      <c r="L18" s="73">
        <f t="shared" si="3"/>
        <v>29.143765197923265</v>
      </c>
      <c r="M18" s="73">
        <f t="shared" si="3"/>
        <v>31.22466232241112</v>
      </c>
      <c r="N18" s="73">
        <f t="shared" si="3"/>
        <v>31.698112138382033</v>
      </c>
      <c r="O18" s="73">
        <f t="shared" si="3"/>
        <v>31.983759074641618</v>
      </c>
      <c r="P18" s="73">
        <f t="shared" si="3"/>
        <v>32.233861950364293</v>
      </c>
      <c r="Q18" s="73">
        <f t="shared" si="3"/>
        <v>32.536067544685629</v>
      </c>
    </row>
    <row r="19" spans="1:17" ht="12" customHeight="1" x14ac:dyDescent="0.25">
      <c r="A19" s="66" t="s">
        <v>99</v>
      </c>
      <c r="B19" s="65">
        <f t="shared" ref="B19:Q19" si="4">B7*1000/B6</f>
        <v>75.245808148564791</v>
      </c>
      <c r="C19" s="65">
        <f t="shared" si="4"/>
        <v>75.251664912647882</v>
      </c>
      <c r="D19" s="65">
        <f t="shared" si="4"/>
        <v>75.262798346725774</v>
      </c>
      <c r="E19" s="65">
        <f t="shared" si="4"/>
        <v>75.274209956135849</v>
      </c>
      <c r="F19" s="65">
        <f t="shared" si="4"/>
        <v>75.285782591745217</v>
      </c>
      <c r="G19" s="65">
        <f t="shared" si="4"/>
        <v>75.301058491742793</v>
      </c>
      <c r="H19" s="65">
        <f t="shared" si="4"/>
        <v>75.314550394452112</v>
      </c>
      <c r="I19" s="65">
        <f t="shared" si="4"/>
        <v>75.328767964517453</v>
      </c>
      <c r="J19" s="65">
        <f t="shared" si="4"/>
        <v>75.344895821719064</v>
      </c>
      <c r="K19" s="65">
        <f t="shared" si="4"/>
        <v>75.367785003445093</v>
      </c>
      <c r="L19" s="65">
        <f t="shared" si="4"/>
        <v>75.394923834486875</v>
      </c>
      <c r="M19" s="65">
        <f t="shared" si="4"/>
        <v>75.532461917243438</v>
      </c>
      <c r="N19" s="65">
        <f t="shared" si="4"/>
        <v>75.599999999999994</v>
      </c>
      <c r="O19" s="65">
        <f t="shared" si="4"/>
        <v>75.673569877165761</v>
      </c>
      <c r="P19" s="65">
        <f t="shared" si="4"/>
        <v>75.749576350256746</v>
      </c>
      <c r="Q19" s="65">
        <f t="shared" si="4"/>
        <v>75.841576801813048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29.827154831305052</v>
      </c>
      <c r="D20" s="72">
        <f t="shared" ref="D20:Q20" si="6">D21/D17</f>
        <v>30.136051924221821</v>
      </c>
      <c r="E20" s="72">
        <f t="shared" si="6"/>
        <v>30.385138242861732</v>
      </c>
      <c r="F20" s="72">
        <f t="shared" si="6"/>
        <v>30.62916848927409</v>
      </c>
      <c r="G20" s="72">
        <f t="shared" si="6"/>
        <v>30.926087386629945</v>
      </c>
      <c r="H20" s="72">
        <f t="shared" si="6"/>
        <v>29.314574511432127</v>
      </c>
      <c r="I20" s="72">
        <f t="shared" si="6"/>
        <v>29.408277701774839</v>
      </c>
      <c r="J20" s="72">
        <f t="shared" si="6"/>
        <v>29.413193892598144</v>
      </c>
      <c r="K20" s="72">
        <f t="shared" si="6"/>
        <v>29.495073848212325</v>
      </c>
      <c r="L20" s="72">
        <f t="shared" si="6"/>
        <v>29.573142770566264</v>
      </c>
      <c r="M20" s="72">
        <f t="shared" si="6"/>
        <v>31.839966539567332</v>
      </c>
      <c r="N20" s="72">
        <f t="shared" si="6"/>
        <v>32.546046991623037</v>
      </c>
      <c r="O20" s="72">
        <f t="shared" si="6"/>
        <v>33.012969051199192</v>
      </c>
      <c r="P20" s="72">
        <f t="shared" si="6"/>
        <v>33.385150687022325</v>
      </c>
      <c r="Q20" s="72">
        <f t="shared" si="6"/>
        <v>33.831750953515403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75.445754143299339</v>
      </c>
      <c r="D21" s="71">
        <v>75.63617817744553</v>
      </c>
      <c r="E21" s="71">
        <v>75.66556559900738</v>
      </c>
      <c r="F21" s="71">
        <v>75.672668761950291</v>
      </c>
      <c r="G21" s="71">
        <v>75.799840807690785</v>
      </c>
      <c r="H21" s="71">
        <v>75.836813886887967</v>
      </c>
      <c r="I21" s="71">
        <v>75.873349234609279</v>
      </c>
      <c r="J21" s="71">
        <v>76.003694713261865</v>
      </c>
      <c r="K21" s="71">
        <v>76.303747791933532</v>
      </c>
      <c r="L21" s="71">
        <v>76.50572366305407</v>
      </c>
      <c r="M21" s="71">
        <v>77.020882892624599</v>
      </c>
      <c r="N21" s="71">
        <v>77.622324693192013</v>
      </c>
      <c r="O21" s="71">
        <v>78.10868054997772</v>
      </c>
      <c r="P21" s="71">
        <v>78.455104908794297</v>
      </c>
      <c r="Q21" s="71">
        <v>78.86181496140739</v>
      </c>
    </row>
    <row r="22" spans="1:17" ht="12" customHeight="1" x14ac:dyDescent="0.25">
      <c r="A22" s="70" t="s">
        <v>217</v>
      </c>
      <c r="B22" s="69">
        <f t="shared" ref="B22:Q22" si="8">B3*1000000/B4</f>
        <v>4283.0690662034131</v>
      </c>
      <c r="C22" s="69">
        <f t="shared" si="8"/>
        <v>4486.0808293336231</v>
      </c>
      <c r="D22" s="69">
        <f t="shared" si="8"/>
        <v>4851.1584897340044</v>
      </c>
      <c r="E22" s="69">
        <f t="shared" si="8"/>
        <v>5277.5537465665893</v>
      </c>
      <c r="F22" s="69">
        <f t="shared" si="8"/>
        <v>5402.5604369927905</v>
      </c>
      <c r="G22" s="69">
        <f t="shared" si="8"/>
        <v>5571.6390294497278</v>
      </c>
      <c r="H22" s="69">
        <f t="shared" si="8"/>
        <v>5674.4477693264362</v>
      </c>
      <c r="I22" s="69">
        <f t="shared" si="8"/>
        <v>5745.3410046924846</v>
      </c>
      <c r="J22" s="69">
        <f t="shared" si="8"/>
        <v>5687.2526940180651</v>
      </c>
      <c r="K22" s="69">
        <f t="shared" si="8"/>
        <v>5317.4919499747175</v>
      </c>
      <c r="L22" s="69">
        <f t="shared" si="8"/>
        <v>5183.6349612814602</v>
      </c>
      <c r="M22" s="69">
        <f t="shared" si="8"/>
        <v>5235.4463916918075</v>
      </c>
      <c r="N22" s="69">
        <f t="shared" si="8"/>
        <v>5144.723808532669</v>
      </c>
      <c r="O22" s="69">
        <f t="shared" si="8"/>
        <v>5168.2256611064458</v>
      </c>
      <c r="P22" s="69">
        <f t="shared" si="8"/>
        <v>5327.5732881754329</v>
      </c>
      <c r="Q22" s="69">
        <f t="shared" si="8"/>
        <v>5533.0801474043064</v>
      </c>
    </row>
    <row r="23" spans="1:17" ht="12" customHeight="1" x14ac:dyDescent="0.25">
      <c r="A23" s="68" t="s">
        <v>218</v>
      </c>
      <c r="B23" s="67">
        <f t="shared" ref="B23:Q23" si="9">B3*1000000/B6</f>
        <v>10917.715704561306</v>
      </c>
      <c r="C23" s="67">
        <f t="shared" si="9"/>
        <v>11347.235538592075</v>
      </c>
      <c r="D23" s="67">
        <f t="shared" si="9"/>
        <v>12175.552684180064</v>
      </c>
      <c r="E23" s="67">
        <f t="shared" si="9"/>
        <v>13142.250202101166</v>
      </c>
      <c r="F23" s="67">
        <f t="shared" si="9"/>
        <v>13347.609046524984</v>
      </c>
      <c r="G23" s="67">
        <f t="shared" si="9"/>
        <v>13656.087373431816</v>
      </c>
      <c r="H23" s="67">
        <f t="shared" si="9"/>
        <v>14679.798242524525</v>
      </c>
      <c r="I23" s="67">
        <f t="shared" si="9"/>
        <v>14822.978378453134</v>
      </c>
      <c r="J23" s="67">
        <f t="shared" si="9"/>
        <v>14695.861289042185</v>
      </c>
      <c r="K23" s="67">
        <f t="shared" si="9"/>
        <v>13756.350186629541</v>
      </c>
      <c r="L23" s="67">
        <f t="shared" si="9"/>
        <v>13410.064225999466</v>
      </c>
      <c r="M23" s="67">
        <f t="shared" si="9"/>
        <v>12664.545451830374</v>
      </c>
      <c r="N23" s="67">
        <f t="shared" si="9"/>
        <v>12270.166697218407</v>
      </c>
      <c r="O23" s="67">
        <f t="shared" si="9"/>
        <v>12228.021252723314</v>
      </c>
      <c r="P23" s="67">
        <f t="shared" si="9"/>
        <v>12519.79735396467</v>
      </c>
      <c r="Q23" s="67">
        <f t="shared" si="9"/>
        <v>12897.610394176032</v>
      </c>
    </row>
    <row r="24" spans="1:17" ht="12" customHeight="1" x14ac:dyDescent="0.25">
      <c r="A24" s="66" t="s">
        <v>215</v>
      </c>
      <c r="B24" s="65">
        <v>0.33845631029645862</v>
      </c>
      <c r="C24" s="65">
        <v>0.3463576942501026</v>
      </c>
      <c r="D24" s="65">
        <v>0.36796170568297326</v>
      </c>
      <c r="E24" s="65">
        <v>0.39377722689228351</v>
      </c>
      <c r="F24" s="65">
        <v>0.39432687998329419</v>
      </c>
      <c r="G24" s="65">
        <v>0.39749878955977264</v>
      </c>
      <c r="H24" s="65">
        <v>0.4203034827239796</v>
      </c>
      <c r="I24" s="65">
        <v>0.41805184940519063</v>
      </c>
      <c r="J24" s="65">
        <v>0.41683715161953522</v>
      </c>
      <c r="K24" s="65">
        <v>0.39920474328803995</v>
      </c>
      <c r="L24" s="65">
        <v>0.38899255219388823</v>
      </c>
      <c r="M24" s="65">
        <v>0.36891417766327711</v>
      </c>
      <c r="N24" s="65">
        <v>0.3624234439543213</v>
      </c>
      <c r="O24" s="65">
        <v>0.36352393723033272</v>
      </c>
      <c r="P24" s="65">
        <v>0.37082045051762041</v>
      </c>
      <c r="Q24" s="65">
        <v>0.3766231952138816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5603.258704229439</v>
      </c>
      <c r="C36" s="55">
        <f t="shared" ref="C36:Q36" si="10">SUM(C37:C38,C41:C42,C48:C49)</f>
        <v>6009.3849899999996</v>
      </c>
      <c r="D36" s="55">
        <f t="shared" si="10"/>
        <v>6017.6273600000004</v>
      </c>
      <c r="E36" s="55">
        <f t="shared" si="10"/>
        <v>6604.5356399999982</v>
      </c>
      <c r="F36" s="55">
        <f t="shared" si="10"/>
        <v>6465.127618043145</v>
      </c>
      <c r="G36" s="55">
        <f t="shared" si="10"/>
        <v>6463.7674776538015</v>
      </c>
      <c r="H36" s="55">
        <f t="shared" si="10"/>
        <v>6212.886620000002</v>
      </c>
      <c r="I36" s="55">
        <f t="shared" si="10"/>
        <v>5555.1304999999993</v>
      </c>
      <c r="J36" s="55">
        <f t="shared" si="10"/>
        <v>5571.5034499999983</v>
      </c>
      <c r="K36" s="55">
        <f t="shared" si="10"/>
        <v>5521.5772500000003</v>
      </c>
      <c r="L36" s="55">
        <f t="shared" si="10"/>
        <v>6649.2927390289997</v>
      </c>
      <c r="M36" s="55">
        <f t="shared" si="10"/>
        <v>6569.4333828872113</v>
      </c>
      <c r="N36" s="55">
        <f t="shared" si="10"/>
        <v>6376.3916331353339</v>
      </c>
      <c r="O36" s="55">
        <f t="shared" si="10"/>
        <v>6209.0137099818066</v>
      </c>
      <c r="P36" s="55">
        <f t="shared" si="10"/>
        <v>5474.3157622920498</v>
      </c>
      <c r="Q36" s="55">
        <f t="shared" si="10"/>
        <v>5955.8756395002101</v>
      </c>
    </row>
    <row r="37" spans="1:17" ht="12" customHeight="1" x14ac:dyDescent="0.25">
      <c r="A37" s="54" t="s">
        <v>58</v>
      </c>
      <c r="B37" s="53">
        <v>205.88940515053176</v>
      </c>
      <c r="C37" s="53">
        <v>201.22433000000009</v>
      </c>
      <c r="D37" s="53">
        <v>240.48061999999996</v>
      </c>
      <c r="E37" s="53">
        <v>254.38041000000001</v>
      </c>
      <c r="F37" s="53">
        <v>239.11534999999992</v>
      </c>
      <c r="G37" s="53">
        <v>247.4400520024752</v>
      </c>
      <c r="H37" s="53">
        <v>235.25467</v>
      </c>
      <c r="I37" s="53">
        <v>136.55337999999998</v>
      </c>
      <c r="J37" s="53">
        <v>163.22560999999999</v>
      </c>
      <c r="K37" s="53">
        <v>142.09283000000002</v>
      </c>
      <c r="L37" s="53">
        <v>149.33895247502949</v>
      </c>
      <c r="M37" s="53">
        <v>171.82556023212808</v>
      </c>
      <c r="N37" s="53">
        <v>152.64321444529998</v>
      </c>
      <c r="O37" s="53">
        <v>133.71868038612146</v>
      </c>
      <c r="P37" s="53">
        <v>102.60825210853416</v>
      </c>
      <c r="Q37" s="53">
        <v>95.163206913788684</v>
      </c>
    </row>
    <row r="38" spans="1:17" ht="12" customHeight="1" x14ac:dyDescent="0.25">
      <c r="A38" s="51" t="s">
        <v>85</v>
      </c>
      <c r="B38" s="50">
        <f>SUM(B39:B40)</f>
        <v>308.99591486853899</v>
      </c>
      <c r="C38" s="50">
        <f t="shared" ref="C38:Q38" si="11">SUM(C39:C40)</f>
        <v>283.78691000000003</v>
      </c>
      <c r="D38" s="50">
        <f t="shared" si="11"/>
        <v>276.01269000000008</v>
      </c>
      <c r="E38" s="50">
        <f t="shared" si="11"/>
        <v>229.93495000000001</v>
      </c>
      <c r="F38" s="50">
        <f t="shared" si="11"/>
        <v>179.87753000000001</v>
      </c>
      <c r="G38" s="50">
        <f t="shared" si="11"/>
        <v>188.40211165482057</v>
      </c>
      <c r="H38" s="50">
        <f t="shared" si="11"/>
        <v>165.00501000000003</v>
      </c>
      <c r="I38" s="50">
        <f t="shared" si="11"/>
        <v>117.81920999999998</v>
      </c>
      <c r="J38" s="50">
        <f t="shared" si="11"/>
        <v>105.52558000000001</v>
      </c>
      <c r="K38" s="50">
        <f t="shared" si="11"/>
        <v>106.69547</v>
      </c>
      <c r="L38" s="50">
        <f t="shared" si="11"/>
        <v>134.7092829334243</v>
      </c>
      <c r="M38" s="50">
        <f t="shared" si="11"/>
        <v>104.39935076134851</v>
      </c>
      <c r="N38" s="50">
        <f t="shared" si="11"/>
        <v>78.583284382444305</v>
      </c>
      <c r="O38" s="50">
        <f t="shared" si="11"/>
        <v>84.1936659724294</v>
      </c>
      <c r="P38" s="50">
        <f t="shared" si="11"/>
        <v>60.61983854656777</v>
      </c>
      <c r="Q38" s="50">
        <f t="shared" si="11"/>
        <v>59.497004206440472</v>
      </c>
    </row>
    <row r="39" spans="1:17" ht="12" customHeight="1" x14ac:dyDescent="0.25">
      <c r="A39" s="52" t="s">
        <v>84</v>
      </c>
      <c r="B39" s="50">
        <v>282.36354156106927</v>
      </c>
      <c r="C39" s="50">
        <v>242.77600999999999</v>
      </c>
      <c r="D39" s="50">
        <v>248.31351000000004</v>
      </c>
      <c r="E39" s="50">
        <v>219.72773999999998</v>
      </c>
      <c r="F39" s="50">
        <v>170.66883000000001</v>
      </c>
      <c r="G39" s="50">
        <v>186.34811066618218</v>
      </c>
      <c r="H39" s="50">
        <v>165.00501000000003</v>
      </c>
      <c r="I39" s="50">
        <v>117.81920999999998</v>
      </c>
      <c r="J39" s="50">
        <v>105.52558000000001</v>
      </c>
      <c r="K39" s="50">
        <v>106.69547</v>
      </c>
      <c r="L39" s="50">
        <v>134.7092829334243</v>
      </c>
      <c r="M39" s="50">
        <v>104.39935076134851</v>
      </c>
      <c r="N39" s="50">
        <v>78.583284382444305</v>
      </c>
      <c r="O39" s="50">
        <v>84.1936659724294</v>
      </c>
      <c r="P39" s="50">
        <v>60.61983854656777</v>
      </c>
      <c r="Q39" s="50">
        <v>59.497004206440472</v>
      </c>
    </row>
    <row r="40" spans="1:17" ht="12" customHeight="1" x14ac:dyDescent="0.25">
      <c r="A40" s="52" t="s">
        <v>83</v>
      </c>
      <c r="B40" s="50">
        <v>26.632373307469713</v>
      </c>
      <c r="C40" s="50">
        <v>41.010900000000021</v>
      </c>
      <c r="D40" s="50">
        <v>27.699180000000023</v>
      </c>
      <c r="E40" s="50">
        <v>10.207210000000034</v>
      </c>
      <c r="F40" s="50">
        <v>9.2086999999999932</v>
      </c>
      <c r="G40" s="50">
        <v>2.0540009886383928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</row>
    <row r="41" spans="1:17" ht="12" customHeight="1" x14ac:dyDescent="0.25">
      <c r="A41" s="51" t="s">
        <v>56</v>
      </c>
      <c r="B41" s="50">
        <v>3025.3609199140765</v>
      </c>
      <c r="C41" s="50">
        <v>3303.54673</v>
      </c>
      <c r="D41" s="50">
        <v>3413.29612</v>
      </c>
      <c r="E41" s="50">
        <v>3946.8918499999991</v>
      </c>
      <c r="F41" s="50">
        <v>3937.5665280431449</v>
      </c>
      <c r="G41" s="50">
        <v>3928.2412060862916</v>
      </c>
      <c r="H41" s="50">
        <v>3644.019600000001</v>
      </c>
      <c r="I41" s="50">
        <v>3174.39986</v>
      </c>
      <c r="J41" s="50">
        <v>3294.4331799999986</v>
      </c>
      <c r="K41" s="50">
        <v>3181.6002700000004</v>
      </c>
      <c r="L41" s="50">
        <v>3259.7470209393291</v>
      </c>
      <c r="M41" s="50">
        <v>2966.3968997600518</v>
      </c>
      <c r="N41" s="50">
        <v>2704.01662601617</v>
      </c>
      <c r="O41" s="50">
        <v>2513.0546975525435</v>
      </c>
      <c r="P41" s="50">
        <v>2320.6652340235942</v>
      </c>
      <c r="Q41" s="50">
        <v>2625.866123015031</v>
      </c>
    </row>
    <row r="42" spans="1:17" ht="12" customHeight="1" x14ac:dyDescent="0.25">
      <c r="A42" s="51" t="s">
        <v>82</v>
      </c>
      <c r="B42" s="50">
        <f>SUM(B43:B47)</f>
        <v>553.21403302373005</v>
      </c>
      <c r="C42" s="50">
        <f t="shared" ref="C42:Q42" si="12">SUM(C43:C47)</f>
        <v>602.28205999999989</v>
      </c>
      <c r="D42" s="50">
        <f t="shared" si="12"/>
        <v>583.10075000000006</v>
      </c>
      <c r="E42" s="50">
        <f t="shared" si="12"/>
        <v>584.33157999999992</v>
      </c>
      <c r="F42" s="50">
        <f t="shared" si="12"/>
        <v>486.68691999999993</v>
      </c>
      <c r="G42" s="50">
        <f t="shared" si="12"/>
        <v>440.81357138705863</v>
      </c>
      <c r="H42" s="50">
        <f t="shared" si="12"/>
        <v>520.3276400000002</v>
      </c>
      <c r="I42" s="50">
        <f t="shared" si="12"/>
        <v>538.09531999999967</v>
      </c>
      <c r="J42" s="50">
        <f t="shared" si="12"/>
        <v>468.69216999999986</v>
      </c>
      <c r="K42" s="50">
        <f t="shared" si="12"/>
        <v>585.78816000000006</v>
      </c>
      <c r="L42" s="50">
        <f t="shared" si="12"/>
        <v>1572.6270011199679</v>
      </c>
      <c r="M42" s="50">
        <f t="shared" si="12"/>
        <v>1825.3774035424931</v>
      </c>
      <c r="N42" s="50">
        <f t="shared" si="12"/>
        <v>1990.6697229552894</v>
      </c>
      <c r="O42" s="50">
        <f t="shared" si="12"/>
        <v>2045.0877441064672</v>
      </c>
      <c r="P42" s="50">
        <f t="shared" si="12"/>
        <v>1660.8131673513647</v>
      </c>
      <c r="Q42" s="50">
        <f t="shared" si="12"/>
        <v>1775.2019403480429</v>
      </c>
    </row>
    <row r="43" spans="1:17" ht="12" customHeight="1" x14ac:dyDescent="0.25">
      <c r="A43" s="52" t="s">
        <v>55</v>
      </c>
      <c r="B43" s="50">
        <v>553.21403302373005</v>
      </c>
      <c r="C43" s="50">
        <v>600.88205999999991</v>
      </c>
      <c r="D43" s="50">
        <v>581.40075000000002</v>
      </c>
      <c r="E43" s="50">
        <v>582.53157999999996</v>
      </c>
      <c r="F43" s="50">
        <v>484.88691999999992</v>
      </c>
      <c r="G43" s="50">
        <v>438.92668880370144</v>
      </c>
      <c r="H43" s="50">
        <v>518.3276400000002</v>
      </c>
      <c r="I43" s="50">
        <v>535.6953199999997</v>
      </c>
      <c r="J43" s="50">
        <v>464.99216999999987</v>
      </c>
      <c r="K43" s="50">
        <v>581.38816000000008</v>
      </c>
      <c r="L43" s="50">
        <v>1567.5395841032594</v>
      </c>
      <c r="M43" s="50">
        <v>1819.071871197259</v>
      </c>
      <c r="N43" s="50">
        <v>1982.4534241113035</v>
      </c>
      <c r="O43" s="50">
        <v>2036.4892918278774</v>
      </c>
      <c r="P43" s="50">
        <v>1651.3309852552532</v>
      </c>
      <c r="Q43" s="50">
        <v>1764.7166054860957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1.4</v>
      </c>
      <c r="D46" s="50">
        <v>1.6999999999999997</v>
      </c>
      <c r="E46" s="50">
        <v>1.7999999999999998</v>
      </c>
      <c r="F46" s="50">
        <v>1.8000000000000003</v>
      </c>
      <c r="G46" s="50">
        <v>1.8868825833572196</v>
      </c>
      <c r="H46" s="50">
        <v>2.0000000000000004</v>
      </c>
      <c r="I46" s="50">
        <v>2.4</v>
      </c>
      <c r="J46" s="50">
        <v>3.6999999999999997</v>
      </c>
      <c r="K46" s="50">
        <v>4.4000000000000012</v>
      </c>
      <c r="L46" s="50">
        <v>5.0874170167084793</v>
      </c>
      <c r="M46" s="50">
        <v>6.3055323452341021</v>
      </c>
      <c r="N46" s="50">
        <v>8.2162988439858946</v>
      </c>
      <c r="O46" s="50">
        <v>8.5984522785897735</v>
      </c>
      <c r="P46" s="50">
        <v>9.4821820961115897</v>
      </c>
      <c r="Q46" s="50">
        <v>10.485334861947193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667.83618884369196</v>
      </c>
      <c r="C48" s="50">
        <v>747.53071000000011</v>
      </c>
      <c r="D48" s="50">
        <v>607.08850000000018</v>
      </c>
      <c r="E48" s="50">
        <v>637.7770099999999</v>
      </c>
      <c r="F48" s="50">
        <v>673.27736000000004</v>
      </c>
      <c r="G48" s="50">
        <v>703.16231198293588</v>
      </c>
      <c r="H48" s="50">
        <v>663.6523000000002</v>
      </c>
      <c r="I48" s="50">
        <v>620.98121999999989</v>
      </c>
      <c r="J48" s="50">
        <v>554.26024999999981</v>
      </c>
      <c r="K48" s="50">
        <v>539.35172999999998</v>
      </c>
      <c r="L48" s="50">
        <v>569.67114724712508</v>
      </c>
      <c r="M48" s="50">
        <v>528.78146636993858</v>
      </c>
      <c r="N48" s="50">
        <v>537.33161364287639</v>
      </c>
      <c r="O48" s="50">
        <v>523.2390361997177</v>
      </c>
      <c r="P48" s="50">
        <v>433.38685949707508</v>
      </c>
      <c r="Q48" s="50">
        <v>468.16203809920944</v>
      </c>
    </row>
    <row r="49" spans="1:17" ht="12" customHeight="1" x14ac:dyDescent="0.25">
      <c r="A49" s="49" t="s">
        <v>60</v>
      </c>
      <c r="B49" s="48">
        <v>841.96224242886967</v>
      </c>
      <c r="C49" s="48">
        <v>871.01424999999961</v>
      </c>
      <c r="D49" s="48">
        <v>897.6486799999999</v>
      </c>
      <c r="E49" s="48">
        <v>951.21983999999998</v>
      </c>
      <c r="F49" s="48">
        <v>948.60392999999976</v>
      </c>
      <c r="G49" s="48">
        <v>955.70822454021993</v>
      </c>
      <c r="H49" s="48">
        <v>984.62740000000008</v>
      </c>
      <c r="I49" s="48">
        <v>967.2815099999998</v>
      </c>
      <c r="J49" s="48">
        <v>985.36665999999991</v>
      </c>
      <c r="K49" s="48">
        <v>966.04878999999971</v>
      </c>
      <c r="L49" s="48">
        <v>963.19933431412403</v>
      </c>
      <c r="M49" s="48">
        <v>972.65270222125173</v>
      </c>
      <c r="N49" s="48">
        <v>913.14717169325365</v>
      </c>
      <c r="O49" s="48">
        <v>909.71988576452748</v>
      </c>
      <c r="P49" s="48">
        <v>896.22241076491389</v>
      </c>
      <c r="Q49" s="48">
        <v>931.98532691769708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5603.258704229439</v>
      </c>
      <c r="C51" s="26">
        <f t="shared" si="13"/>
        <v>6009.3849899999996</v>
      </c>
      <c r="D51" s="26">
        <f t="shared" si="13"/>
        <v>6017.6273599999995</v>
      </c>
      <c r="E51" s="26">
        <f t="shared" si="13"/>
        <v>6604.5356399999982</v>
      </c>
      <c r="F51" s="26">
        <f t="shared" si="13"/>
        <v>6465.127618043145</v>
      </c>
      <c r="G51" s="26">
        <f t="shared" si="13"/>
        <v>6463.7674776538033</v>
      </c>
      <c r="H51" s="26">
        <f t="shared" si="13"/>
        <v>6212.8866200000011</v>
      </c>
      <c r="I51" s="26">
        <f t="shared" si="13"/>
        <v>5555.1304999999993</v>
      </c>
      <c r="J51" s="26">
        <f t="shared" si="13"/>
        <v>5571.5034500000002</v>
      </c>
      <c r="K51" s="26">
        <f t="shared" si="13"/>
        <v>5521.5772499999994</v>
      </c>
      <c r="L51" s="26">
        <f t="shared" si="13"/>
        <v>6649.2927390289979</v>
      </c>
      <c r="M51" s="26">
        <f t="shared" si="13"/>
        <v>6569.4333828872122</v>
      </c>
      <c r="N51" s="26">
        <f t="shared" si="13"/>
        <v>6376.391633135333</v>
      </c>
      <c r="O51" s="26">
        <f t="shared" si="13"/>
        <v>6209.0137099818066</v>
      </c>
      <c r="P51" s="26">
        <f t="shared" si="13"/>
        <v>5474.3157622920498</v>
      </c>
      <c r="Q51" s="26">
        <f t="shared" si="13"/>
        <v>5955.8756395002083</v>
      </c>
    </row>
    <row r="52" spans="1:17" ht="12" customHeight="1" x14ac:dyDescent="0.25">
      <c r="A52" s="25" t="s">
        <v>43</v>
      </c>
      <c r="B52" s="24">
        <f t="shared" ref="B52:Q52" si="14">SUM(B53:B56)</f>
        <v>5258.7278730034941</v>
      </c>
      <c r="C52" s="24">
        <f t="shared" si="14"/>
        <v>5653.8747765962662</v>
      </c>
      <c r="D52" s="24">
        <f t="shared" si="14"/>
        <v>5652.4273081647925</v>
      </c>
      <c r="E52" s="24">
        <f t="shared" si="14"/>
        <v>6229.7453060364915</v>
      </c>
      <c r="F52" s="24">
        <f t="shared" si="14"/>
        <v>6078.6807044034422</v>
      </c>
      <c r="G52" s="24">
        <f t="shared" si="14"/>
        <v>6062.9283653410503</v>
      </c>
      <c r="H52" s="24">
        <f t="shared" si="14"/>
        <v>5820.3573953829664</v>
      </c>
      <c r="I52" s="24">
        <f t="shared" si="14"/>
        <v>5148.3066257380342</v>
      </c>
      <c r="J52" s="24">
        <f t="shared" si="14"/>
        <v>5153.4429166884547</v>
      </c>
      <c r="K52" s="24">
        <f t="shared" si="14"/>
        <v>5092.0002729125063</v>
      </c>
      <c r="L52" s="24">
        <f t="shared" si="14"/>
        <v>6210.3484839342482</v>
      </c>
      <c r="M52" s="24">
        <f t="shared" si="14"/>
        <v>6099.7226661802806</v>
      </c>
      <c r="N52" s="24">
        <f t="shared" si="14"/>
        <v>5894.5116919884922</v>
      </c>
      <c r="O52" s="24">
        <f t="shared" si="14"/>
        <v>5721.6985144867922</v>
      </c>
      <c r="P52" s="24">
        <f t="shared" si="14"/>
        <v>4989.4102263412396</v>
      </c>
      <c r="Q52" s="24">
        <f t="shared" si="14"/>
        <v>5479.7835256616336</v>
      </c>
    </row>
    <row r="53" spans="1:17" ht="12" customHeight="1" x14ac:dyDescent="0.25">
      <c r="A53" s="23" t="s">
        <v>65</v>
      </c>
      <c r="B53" s="22">
        <v>4184.7572488985761</v>
      </c>
      <c r="C53" s="22">
        <v>4593.2024448606489</v>
      </c>
      <c r="D53" s="22">
        <v>4566.3820719750493</v>
      </c>
      <c r="E53" s="22">
        <v>5141.0186465330198</v>
      </c>
      <c r="F53" s="22">
        <v>5001.0741461037769</v>
      </c>
      <c r="G53" s="22">
        <v>4973.0571709079923</v>
      </c>
      <c r="H53" s="22">
        <v>4787.556207212906</v>
      </c>
      <c r="I53" s="22">
        <v>4126.2575436416555</v>
      </c>
      <c r="J53" s="22">
        <v>4124.9006024392893</v>
      </c>
      <c r="K53" s="22">
        <v>4067.5948767565756</v>
      </c>
      <c r="L53" s="22">
        <v>4973.1091114384353</v>
      </c>
      <c r="M53" s="22">
        <v>4811.5495231350733</v>
      </c>
      <c r="N53" s="22">
        <v>4626.6943392835383</v>
      </c>
      <c r="O53" s="22">
        <v>4446.4591971127484</v>
      </c>
      <c r="P53" s="22">
        <v>3706.9060736149836</v>
      </c>
      <c r="Q53" s="22">
        <v>4153.9098744165822</v>
      </c>
    </row>
    <row r="54" spans="1:17" ht="12" customHeight="1" x14ac:dyDescent="0.25">
      <c r="A54" s="23" t="s">
        <v>64</v>
      </c>
      <c r="B54" s="30">
        <v>0.33274662009760769</v>
      </c>
      <c r="C54" s="30">
        <v>0.47789412747698684</v>
      </c>
      <c r="D54" s="30">
        <v>0.6978669761928914</v>
      </c>
      <c r="E54" s="30">
        <v>0.98123186507560989</v>
      </c>
      <c r="F54" s="30">
        <v>1.1564053413858786</v>
      </c>
      <c r="G54" s="30">
        <v>1.3712342894903544</v>
      </c>
      <c r="H54" s="30">
        <v>1.8346501453311523</v>
      </c>
      <c r="I54" s="30">
        <v>2.2198708978938151</v>
      </c>
      <c r="J54" s="30">
        <v>2.720131428635995</v>
      </c>
      <c r="K54" s="30">
        <v>3.3007693586454967</v>
      </c>
      <c r="L54" s="30">
        <v>3.5807769386278885</v>
      </c>
      <c r="M54" s="30">
        <v>4.037843369350715</v>
      </c>
      <c r="N54" s="30">
        <v>4.540586662663709</v>
      </c>
      <c r="O54" s="30">
        <v>5.0219888792616727</v>
      </c>
      <c r="P54" s="30">
        <v>5.7812109822630404</v>
      </c>
      <c r="Q54" s="30">
        <v>6.4662401081645049</v>
      </c>
    </row>
    <row r="55" spans="1:17" ht="12" customHeight="1" x14ac:dyDescent="0.25">
      <c r="A55" s="23" t="s">
        <v>63</v>
      </c>
      <c r="B55" s="22">
        <v>642.17989287550313</v>
      </c>
      <c r="C55" s="22">
        <v>634.42258935558414</v>
      </c>
      <c r="D55" s="22">
        <v>650.50991997448648</v>
      </c>
      <c r="E55" s="22">
        <v>655.20643670532809</v>
      </c>
      <c r="F55" s="22">
        <v>648.76677263237764</v>
      </c>
      <c r="G55" s="22">
        <v>653.91606298866793</v>
      </c>
      <c r="H55" s="22">
        <v>625.81069724574184</v>
      </c>
      <c r="I55" s="22">
        <v>616.35476897766239</v>
      </c>
      <c r="J55" s="22">
        <v>619.41954762917828</v>
      </c>
      <c r="K55" s="22">
        <v>619.14780449497675</v>
      </c>
      <c r="L55" s="22">
        <v>752.50129556364845</v>
      </c>
      <c r="M55" s="22">
        <v>784.42481071924112</v>
      </c>
      <c r="N55" s="22">
        <v>774.09207338980798</v>
      </c>
      <c r="O55" s="22">
        <v>778.89641228461767</v>
      </c>
      <c r="P55" s="22">
        <v>785.13564209372362</v>
      </c>
      <c r="Q55" s="22">
        <v>802.2015955664707</v>
      </c>
    </row>
    <row r="56" spans="1:17" ht="12" customHeight="1" x14ac:dyDescent="0.25">
      <c r="A56" s="21" t="s">
        <v>62</v>
      </c>
      <c r="B56" s="20">
        <v>431.45798460931735</v>
      </c>
      <c r="C56" s="20">
        <v>425.77184825255586</v>
      </c>
      <c r="D56" s="20">
        <v>434.8374492390638</v>
      </c>
      <c r="E56" s="20">
        <v>432.53899093306796</v>
      </c>
      <c r="F56" s="20">
        <v>427.68338032590162</v>
      </c>
      <c r="G56" s="20">
        <v>434.58389715489898</v>
      </c>
      <c r="H56" s="20">
        <v>405.15584077898694</v>
      </c>
      <c r="I56" s="20">
        <v>403.47444222082271</v>
      </c>
      <c r="J56" s="20">
        <v>406.40263519135124</v>
      </c>
      <c r="K56" s="20">
        <v>401.95682230230847</v>
      </c>
      <c r="L56" s="20">
        <v>481.15729999353601</v>
      </c>
      <c r="M56" s="20">
        <v>499.710488956615</v>
      </c>
      <c r="N56" s="20">
        <v>489.18469265248206</v>
      </c>
      <c r="O56" s="20">
        <v>491.3209162101644</v>
      </c>
      <c r="P56" s="20">
        <v>491.58729965026964</v>
      </c>
      <c r="Q56" s="20">
        <v>517.20581557041589</v>
      </c>
    </row>
    <row r="57" spans="1:17" ht="12" customHeight="1" x14ac:dyDescent="0.25">
      <c r="A57" s="19" t="s">
        <v>66</v>
      </c>
      <c r="B57" s="18">
        <v>344.53083122594512</v>
      </c>
      <c r="C57" s="18">
        <v>355.51021340373353</v>
      </c>
      <c r="D57" s="18">
        <v>365.20005183520732</v>
      </c>
      <c r="E57" s="18">
        <v>374.79033396350667</v>
      </c>
      <c r="F57" s="18">
        <v>386.4469136397027</v>
      </c>
      <c r="G57" s="18">
        <v>400.83911231275306</v>
      </c>
      <c r="H57" s="18">
        <v>392.52922461703514</v>
      </c>
      <c r="I57" s="18">
        <v>406.82387426196487</v>
      </c>
      <c r="J57" s="18">
        <v>418.06053331154573</v>
      </c>
      <c r="K57" s="18">
        <v>429.57697708749288</v>
      </c>
      <c r="L57" s="18">
        <v>438.94425509474962</v>
      </c>
      <c r="M57" s="18">
        <v>469.71071670693135</v>
      </c>
      <c r="N57" s="18">
        <v>481.87994114684102</v>
      </c>
      <c r="O57" s="18">
        <v>487.31519549501468</v>
      </c>
      <c r="P57" s="18">
        <v>484.90553595081064</v>
      </c>
      <c r="Q57" s="18">
        <v>476.09211383857433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0.93851241761050819</v>
      </c>
      <c r="C60" s="41">
        <f t="shared" si="16"/>
        <v>0.94084083246533134</v>
      </c>
      <c r="D60" s="41">
        <f t="shared" si="16"/>
        <v>0.93931162067914975</v>
      </c>
      <c r="E60" s="41">
        <f t="shared" si="16"/>
        <v>0.943252583619413</v>
      </c>
      <c r="F60" s="41">
        <f t="shared" si="16"/>
        <v>0.94022594193482112</v>
      </c>
      <c r="G60" s="41">
        <f t="shared" si="16"/>
        <v>0.93798676798035929</v>
      </c>
      <c r="H60" s="41">
        <f t="shared" si="16"/>
        <v>0.93682015323546419</v>
      </c>
      <c r="I60" s="41">
        <f t="shared" si="16"/>
        <v>0.92676609950711952</v>
      </c>
      <c r="J60" s="41">
        <f t="shared" si="16"/>
        <v>0.92496450247885142</v>
      </c>
      <c r="K60" s="41">
        <f t="shared" si="16"/>
        <v>0.92220031385280476</v>
      </c>
      <c r="L60" s="41">
        <f t="shared" si="16"/>
        <v>0.93398632421185157</v>
      </c>
      <c r="M60" s="41">
        <f t="shared" si="16"/>
        <v>0.92850057389568996</v>
      </c>
      <c r="N60" s="41">
        <f t="shared" si="16"/>
        <v>0.92442748675556241</v>
      </c>
      <c r="O60" s="41">
        <f t="shared" si="16"/>
        <v>0.92151487848841573</v>
      </c>
      <c r="P60" s="41">
        <f t="shared" si="16"/>
        <v>0.91142170875656903</v>
      </c>
      <c r="Q60" s="41">
        <f t="shared" si="16"/>
        <v>0.9200634562143869</v>
      </c>
    </row>
    <row r="61" spans="1:17" ht="12" customHeight="1" x14ac:dyDescent="0.25">
      <c r="A61" s="23" t="s">
        <v>65</v>
      </c>
      <c r="B61" s="45">
        <f t="shared" ref="B61:Q61" si="17">IF(B53=0,0,B53/B$51)</f>
        <v>0.74684348337153295</v>
      </c>
      <c r="C61" s="45">
        <f t="shared" si="17"/>
        <v>0.7643381897655136</v>
      </c>
      <c r="D61" s="45">
        <f t="shared" si="17"/>
        <v>0.75883430441845268</v>
      </c>
      <c r="E61" s="45">
        <f t="shared" si="17"/>
        <v>0.77840728353356592</v>
      </c>
      <c r="F61" s="45">
        <f t="shared" si="17"/>
        <v>0.77354608316571705</v>
      </c>
      <c r="G61" s="45">
        <f t="shared" si="17"/>
        <v>0.76937439165325539</v>
      </c>
      <c r="H61" s="45">
        <f t="shared" si="17"/>
        <v>0.77058483439907122</v>
      </c>
      <c r="I61" s="45">
        <f t="shared" si="17"/>
        <v>0.74278318819722711</v>
      </c>
      <c r="J61" s="45">
        <f t="shared" si="17"/>
        <v>0.74035682459090812</v>
      </c>
      <c r="K61" s="45">
        <f t="shared" si="17"/>
        <v>0.73667263765196367</v>
      </c>
      <c r="L61" s="45">
        <f t="shared" si="17"/>
        <v>0.74791550118526784</v>
      </c>
      <c r="M61" s="45">
        <f t="shared" si="17"/>
        <v>0.73241469129875503</v>
      </c>
      <c r="N61" s="45">
        <f t="shared" si="17"/>
        <v>0.72559758018008502</v>
      </c>
      <c r="O61" s="45">
        <f t="shared" si="17"/>
        <v>0.71612971154572913</v>
      </c>
      <c r="P61" s="45">
        <f t="shared" si="17"/>
        <v>0.67714509622348373</v>
      </c>
      <c r="Q61" s="45">
        <f t="shared" si="17"/>
        <v>0.69744738235756054</v>
      </c>
    </row>
    <row r="62" spans="1:17" ht="12" customHeight="1" x14ac:dyDescent="0.25">
      <c r="A62" s="23" t="s">
        <v>64</v>
      </c>
      <c r="B62" s="44">
        <f t="shared" ref="B62:Q62" si="18">IF(B54=0,0,B54/B$51)</f>
        <v>5.9384482791495E-5</v>
      </c>
      <c r="C62" s="44">
        <f t="shared" si="18"/>
        <v>7.952463160077665E-5</v>
      </c>
      <c r="D62" s="44">
        <f t="shared" si="18"/>
        <v>1.1597045387551073E-4</v>
      </c>
      <c r="E62" s="44">
        <f t="shared" si="18"/>
        <v>1.485693951188384E-4</v>
      </c>
      <c r="F62" s="44">
        <f t="shared" si="18"/>
        <v>1.7886813837340732E-4</v>
      </c>
      <c r="G62" s="44">
        <f t="shared" si="18"/>
        <v>2.1214164869496209E-4</v>
      </c>
      <c r="H62" s="44">
        <f t="shared" si="18"/>
        <v>2.952975416330955E-4</v>
      </c>
      <c r="I62" s="44">
        <f t="shared" si="18"/>
        <v>3.9960733557813186E-4</v>
      </c>
      <c r="J62" s="44">
        <f t="shared" si="18"/>
        <v>4.882221563797102E-4</v>
      </c>
      <c r="K62" s="44">
        <f t="shared" si="18"/>
        <v>5.9779465344716445E-4</v>
      </c>
      <c r="L62" s="44">
        <f t="shared" si="18"/>
        <v>5.3851997184753105E-4</v>
      </c>
      <c r="M62" s="44">
        <f t="shared" si="18"/>
        <v>6.1464104040828498E-4</v>
      </c>
      <c r="N62" s="44">
        <f t="shared" si="18"/>
        <v>7.1209344154274585E-4</v>
      </c>
      <c r="O62" s="44">
        <f t="shared" si="18"/>
        <v>8.0882232087652907E-4</v>
      </c>
      <c r="P62" s="44">
        <f t="shared" si="18"/>
        <v>1.0560609276660535E-3</v>
      </c>
      <c r="Q62" s="44">
        <f t="shared" si="18"/>
        <v>1.0856909209587063E-3</v>
      </c>
    </row>
    <row r="63" spans="1:17" ht="12" customHeight="1" x14ac:dyDescent="0.25">
      <c r="A63" s="23" t="s">
        <v>63</v>
      </c>
      <c r="B63" s="44">
        <f t="shared" ref="B63:Q63" si="19">IF(B55=0,0,B55/B$51)</f>
        <v>0.11460828899275602</v>
      </c>
      <c r="C63" s="44">
        <f t="shared" si="19"/>
        <v>0.10557196625133917</v>
      </c>
      <c r="D63" s="44">
        <f t="shared" si="19"/>
        <v>0.10810073157711889</v>
      </c>
      <c r="E63" s="44">
        <f t="shared" si="19"/>
        <v>9.9205526689432513E-2</v>
      </c>
      <c r="F63" s="44">
        <f t="shared" si="19"/>
        <v>0.10034864135114248</v>
      </c>
      <c r="G63" s="44">
        <f t="shared" si="19"/>
        <v>0.10116639641654068</v>
      </c>
      <c r="H63" s="44">
        <f t="shared" si="19"/>
        <v>0.10072784770145085</v>
      </c>
      <c r="I63" s="44">
        <f t="shared" si="19"/>
        <v>0.1109523473800773</v>
      </c>
      <c r="J63" s="44">
        <f t="shared" si="19"/>
        <v>0.1111763733412349</v>
      </c>
      <c r="K63" s="44">
        <f t="shared" si="19"/>
        <v>0.11213241732604154</v>
      </c>
      <c r="L63" s="44">
        <f t="shared" si="19"/>
        <v>0.11317012577093077</v>
      </c>
      <c r="M63" s="44">
        <f t="shared" si="19"/>
        <v>0.11940524623669946</v>
      </c>
      <c r="N63" s="44">
        <f t="shared" si="19"/>
        <v>0.12139970659380273</v>
      </c>
      <c r="O63" s="44">
        <f t="shared" si="19"/>
        <v>0.1254460770528561</v>
      </c>
      <c r="P63" s="44">
        <f t="shared" si="19"/>
        <v>0.14342169436075677</v>
      </c>
      <c r="Q63" s="44">
        <f t="shared" si="19"/>
        <v>0.13469079009073937</v>
      </c>
    </row>
    <row r="64" spans="1:17" ht="12" customHeight="1" x14ac:dyDescent="0.25">
      <c r="A64" s="23" t="s">
        <v>62</v>
      </c>
      <c r="B64" s="43">
        <f t="shared" ref="B64:Q64" si="20">IF(B56=0,0,B56/B$51)</f>
        <v>7.7001260763427753E-2</v>
      </c>
      <c r="C64" s="43">
        <f t="shared" si="20"/>
        <v>7.0851151816877664E-2</v>
      </c>
      <c r="D64" s="43">
        <f t="shared" si="20"/>
        <v>7.2260614229702619E-2</v>
      </c>
      <c r="E64" s="43">
        <f t="shared" si="20"/>
        <v>6.5491204001295697E-2</v>
      </c>
      <c r="F64" s="43">
        <f t="shared" si="20"/>
        <v>6.6152349279588102E-2</v>
      </c>
      <c r="G64" s="43">
        <f t="shared" si="20"/>
        <v>6.7233838261868101E-2</v>
      </c>
      <c r="H64" s="43">
        <f t="shared" si="20"/>
        <v>6.5212173593309011E-2</v>
      </c>
      <c r="I64" s="43">
        <f t="shared" si="20"/>
        <v>7.2630956594237128E-2</v>
      </c>
      <c r="J64" s="43">
        <f t="shared" si="20"/>
        <v>7.2943082390328817E-2</v>
      </c>
      <c r="K64" s="43">
        <f t="shared" si="20"/>
        <v>7.2797464221352429E-2</v>
      </c>
      <c r="L64" s="43">
        <f t="shared" si="20"/>
        <v>7.2362177283805354E-2</v>
      </c>
      <c r="M64" s="43">
        <f t="shared" si="20"/>
        <v>7.6065995319827162E-2</v>
      </c>
      <c r="N64" s="43">
        <f t="shared" si="20"/>
        <v>7.6718106540131892E-2</v>
      </c>
      <c r="O64" s="43">
        <f t="shared" si="20"/>
        <v>7.9130267568954041E-2</v>
      </c>
      <c r="P64" s="43">
        <f t="shared" si="20"/>
        <v>8.9798857244662522E-2</v>
      </c>
      <c r="Q64" s="43">
        <f t="shared" si="20"/>
        <v>8.6839592845128238E-2</v>
      </c>
    </row>
    <row r="65" spans="1:17" ht="12" customHeight="1" x14ac:dyDescent="0.25">
      <c r="A65" s="42" t="s">
        <v>66</v>
      </c>
      <c r="B65" s="41">
        <f t="shared" ref="B65:Q65" si="21">IF(B57=0,0,B57/B$51)</f>
        <v>6.1487582389491875E-2</v>
      </c>
      <c r="C65" s="41">
        <f t="shared" si="21"/>
        <v>5.9159167534668725E-2</v>
      </c>
      <c r="D65" s="41">
        <f t="shared" si="21"/>
        <v>6.0688379320850361E-2</v>
      </c>
      <c r="E65" s="41">
        <f t="shared" si="21"/>
        <v>5.6747416380587015E-2</v>
      </c>
      <c r="F65" s="41">
        <f t="shared" si="21"/>
        <v>5.9774058065178902E-2</v>
      </c>
      <c r="G65" s="41">
        <f t="shared" si="21"/>
        <v>6.20132320196407E-2</v>
      </c>
      <c r="H65" s="41">
        <f t="shared" si="21"/>
        <v>6.3179846764535849E-2</v>
      </c>
      <c r="I65" s="41">
        <f t="shared" si="21"/>
        <v>7.3233900492880394E-2</v>
      </c>
      <c r="J65" s="41">
        <f t="shared" si="21"/>
        <v>7.5035497521148575E-2</v>
      </c>
      <c r="K65" s="41">
        <f t="shared" si="21"/>
        <v>7.7799686147195152E-2</v>
      </c>
      <c r="L65" s="41">
        <f t="shared" si="21"/>
        <v>6.6013675788148415E-2</v>
      </c>
      <c r="M65" s="41">
        <f t="shared" si="21"/>
        <v>7.1499426104309982E-2</v>
      </c>
      <c r="N65" s="41">
        <f t="shared" si="21"/>
        <v>7.5572513244437589E-2</v>
      </c>
      <c r="O65" s="41">
        <f t="shared" si="21"/>
        <v>7.8485121511584252E-2</v>
      </c>
      <c r="P65" s="41">
        <f t="shared" si="21"/>
        <v>8.8578291243431084E-2</v>
      </c>
      <c r="Q65" s="41">
        <f t="shared" si="21"/>
        <v>7.9936543785613018E-2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8780.6918104755114</v>
      </c>
      <c r="C69" s="55">
        <f t="shared" ref="C69:Q69" si="22">SUM(C70:C71,C74:C75,C81:C82)</f>
        <v>9356.5443353433511</v>
      </c>
      <c r="D69" s="55">
        <f t="shared" si="22"/>
        <v>9729.5878341770785</v>
      </c>
      <c r="E69" s="55">
        <f t="shared" si="22"/>
        <v>10907.536214671094</v>
      </c>
      <c r="F69" s="55">
        <f t="shared" si="22"/>
        <v>10693.965401489608</v>
      </c>
      <c r="G69" s="55">
        <f t="shared" si="22"/>
        <v>10723.523743398815</v>
      </c>
      <c r="H69" s="55">
        <f t="shared" si="22"/>
        <v>9945.6470080153595</v>
      </c>
      <c r="I69" s="55">
        <f t="shared" si="22"/>
        <v>8318.761482466547</v>
      </c>
      <c r="J69" s="55">
        <f t="shared" si="22"/>
        <v>8679.0949972776689</v>
      </c>
      <c r="K69" s="55">
        <f t="shared" si="22"/>
        <v>8331.7805073018371</v>
      </c>
      <c r="L69" s="55">
        <f t="shared" si="22"/>
        <v>8620.848358850124</v>
      </c>
      <c r="M69" s="55">
        <f t="shared" si="22"/>
        <v>7945.2824873012423</v>
      </c>
      <c r="N69" s="55">
        <f t="shared" si="22"/>
        <v>7188.58536696794</v>
      </c>
      <c r="O69" s="55">
        <f t="shared" si="22"/>
        <v>6678.8703331358547</v>
      </c>
      <c r="P69" s="55">
        <f t="shared" si="22"/>
        <v>6036.8627352727563</v>
      </c>
      <c r="Q69" s="55">
        <f t="shared" si="22"/>
        <v>6719.6458921866279</v>
      </c>
    </row>
    <row r="70" spans="1:17" ht="12" customHeight="1" x14ac:dyDescent="0.25">
      <c r="A70" s="54" t="s">
        <v>58</v>
      </c>
      <c r="B70" s="53">
        <v>846.14704258562222</v>
      </c>
      <c r="C70" s="53">
        <v>828.57511543791634</v>
      </c>
      <c r="D70" s="53">
        <v>970.5089885698078</v>
      </c>
      <c r="E70" s="53">
        <v>1024.9378207731725</v>
      </c>
      <c r="F70" s="53">
        <v>965.97537331708781</v>
      </c>
      <c r="G70" s="53">
        <v>998.21122191107554</v>
      </c>
      <c r="H70" s="53">
        <v>950.67080266456787</v>
      </c>
      <c r="I70" s="53">
        <v>551.48446759975184</v>
      </c>
      <c r="J70" s="53">
        <v>662.3625266911439</v>
      </c>
      <c r="K70" s="53">
        <v>576.97869076196412</v>
      </c>
      <c r="L70" s="53">
        <v>608.48698568158193</v>
      </c>
      <c r="M70" s="53">
        <v>702.01527809334652</v>
      </c>
      <c r="N70" s="53">
        <v>629.7982922895377</v>
      </c>
      <c r="O70" s="53">
        <v>553.79173973135187</v>
      </c>
      <c r="P70" s="53">
        <v>425.94651970046237</v>
      </c>
      <c r="Q70" s="53">
        <v>394.84179885228832</v>
      </c>
    </row>
    <row r="71" spans="1:17" ht="12" customHeight="1" x14ac:dyDescent="0.25">
      <c r="A71" s="51" t="s">
        <v>85</v>
      </c>
      <c r="B71" s="50">
        <f>SUM(B72:B73)</f>
        <v>828.59277107248784</v>
      </c>
      <c r="C71" s="50">
        <f t="shared" ref="C71:Q71" si="23">SUM(C72:C73)</f>
        <v>768.61583892442832</v>
      </c>
      <c r="D71" s="50">
        <f t="shared" si="23"/>
        <v>741.94666809109231</v>
      </c>
      <c r="E71" s="50">
        <f t="shared" si="23"/>
        <v>612.15934045554013</v>
      </c>
      <c r="F71" s="50">
        <f t="shared" si="23"/>
        <v>479.45424245072405</v>
      </c>
      <c r="G71" s="50">
        <f t="shared" si="23"/>
        <v>498.68000348652572</v>
      </c>
      <c r="H71" s="50">
        <f t="shared" si="23"/>
        <v>435.92191777270824</v>
      </c>
      <c r="I71" s="50">
        <f t="shared" si="23"/>
        <v>311.26313057806817</v>
      </c>
      <c r="J71" s="50">
        <f t="shared" si="23"/>
        <v>278.78494845506401</v>
      </c>
      <c r="K71" s="50">
        <f t="shared" si="23"/>
        <v>281.87564668527619</v>
      </c>
      <c r="L71" s="50">
        <f t="shared" si="23"/>
        <v>355.88452107075204</v>
      </c>
      <c r="M71" s="50">
        <f t="shared" si="23"/>
        <v>275.8095963153645</v>
      </c>
      <c r="N71" s="50">
        <f t="shared" si="23"/>
        <v>207.60688437807576</v>
      </c>
      <c r="O71" s="50">
        <f t="shared" si="23"/>
        <v>222.42878767751492</v>
      </c>
      <c r="P71" s="50">
        <f t="shared" si="23"/>
        <v>160.14978135689191</v>
      </c>
      <c r="Q71" s="50">
        <f t="shared" si="23"/>
        <v>157.18339810047229</v>
      </c>
    </row>
    <row r="72" spans="1:17" ht="12" customHeight="1" x14ac:dyDescent="0.25">
      <c r="A72" s="52" t="s">
        <v>84</v>
      </c>
      <c r="B72" s="50">
        <v>745.96799543477562</v>
      </c>
      <c r="C72" s="50">
        <v>641.38285175950818</v>
      </c>
      <c r="D72" s="50">
        <v>656.01221131450825</v>
      </c>
      <c r="E72" s="50">
        <v>580.49230025599206</v>
      </c>
      <c r="F72" s="50">
        <v>450.88499844716409</v>
      </c>
      <c r="G72" s="50">
        <v>492.30763220415537</v>
      </c>
      <c r="H72" s="50">
        <v>435.92191777270824</v>
      </c>
      <c r="I72" s="50">
        <v>311.26313057806817</v>
      </c>
      <c r="J72" s="50">
        <v>278.78494845506401</v>
      </c>
      <c r="K72" s="50">
        <v>281.87564668527619</v>
      </c>
      <c r="L72" s="50">
        <v>355.88452107075204</v>
      </c>
      <c r="M72" s="50">
        <v>275.8095963153645</v>
      </c>
      <c r="N72" s="50">
        <v>207.60688437807576</v>
      </c>
      <c r="O72" s="50">
        <v>222.42878767751492</v>
      </c>
      <c r="P72" s="50">
        <v>160.14978135689191</v>
      </c>
      <c r="Q72" s="50">
        <v>157.18339810047229</v>
      </c>
    </row>
    <row r="73" spans="1:17" ht="12" customHeight="1" x14ac:dyDescent="0.25">
      <c r="A73" s="52" t="s">
        <v>83</v>
      </c>
      <c r="B73" s="50">
        <v>82.624775637712219</v>
      </c>
      <c r="C73" s="50">
        <v>127.23298716492008</v>
      </c>
      <c r="D73" s="50">
        <v>85.934456776584085</v>
      </c>
      <c r="E73" s="50">
        <v>31.667040199548104</v>
      </c>
      <c r="F73" s="50">
        <v>28.569244003559977</v>
      </c>
      <c r="G73" s="50">
        <v>6.3723712823703362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</row>
    <row r="74" spans="1:17" ht="12" customHeight="1" x14ac:dyDescent="0.25">
      <c r="A74" s="51" t="s">
        <v>56</v>
      </c>
      <c r="B74" s="50">
        <v>7105.9519968174018</v>
      </c>
      <c r="C74" s="50">
        <v>7759.353380981006</v>
      </c>
      <c r="D74" s="50">
        <v>8017.1321775161787</v>
      </c>
      <c r="E74" s="50">
        <v>9270.4390534423819</v>
      </c>
      <c r="F74" s="50">
        <v>9248.535785721795</v>
      </c>
      <c r="G74" s="50">
        <v>9226.6325180012136</v>
      </c>
      <c r="H74" s="50">
        <v>8559.0542875780829</v>
      </c>
      <c r="I74" s="50">
        <v>7456.0138842887272</v>
      </c>
      <c r="J74" s="50">
        <v>7737.9475221314615</v>
      </c>
      <c r="K74" s="50">
        <v>7472.9261698545961</v>
      </c>
      <c r="L74" s="50">
        <v>7656.4768520977896</v>
      </c>
      <c r="M74" s="50">
        <v>6967.457612892531</v>
      </c>
      <c r="N74" s="50">
        <v>6351.1801903003261</v>
      </c>
      <c r="O74" s="50">
        <v>5902.6498057269882</v>
      </c>
      <c r="P74" s="50">
        <v>5450.7664342154021</v>
      </c>
      <c r="Q74" s="50">
        <v>6167.6206952338671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8780.6918104755096</v>
      </c>
      <c r="C84" s="26">
        <f t="shared" si="25"/>
        <v>9356.5443353433511</v>
      </c>
      <c r="D84" s="26">
        <f t="shared" si="25"/>
        <v>9729.5878341770804</v>
      </c>
      <c r="E84" s="26">
        <f t="shared" si="25"/>
        <v>10907.536214671096</v>
      </c>
      <c r="F84" s="26">
        <f t="shared" si="25"/>
        <v>10693.965401489606</v>
      </c>
      <c r="G84" s="26">
        <f t="shared" si="25"/>
        <v>10723.523743398813</v>
      </c>
      <c r="H84" s="26">
        <f t="shared" si="25"/>
        <v>9945.6470080153558</v>
      </c>
      <c r="I84" s="26">
        <f t="shared" si="25"/>
        <v>8318.7614824665488</v>
      </c>
      <c r="J84" s="26">
        <f t="shared" si="25"/>
        <v>8679.0949972776689</v>
      </c>
      <c r="K84" s="26">
        <f t="shared" si="25"/>
        <v>8331.7805073018353</v>
      </c>
      <c r="L84" s="26">
        <f t="shared" si="25"/>
        <v>8620.848358850124</v>
      </c>
      <c r="M84" s="26">
        <f t="shared" si="25"/>
        <v>7945.2824873012451</v>
      </c>
      <c r="N84" s="26">
        <f t="shared" si="25"/>
        <v>7188.5853669679427</v>
      </c>
      <c r="O84" s="26">
        <f t="shared" si="25"/>
        <v>6678.8703331358556</v>
      </c>
      <c r="P84" s="26">
        <f t="shared" si="25"/>
        <v>6036.8627352727563</v>
      </c>
      <c r="Q84" s="26">
        <f t="shared" si="25"/>
        <v>6719.6458921866233</v>
      </c>
    </row>
    <row r="85" spans="1:17" ht="12" customHeight="1" x14ac:dyDescent="0.25">
      <c r="A85" s="25" t="s">
        <v>43</v>
      </c>
      <c r="B85" s="24">
        <f t="shared" ref="B85:Q85" si="26">SUM(B86:B89)</f>
        <v>8780.6918104755096</v>
      </c>
      <c r="C85" s="24">
        <f t="shared" si="26"/>
        <v>9356.5443353433511</v>
      </c>
      <c r="D85" s="24">
        <f t="shared" si="26"/>
        <v>9729.5878341770804</v>
      </c>
      <c r="E85" s="24">
        <f t="shared" si="26"/>
        <v>10907.536214671096</v>
      </c>
      <c r="F85" s="24">
        <f t="shared" si="26"/>
        <v>10693.965401489606</v>
      </c>
      <c r="G85" s="24">
        <f t="shared" si="26"/>
        <v>10723.523743398813</v>
      </c>
      <c r="H85" s="24">
        <f t="shared" si="26"/>
        <v>9945.6470080153558</v>
      </c>
      <c r="I85" s="24">
        <f t="shared" si="26"/>
        <v>8318.7614824665488</v>
      </c>
      <c r="J85" s="24">
        <f t="shared" si="26"/>
        <v>8679.0949972776689</v>
      </c>
      <c r="K85" s="24">
        <f t="shared" si="26"/>
        <v>8331.7805073018353</v>
      </c>
      <c r="L85" s="24">
        <f t="shared" si="26"/>
        <v>8620.848358850124</v>
      </c>
      <c r="M85" s="24">
        <f t="shared" si="26"/>
        <v>7945.2824873012451</v>
      </c>
      <c r="N85" s="24">
        <f t="shared" si="26"/>
        <v>7188.5853669679427</v>
      </c>
      <c r="O85" s="24">
        <f t="shared" si="26"/>
        <v>6678.8703331358556</v>
      </c>
      <c r="P85" s="24">
        <f t="shared" si="26"/>
        <v>6036.8627352727563</v>
      </c>
      <c r="Q85" s="24">
        <f t="shared" si="26"/>
        <v>6719.6458921866233</v>
      </c>
    </row>
    <row r="86" spans="1:17" ht="12" customHeight="1" x14ac:dyDescent="0.25">
      <c r="A86" s="23" t="s">
        <v>65</v>
      </c>
      <c r="B86" s="22">
        <v>6752.2480025959385</v>
      </c>
      <c r="C86" s="22">
        <v>7404.0359407889855</v>
      </c>
      <c r="D86" s="22">
        <v>7673.6919762429216</v>
      </c>
      <c r="E86" s="22">
        <v>8834.0087766396409</v>
      </c>
      <c r="F86" s="22">
        <v>8707.0666578903347</v>
      </c>
      <c r="G86" s="22">
        <v>8676.9931294508551</v>
      </c>
      <c r="H86" s="22">
        <v>8077.4136488819531</v>
      </c>
      <c r="I86" s="22">
        <v>6603.5071911592777</v>
      </c>
      <c r="J86" s="22">
        <v>6929.6935780794993</v>
      </c>
      <c r="K86" s="22">
        <v>6604.2905882263731</v>
      </c>
      <c r="L86" s="22">
        <v>6751.7159490102313</v>
      </c>
      <c r="M86" s="22">
        <v>6144.8621036425284</v>
      </c>
      <c r="N86" s="22">
        <v>5521.5101547446666</v>
      </c>
      <c r="O86" s="22">
        <v>5018.2523995680694</v>
      </c>
      <c r="P86" s="22">
        <v>4342.855974659612</v>
      </c>
      <c r="Q86" s="22">
        <v>4960.7172453474777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1136.7733870236932</v>
      </c>
      <c r="C88" s="22">
        <v>1133.3051960500281</v>
      </c>
      <c r="D88" s="22">
        <v>1176.3587277495683</v>
      </c>
      <c r="E88" s="22">
        <v>1212.0760453953619</v>
      </c>
      <c r="F88" s="22">
        <v>1206.0353845321204</v>
      </c>
      <c r="G88" s="22">
        <v>1195.0960140023503</v>
      </c>
      <c r="H88" s="22">
        <v>1103.5329459817349</v>
      </c>
      <c r="I88" s="22">
        <v>1000.4718554046061</v>
      </c>
      <c r="J88" s="22">
        <v>1039.8493618468801</v>
      </c>
      <c r="K88" s="22">
        <v>1025.5010023487753</v>
      </c>
      <c r="L88" s="22">
        <v>1039.9763206610512</v>
      </c>
      <c r="M88" s="22">
        <v>1004.7708556252798</v>
      </c>
      <c r="N88" s="22">
        <v>919.92558923566139</v>
      </c>
      <c r="O88" s="22">
        <v>892.48213166617552</v>
      </c>
      <c r="P88" s="22">
        <v>938.91471463096514</v>
      </c>
      <c r="Q88" s="22">
        <v>972.60943536371053</v>
      </c>
    </row>
    <row r="89" spans="1:17" ht="12" customHeight="1" x14ac:dyDescent="0.25">
      <c r="A89" s="21" t="s">
        <v>62</v>
      </c>
      <c r="B89" s="20">
        <v>891.67042085587843</v>
      </c>
      <c r="C89" s="20">
        <v>819.20319850433771</v>
      </c>
      <c r="D89" s="20">
        <v>879.53713018458905</v>
      </c>
      <c r="E89" s="20">
        <v>861.4513926360919</v>
      </c>
      <c r="F89" s="20">
        <v>780.86335906715135</v>
      </c>
      <c r="G89" s="20">
        <v>851.43459994560737</v>
      </c>
      <c r="H89" s="20">
        <v>764.70041315166873</v>
      </c>
      <c r="I89" s="20">
        <v>714.7824359026647</v>
      </c>
      <c r="J89" s="20">
        <v>709.55205735128993</v>
      </c>
      <c r="K89" s="20">
        <v>701.98891672668742</v>
      </c>
      <c r="L89" s="20">
        <v>829.15608917884151</v>
      </c>
      <c r="M89" s="20">
        <v>795.6495280334367</v>
      </c>
      <c r="N89" s="20">
        <v>747.14962298761441</v>
      </c>
      <c r="O89" s="20">
        <v>768.1358019016111</v>
      </c>
      <c r="P89" s="20">
        <v>755.09204598217889</v>
      </c>
      <c r="Q89" s="20">
        <v>786.31921147543517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0.76898815586949487</v>
      </c>
      <c r="C94" s="45">
        <f t="shared" si="29"/>
        <v>0.79132163279780843</v>
      </c>
      <c r="D94" s="45">
        <f t="shared" si="29"/>
        <v>0.78869651079026981</v>
      </c>
      <c r="E94" s="45">
        <f t="shared" si="29"/>
        <v>0.80989955960517712</v>
      </c>
      <c r="F94" s="45">
        <f t="shared" si="29"/>
        <v>0.8142037430453527</v>
      </c>
      <c r="G94" s="45">
        <f t="shared" si="29"/>
        <v>0.80915502563159225</v>
      </c>
      <c r="H94" s="45">
        <f t="shared" si="29"/>
        <v>0.81215567397196342</v>
      </c>
      <c r="I94" s="45">
        <f t="shared" si="29"/>
        <v>0.79380893478884906</v>
      </c>
      <c r="J94" s="45">
        <f t="shared" si="29"/>
        <v>0.79843504193157278</v>
      </c>
      <c r="K94" s="45">
        <f t="shared" si="29"/>
        <v>0.79266257463677559</v>
      </c>
      <c r="L94" s="45">
        <f t="shared" si="29"/>
        <v>0.78318463194854249</v>
      </c>
      <c r="M94" s="45">
        <f t="shared" si="29"/>
        <v>0.77339756181906871</v>
      </c>
      <c r="N94" s="45">
        <f t="shared" si="29"/>
        <v>0.76809412045329473</v>
      </c>
      <c r="O94" s="45">
        <f t="shared" si="29"/>
        <v>0.75136245341836205</v>
      </c>
      <c r="P94" s="45">
        <f t="shared" si="29"/>
        <v>0.71938955134506533</v>
      </c>
      <c r="Q94" s="45">
        <f t="shared" si="29"/>
        <v>0.73824087235246005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0.12946285003050714</v>
      </c>
      <c r="C96" s="44">
        <f t="shared" si="31"/>
        <v>0.12112433345386804</v>
      </c>
      <c r="D96" s="44">
        <f t="shared" si="31"/>
        <v>0.12090529915536383</v>
      </c>
      <c r="E96" s="44">
        <f t="shared" si="31"/>
        <v>0.11112280734535344</v>
      </c>
      <c r="F96" s="44">
        <f t="shared" si="31"/>
        <v>0.11277719155180049</v>
      </c>
      <c r="G96" s="44">
        <f t="shared" si="31"/>
        <v>0.11144620393441358</v>
      </c>
      <c r="H96" s="44">
        <f t="shared" si="31"/>
        <v>0.11095637569806972</v>
      </c>
      <c r="I96" s="44">
        <f t="shared" si="31"/>
        <v>0.12026692405032893</v>
      </c>
      <c r="J96" s="44">
        <f t="shared" si="31"/>
        <v>0.1198108054092097</v>
      </c>
      <c r="K96" s="44">
        <f t="shared" si="31"/>
        <v>0.12308305547056156</v>
      </c>
      <c r="L96" s="44">
        <f t="shared" si="31"/>
        <v>0.12063503235077974</v>
      </c>
      <c r="M96" s="44">
        <f t="shared" si="31"/>
        <v>0.12646131301576513</v>
      </c>
      <c r="N96" s="44">
        <f t="shared" si="31"/>
        <v>0.12797032270949782</v>
      </c>
      <c r="O96" s="44">
        <f t="shared" si="31"/>
        <v>0.13362770755382194</v>
      </c>
      <c r="P96" s="44">
        <f t="shared" si="31"/>
        <v>0.15553024075650831</v>
      </c>
      <c r="Q96" s="44">
        <f t="shared" si="31"/>
        <v>0.14474117400957509</v>
      </c>
    </row>
    <row r="97" spans="1:17" ht="12" customHeight="1" x14ac:dyDescent="0.25">
      <c r="A97" s="23" t="s">
        <v>62</v>
      </c>
      <c r="B97" s="43">
        <f t="shared" ref="B97:Q97" si="32">IF(B89=0,0,B89/B$84)</f>
        <v>0.10154899409999801</v>
      </c>
      <c r="C97" s="43">
        <f t="shared" si="32"/>
        <v>8.7554033748323587E-2</v>
      </c>
      <c r="D97" s="43">
        <f t="shared" si="32"/>
        <v>9.0398190054366209E-2</v>
      </c>
      <c r="E97" s="43">
        <f t="shared" si="32"/>
        <v>7.8977633049469365E-2</v>
      </c>
      <c r="F97" s="43">
        <f t="shared" si="32"/>
        <v>7.3019065402846889E-2</v>
      </c>
      <c r="G97" s="43">
        <f t="shared" si="32"/>
        <v>7.9398770433994098E-2</v>
      </c>
      <c r="H97" s="43">
        <f t="shared" si="32"/>
        <v>7.6887950329966911E-2</v>
      </c>
      <c r="I97" s="43">
        <f t="shared" si="32"/>
        <v>8.5924141160822004E-2</v>
      </c>
      <c r="J97" s="43">
        <f t="shared" si="32"/>
        <v>8.1754152659217552E-2</v>
      </c>
      <c r="K97" s="43">
        <f t="shared" si="32"/>
        <v>8.4254369892662911E-2</v>
      </c>
      <c r="L97" s="43">
        <f t="shared" si="32"/>
        <v>9.6180335700677716E-2</v>
      </c>
      <c r="M97" s="43">
        <f t="shared" si="32"/>
        <v>0.10014112516516616</v>
      </c>
      <c r="N97" s="43">
        <f t="shared" si="32"/>
        <v>0.10393555683720745</v>
      </c>
      <c r="O97" s="43">
        <f t="shared" si="32"/>
        <v>0.11500983902781609</v>
      </c>
      <c r="P97" s="43">
        <f t="shared" si="32"/>
        <v>0.1250802078984263</v>
      </c>
      <c r="Q97" s="43">
        <f t="shared" si="32"/>
        <v>0.11701795363796484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16247.935093071663</v>
      </c>
      <c r="C102" s="26">
        <f t="shared" si="34"/>
        <v>17327.73080171788</v>
      </c>
      <c r="D102" s="26">
        <f t="shared" si="34"/>
        <v>17260.044721829985</v>
      </c>
      <c r="E102" s="26">
        <f t="shared" si="34"/>
        <v>18855.662485479974</v>
      </c>
      <c r="F102" s="26">
        <f t="shared" si="34"/>
        <v>18358.695551982728</v>
      </c>
      <c r="G102" s="26">
        <f t="shared" si="34"/>
        <v>18243.771298100801</v>
      </c>
      <c r="H102" s="26">
        <f t="shared" si="34"/>
        <v>18547.195958191038</v>
      </c>
      <c r="I102" s="26">
        <f t="shared" si="34"/>
        <v>16555.859654336313</v>
      </c>
      <c r="J102" s="26">
        <f t="shared" si="34"/>
        <v>16664.764993279634</v>
      </c>
      <c r="K102" s="26">
        <f t="shared" si="34"/>
        <v>16558.383431376245</v>
      </c>
      <c r="L102" s="26">
        <f t="shared" si="34"/>
        <v>19973.391348366178</v>
      </c>
      <c r="M102" s="26">
        <f t="shared" si="34"/>
        <v>18504.863271848189</v>
      </c>
      <c r="N102" s="26">
        <f t="shared" si="34"/>
        <v>17804.57037793786</v>
      </c>
      <c r="O102" s="26">
        <f t="shared" si="34"/>
        <v>17239.231803707014</v>
      </c>
      <c r="P102" s="26">
        <f t="shared" si="34"/>
        <v>15144.612197768713</v>
      </c>
      <c r="Q102" s="26">
        <f t="shared" si="34"/>
        <v>16379.765182473315</v>
      </c>
    </row>
    <row r="103" spans="1:17" ht="12" customHeight="1" x14ac:dyDescent="0.25">
      <c r="A103" s="25" t="s">
        <v>43</v>
      </c>
      <c r="B103" s="24">
        <f t="shared" ref="B103:Q103" si="35">B52/0.086*1000000/B$6</f>
        <v>15248.888845377303</v>
      </c>
      <c r="C103" s="24">
        <f t="shared" si="35"/>
        <v>16302.636672223414</v>
      </c>
      <c r="D103" s="24">
        <f t="shared" si="35"/>
        <v>16212.560580656727</v>
      </c>
      <c r="E103" s="24">
        <f t="shared" si="35"/>
        <v>17785.652355284627</v>
      </c>
      <c r="F103" s="24">
        <f t="shared" si="35"/>
        <v>17261.321818057575</v>
      </c>
      <c r="G103" s="24">
        <f t="shared" si="35"/>
        <v>17112.416075678411</v>
      </c>
      <c r="H103" s="24">
        <f t="shared" si="35"/>
        <v>17375.386959640713</v>
      </c>
      <c r="I103" s="24">
        <f t="shared" si="35"/>
        <v>15343.409475836555</v>
      </c>
      <c r="J103" s="24">
        <f t="shared" si="35"/>
        <v>15414.316060935875</v>
      </c>
      <c r="K103" s="24">
        <f t="shared" si="35"/>
        <v>15270.146397310255</v>
      </c>
      <c r="L103" s="24">
        <f t="shared" si="35"/>
        <v>18654.874367505327</v>
      </c>
      <c r="M103" s="24">
        <f t="shared" si="35"/>
        <v>17181.776167772317</v>
      </c>
      <c r="N103" s="24">
        <f t="shared" si="35"/>
        <v>16459.034247239633</v>
      </c>
      <c r="O103" s="24">
        <f t="shared" si="35"/>
        <v>15886.208600826702</v>
      </c>
      <c r="P103" s="24">
        <f t="shared" si="35"/>
        <v>13803.128327745937</v>
      </c>
      <c r="Q103" s="24">
        <f t="shared" si="35"/>
        <v>15070.423365766479</v>
      </c>
    </row>
    <row r="104" spans="1:17" ht="12" customHeight="1" x14ac:dyDescent="0.25">
      <c r="A104" s="23" t="s">
        <v>65</v>
      </c>
      <c r="B104" s="22">
        <f t="shared" ref="B104:Q104" si="36">B53/0.086*1000000/B$6</f>
        <v>12134.664442504214</v>
      </c>
      <c r="C104" s="22">
        <f t="shared" si="36"/>
        <v>13244.246393729176</v>
      </c>
      <c r="D104" s="22">
        <f t="shared" si="36"/>
        <v>13097.514030721242</v>
      </c>
      <c r="E104" s="22">
        <f t="shared" si="36"/>
        <v>14677.385014548232</v>
      </c>
      <c r="F104" s="22">
        <f t="shared" si="36"/>
        <v>14201.297036268114</v>
      </c>
      <c r="G104" s="22">
        <f t="shared" si="36"/>
        <v>14036.290443937423</v>
      </c>
      <c r="H104" s="22">
        <f t="shared" si="36"/>
        <v>14292.187926009763</v>
      </c>
      <c r="I104" s="22">
        <f t="shared" si="36"/>
        <v>12297.414217393769</v>
      </c>
      <c r="J104" s="22">
        <f t="shared" si="36"/>
        <v>12337.872492978235</v>
      </c>
      <c r="K104" s="22">
        <f t="shared" si="36"/>
        <v>12198.107997644511</v>
      </c>
      <c r="L104" s="22">
        <f t="shared" si="36"/>
        <v>14938.409000682783</v>
      </c>
      <c r="M104" s="22">
        <f t="shared" si="36"/>
        <v>13553.233720776359</v>
      </c>
      <c r="N104" s="22">
        <f t="shared" si="36"/>
        <v>12918.953182377734</v>
      </c>
      <c r="O104" s="22">
        <f t="shared" si="36"/>
        <v>12345.526098858663</v>
      </c>
      <c r="P104" s="22">
        <f t="shared" si="36"/>
        <v>10255.099883925441</v>
      </c>
      <c r="Q104" s="22">
        <f t="shared" si="36"/>
        <v>11424.024350147527</v>
      </c>
    </row>
    <row r="105" spans="1:17" ht="12" customHeight="1" x14ac:dyDescent="0.25">
      <c r="A105" s="23" t="s">
        <v>64</v>
      </c>
      <c r="B105" s="22">
        <f t="shared" ref="B105:Q105" si="37">B54/0.086*1000000/B$6</f>
        <v>0.96487522193184183</v>
      </c>
      <c r="C105" s="22">
        <f t="shared" si="37"/>
        <v>1.3779814084840445</v>
      </c>
      <c r="D105" s="22">
        <f t="shared" si="37"/>
        <v>2.0016552203022364</v>
      </c>
      <c r="E105" s="22">
        <f t="shared" si="37"/>
        <v>2.8013743700327325</v>
      </c>
      <c r="F105" s="22">
        <f t="shared" si="37"/>
        <v>3.2837856963473051</v>
      </c>
      <c r="G105" s="22">
        <f t="shared" si="37"/>
        <v>3.8702637215929325</v>
      </c>
      <c r="H105" s="22">
        <f t="shared" si="37"/>
        <v>5.4769413706410983</v>
      </c>
      <c r="I105" s="22">
        <f t="shared" si="37"/>
        <v>6.6158429646748251</v>
      </c>
      <c r="J105" s="22">
        <f t="shared" si="37"/>
        <v>8.1361075005800885</v>
      </c>
      <c r="K105" s="22">
        <f t="shared" si="37"/>
        <v>9.8985130850048311</v>
      </c>
      <c r="L105" s="22">
        <f t="shared" si="37"/>
        <v>10.756070146621875</v>
      </c>
      <c r="M105" s="22">
        <f t="shared" si="37"/>
        <v>11.373848414021831</v>
      </c>
      <c r="N105" s="22">
        <f t="shared" si="37"/>
        <v>12.678517795615798</v>
      </c>
      <c r="O105" s="22">
        <f t="shared" si="37"/>
        <v>13.943475477602778</v>
      </c>
      <c r="P105" s="22">
        <f t="shared" si="37"/>
        <v>15.993633206718254</v>
      </c>
      <c r="Q105" s="22">
        <f t="shared" si="37"/>
        <v>17.783362346046808</v>
      </c>
    </row>
    <row r="106" spans="1:17" ht="12" customHeight="1" x14ac:dyDescent="0.25">
      <c r="A106" s="23" t="s">
        <v>63</v>
      </c>
      <c r="B106" s="22">
        <f t="shared" ref="B106:Q106" si="38">B55/0.086*1000000/B$6</f>
        <v>1862.1480406822991</v>
      </c>
      <c r="C106" s="22">
        <f t="shared" si="38"/>
        <v>1829.3226114112501</v>
      </c>
      <c r="D106" s="22">
        <f t="shared" si="38"/>
        <v>1865.8234614836106</v>
      </c>
      <c r="E106" s="22">
        <f t="shared" si="38"/>
        <v>1870.5859279502149</v>
      </c>
      <c r="F106" s="22">
        <f t="shared" si="38"/>
        <v>1842.2701556207301</v>
      </c>
      <c r="G106" s="22">
        <f t="shared" si="38"/>
        <v>1845.6565992763724</v>
      </c>
      <c r="H106" s="22">
        <f t="shared" si="38"/>
        <v>1868.2191297656316</v>
      </c>
      <c r="I106" s="22">
        <f t="shared" si="38"/>
        <v>1836.911491543729</v>
      </c>
      <c r="J106" s="22">
        <f t="shared" si="38"/>
        <v>1852.7281345367985</v>
      </c>
      <c r="K106" s="22">
        <f t="shared" si="38"/>
        <v>1856.7315611716926</v>
      </c>
      <c r="L106" s="22">
        <f t="shared" si="38"/>
        <v>2260.3912109666207</v>
      </c>
      <c r="M106" s="22">
        <f t="shared" si="38"/>
        <v>2209.5777555514887</v>
      </c>
      <c r="N106" s="22">
        <f t="shared" si="38"/>
        <v>2161.4696199103673</v>
      </c>
      <c r="O106" s="22">
        <f t="shared" si="38"/>
        <v>2162.5940011798775</v>
      </c>
      <c r="P106" s="22">
        <f t="shared" si="38"/>
        <v>2172.065941840573</v>
      </c>
      <c r="Q106" s="22">
        <f t="shared" si="38"/>
        <v>2206.2035139281152</v>
      </c>
    </row>
    <row r="107" spans="1:17" ht="12" customHeight="1" x14ac:dyDescent="0.25">
      <c r="A107" s="21" t="s">
        <v>62</v>
      </c>
      <c r="B107" s="20">
        <f t="shared" ref="B107:Q107" si="39">B56/0.086*1000000/B$6</f>
        <v>1251.1114869688599</v>
      </c>
      <c r="C107" s="20">
        <f t="shared" si="39"/>
        <v>1227.6896856745007</v>
      </c>
      <c r="D107" s="20">
        <f t="shared" si="39"/>
        <v>1247.2214332315714</v>
      </c>
      <c r="E107" s="20">
        <f t="shared" si="39"/>
        <v>1234.8800384161473</v>
      </c>
      <c r="F107" s="20">
        <f t="shared" si="39"/>
        <v>1214.4708404723824</v>
      </c>
      <c r="G107" s="20">
        <f t="shared" si="39"/>
        <v>1226.5987687430206</v>
      </c>
      <c r="H107" s="20">
        <f t="shared" si="39"/>
        <v>1209.5029624946733</v>
      </c>
      <c r="I107" s="20">
        <f t="shared" si="39"/>
        <v>1202.4679239343825</v>
      </c>
      <c r="J107" s="20">
        <f t="shared" si="39"/>
        <v>1215.5793259202635</v>
      </c>
      <c r="K107" s="20">
        <f t="shared" si="39"/>
        <v>1205.4083254090467</v>
      </c>
      <c r="L107" s="20">
        <f t="shared" si="39"/>
        <v>1445.3180857092975</v>
      </c>
      <c r="M107" s="20">
        <f t="shared" si="39"/>
        <v>1407.5908430304457</v>
      </c>
      <c r="N107" s="20">
        <f t="shared" si="39"/>
        <v>1365.9329271559134</v>
      </c>
      <c r="O107" s="20">
        <f t="shared" si="39"/>
        <v>1364.1450253105581</v>
      </c>
      <c r="P107" s="20">
        <f t="shared" si="39"/>
        <v>1359.9688687732073</v>
      </c>
      <c r="Q107" s="20">
        <f t="shared" si="39"/>
        <v>1422.4121393447906</v>
      </c>
    </row>
    <row r="108" spans="1:17" ht="12" customHeight="1" x14ac:dyDescent="0.25">
      <c r="A108" s="19" t="s">
        <v>66</v>
      </c>
      <c r="B108" s="18">
        <f t="shared" ref="B108:Q108" si="40">B57/0.086*1000000/B$6</f>
        <v>999.0462476943602</v>
      </c>
      <c r="C108" s="18">
        <f t="shared" si="40"/>
        <v>1025.0941294944676</v>
      </c>
      <c r="D108" s="18">
        <f t="shared" si="40"/>
        <v>1047.4841411732593</v>
      </c>
      <c r="E108" s="18">
        <f t="shared" si="40"/>
        <v>1070.0101301953464</v>
      </c>
      <c r="F108" s="18">
        <f t="shared" si="40"/>
        <v>1097.3737339251575</v>
      </c>
      <c r="G108" s="18">
        <f t="shared" si="40"/>
        <v>1131.3552224223865</v>
      </c>
      <c r="H108" s="18">
        <f t="shared" si="40"/>
        <v>1171.8089985503284</v>
      </c>
      <c r="I108" s="18">
        <f t="shared" si="40"/>
        <v>1212.450178499759</v>
      </c>
      <c r="J108" s="18">
        <f t="shared" si="40"/>
        <v>1250.4489323437574</v>
      </c>
      <c r="K108" s="18">
        <f t="shared" si="40"/>
        <v>1288.2370340659882</v>
      </c>
      <c r="L108" s="18">
        <f t="shared" si="40"/>
        <v>1318.5169808608534</v>
      </c>
      <c r="M108" s="18">
        <f t="shared" si="40"/>
        <v>1323.0871040758693</v>
      </c>
      <c r="N108" s="18">
        <f t="shared" si="40"/>
        <v>1345.5361306982304</v>
      </c>
      <c r="O108" s="18">
        <f t="shared" si="40"/>
        <v>1353.0232028803127</v>
      </c>
      <c r="P108" s="18">
        <f t="shared" si="40"/>
        <v>1341.483870022776</v>
      </c>
      <c r="Q108" s="18">
        <f t="shared" si="40"/>
        <v>1309.341816706838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8329.0311935763057</v>
      </c>
      <c r="C110" s="31">
        <f t="shared" si="41"/>
        <v>9010.9195373076873</v>
      </c>
      <c r="D110" s="31">
        <f t="shared" si="41"/>
        <v>9017.7977439893402</v>
      </c>
      <c r="E110" s="31">
        <f t="shared" si="41"/>
        <v>10034.780606962098</v>
      </c>
      <c r="F110" s="31">
        <f t="shared" si="41"/>
        <v>9893.0504591001718</v>
      </c>
      <c r="G110" s="31">
        <f t="shared" si="41"/>
        <v>9905.7494038798613</v>
      </c>
      <c r="H110" s="31">
        <f t="shared" si="41"/>
        <v>10143.516125247517</v>
      </c>
      <c r="I110" s="31">
        <f t="shared" si="41"/>
        <v>9079.3343186726433</v>
      </c>
      <c r="J110" s="31">
        <f t="shared" si="41"/>
        <v>9218.3020284193208</v>
      </c>
      <c r="K110" s="31">
        <f t="shared" si="41"/>
        <v>9156.4426083277485</v>
      </c>
      <c r="L110" s="31">
        <f t="shared" si="41"/>
        <v>11027.162091491538</v>
      </c>
      <c r="M110" s="31">
        <f t="shared" si="41"/>
        <v>10156.664634774257</v>
      </c>
      <c r="N110" s="31">
        <f t="shared" si="41"/>
        <v>9715.1588309152503</v>
      </c>
      <c r="O110" s="31">
        <f t="shared" si="41"/>
        <v>9413.1450681402675</v>
      </c>
      <c r="P110" s="31">
        <f t="shared" si="41"/>
        <v>8294.1068201542657</v>
      </c>
      <c r="Q110" s="31">
        <f t="shared" si="41"/>
        <v>9156.2120595406632</v>
      </c>
    </row>
    <row r="111" spans="1:17" ht="12" customHeight="1" x14ac:dyDescent="0.25">
      <c r="A111" s="23" t="s">
        <v>65</v>
      </c>
      <c r="B111" s="22">
        <v>6774.2275771993345</v>
      </c>
      <c r="C111" s="22">
        <v>7438.6912495332799</v>
      </c>
      <c r="D111" s="22">
        <v>7415.346582758094</v>
      </c>
      <c r="E111" s="22">
        <v>8412.2525912228139</v>
      </c>
      <c r="F111" s="22">
        <v>8242.667985066877</v>
      </c>
      <c r="G111" s="22">
        <v>8242.9841283156256</v>
      </c>
      <c r="H111" s="22">
        <v>8441.3055207095076</v>
      </c>
      <c r="I111" s="22">
        <v>7342.1103256081669</v>
      </c>
      <c r="J111" s="22">
        <v>7448.661533916129</v>
      </c>
      <c r="K111" s="22">
        <v>7377.0258018141394</v>
      </c>
      <c r="L111" s="22">
        <v>8851.4595683229436</v>
      </c>
      <c r="M111" s="22">
        <v>7990.7534773023272</v>
      </c>
      <c r="N111" s="22">
        <v>7573.1412580386177</v>
      </c>
      <c r="O111" s="22">
        <v>7266.1251140413042</v>
      </c>
      <c r="P111" s="22">
        <v>6128.3764258321407</v>
      </c>
      <c r="Q111" s="22">
        <v>6911.566326078565</v>
      </c>
    </row>
    <row r="112" spans="1:17" ht="12" customHeight="1" x14ac:dyDescent="0.25">
      <c r="A112" s="23" t="s">
        <v>64</v>
      </c>
      <c r="B112" s="30">
        <v>1.4411226688992216</v>
      </c>
      <c r="C112" s="30">
        <v>2.2076782532930439</v>
      </c>
      <c r="D112" s="30">
        <v>3.3649225614678069</v>
      </c>
      <c r="E112" s="30">
        <v>4.8737383044304821</v>
      </c>
      <c r="F112" s="30">
        <v>5.8340019512704453</v>
      </c>
      <c r="G112" s="30">
        <v>7.0347487479469759</v>
      </c>
      <c r="H112" s="30">
        <v>10.317536130141779</v>
      </c>
      <c r="I112" s="30">
        <v>12.833625421758251</v>
      </c>
      <c r="J112" s="30">
        <v>16.37330887332806</v>
      </c>
      <c r="K112" s="30">
        <v>20.932171459786971</v>
      </c>
      <c r="L112" s="30">
        <v>23.886680630577519</v>
      </c>
      <c r="M112" s="30">
        <v>26.684317191202236</v>
      </c>
      <c r="N112" s="30">
        <v>31.21216190212121</v>
      </c>
      <c r="O112" s="30">
        <v>35.909249954545423</v>
      </c>
      <c r="P112" s="30">
        <v>43.706079994545021</v>
      </c>
      <c r="Q112" s="30">
        <v>51.067277700112811</v>
      </c>
    </row>
    <row r="113" spans="1:17" ht="12" customHeight="1" x14ac:dyDescent="0.25">
      <c r="A113" s="23" t="s">
        <v>63</v>
      </c>
      <c r="B113" s="22">
        <v>960.82334581238104</v>
      </c>
      <c r="C113" s="22">
        <v>955.34699200936359</v>
      </c>
      <c r="D113" s="22">
        <v>980.92895993794662</v>
      </c>
      <c r="E113" s="22">
        <v>991.61769416320544</v>
      </c>
      <c r="F113" s="22">
        <v>989.98297700961848</v>
      </c>
      <c r="G113" s="22">
        <v>1007.7586008565569</v>
      </c>
      <c r="H113" s="22">
        <v>1033.9780240534271</v>
      </c>
      <c r="I113" s="22">
        <v>1043.3901025794223</v>
      </c>
      <c r="J113" s="22">
        <v>1053.4187091188792</v>
      </c>
      <c r="K113" s="22">
        <v>1061.591560418997</v>
      </c>
      <c r="L113" s="22">
        <v>1307.1008380454268</v>
      </c>
      <c r="M113" s="22">
        <v>1287.0051141177657</v>
      </c>
      <c r="N113" s="22">
        <v>1268.6332278631789</v>
      </c>
      <c r="O113" s="22">
        <v>1273.6472434153338</v>
      </c>
      <c r="P113" s="22">
        <v>1280.5510396290267</v>
      </c>
      <c r="Q113" s="22">
        <v>1308.020929584646</v>
      </c>
    </row>
    <row r="114" spans="1:17" ht="12" customHeight="1" x14ac:dyDescent="0.25">
      <c r="A114" s="29" t="s">
        <v>62</v>
      </c>
      <c r="B114" s="18">
        <v>592.5391478956916</v>
      </c>
      <c r="C114" s="18">
        <v>614.6736175117519</v>
      </c>
      <c r="D114" s="18">
        <v>618.15727873183039</v>
      </c>
      <c r="E114" s="18">
        <v>626.03658327164953</v>
      </c>
      <c r="F114" s="18">
        <v>654.56549507240493</v>
      </c>
      <c r="G114" s="18">
        <v>647.97192595973195</v>
      </c>
      <c r="H114" s="18">
        <v>657.91504435444119</v>
      </c>
      <c r="I114" s="18">
        <v>681.00026506329664</v>
      </c>
      <c r="J114" s="18">
        <v>699.84847651098471</v>
      </c>
      <c r="K114" s="18">
        <v>696.89307463482544</v>
      </c>
      <c r="L114" s="18">
        <v>844.71500449259008</v>
      </c>
      <c r="M114" s="18">
        <v>852.22172616296132</v>
      </c>
      <c r="N114" s="18">
        <v>842.17218311133229</v>
      </c>
      <c r="O114" s="18">
        <v>837.46346072908489</v>
      </c>
      <c r="P114" s="18">
        <v>841.47327469855338</v>
      </c>
      <c r="Q114" s="18">
        <v>885.55752617733981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2189.7003440340504</v>
      </c>
      <c r="C116" s="26">
        <f t="shared" si="42"/>
        <v>2320.2009240943044</v>
      </c>
      <c r="D116" s="26">
        <f t="shared" si="42"/>
        <v>2399.9904869959851</v>
      </c>
      <c r="E116" s="26">
        <f t="shared" si="42"/>
        <v>2678.086637054013</v>
      </c>
      <c r="F116" s="26">
        <f t="shared" si="42"/>
        <v>2611.5716396883022</v>
      </c>
      <c r="G116" s="26">
        <f t="shared" si="42"/>
        <v>2602.9442304379868</v>
      </c>
      <c r="H116" s="26">
        <f t="shared" si="42"/>
        <v>2553.3851288959327</v>
      </c>
      <c r="I116" s="26">
        <f t="shared" si="42"/>
        <v>2132.1344824822531</v>
      </c>
      <c r="J116" s="26">
        <f t="shared" si="42"/>
        <v>2232.5422323165549</v>
      </c>
      <c r="K116" s="26">
        <f t="shared" si="42"/>
        <v>2148.7755518250592</v>
      </c>
      <c r="L116" s="26">
        <f t="shared" si="42"/>
        <v>2227.0235785134878</v>
      </c>
      <c r="M116" s="26">
        <f t="shared" si="42"/>
        <v>1924.7120331773297</v>
      </c>
      <c r="N116" s="26">
        <f t="shared" si="42"/>
        <v>1726.2289715745185</v>
      </c>
      <c r="O116" s="26">
        <f t="shared" si="42"/>
        <v>1594.7652130364631</v>
      </c>
      <c r="P116" s="26">
        <f t="shared" si="42"/>
        <v>1436.2765344318684</v>
      </c>
      <c r="Q116" s="26">
        <f t="shared" si="42"/>
        <v>1589.3036808951429</v>
      </c>
    </row>
    <row r="117" spans="1:17" ht="12" customHeight="1" x14ac:dyDescent="0.25">
      <c r="A117" s="25" t="s">
        <v>43</v>
      </c>
      <c r="B117" s="24">
        <f t="shared" ref="B117:Q117" si="43">B85*1000000/B$6</f>
        <v>2189.7003440340504</v>
      </c>
      <c r="C117" s="24">
        <f t="shared" si="43"/>
        <v>2320.2009240943044</v>
      </c>
      <c r="D117" s="24">
        <f t="shared" si="43"/>
        <v>2399.9904869959851</v>
      </c>
      <c r="E117" s="24">
        <f t="shared" si="43"/>
        <v>2678.086637054013</v>
      </c>
      <c r="F117" s="24">
        <f t="shared" si="43"/>
        <v>2611.5716396883022</v>
      </c>
      <c r="G117" s="24">
        <f t="shared" si="43"/>
        <v>2602.9442304379868</v>
      </c>
      <c r="H117" s="24">
        <f t="shared" si="43"/>
        <v>2553.3851288959327</v>
      </c>
      <c r="I117" s="24">
        <f t="shared" si="43"/>
        <v>2132.1344824822531</v>
      </c>
      <c r="J117" s="24">
        <f t="shared" si="43"/>
        <v>2232.5422323165549</v>
      </c>
      <c r="K117" s="24">
        <f t="shared" si="43"/>
        <v>2148.7755518250592</v>
      </c>
      <c r="L117" s="24">
        <f t="shared" si="43"/>
        <v>2227.0235785134878</v>
      </c>
      <c r="M117" s="24">
        <f t="shared" si="43"/>
        <v>1924.7120331773297</v>
      </c>
      <c r="N117" s="24">
        <f t="shared" si="43"/>
        <v>1726.2289715745185</v>
      </c>
      <c r="O117" s="24">
        <f t="shared" si="43"/>
        <v>1594.7652130364631</v>
      </c>
      <c r="P117" s="24">
        <f t="shared" si="43"/>
        <v>1436.2765344318684</v>
      </c>
      <c r="Q117" s="24">
        <f t="shared" si="43"/>
        <v>1589.3036808951429</v>
      </c>
    </row>
    <row r="118" spans="1:17" ht="12" customHeight="1" x14ac:dyDescent="0.25">
      <c r="A118" s="23" t="s">
        <v>65</v>
      </c>
      <c r="B118" s="22">
        <f t="shared" ref="B118:Q118" si="44">B86*1000000/B$6</f>
        <v>1683.853629465543</v>
      </c>
      <c r="C118" s="22">
        <f t="shared" si="44"/>
        <v>1836.0251836732887</v>
      </c>
      <c r="D118" s="22">
        <f t="shared" si="44"/>
        <v>1892.8641230235739</v>
      </c>
      <c r="E118" s="22">
        <f t="shared" si="44"/>
        <v>2168.9811879345548</v>
      </c>
      <c r="F118" s="22">
        <f t="shared" si="44"/>
        <v>2126.3514042653046</v>
      </c>
      <c r="G118" s="22">
        <f t="shared" si="44"/>
        <v>2106.1854054976543</v>
      </c>
      <c r="H118" s="22">
        <f t="shared" si="44"/>
        <v>2073.7462202684651</v>
      </c>
      <c r="I118" s="22">
        <f t="shared" si="44"/>
        <v>1692.5074023658112</v>
      </c>
      <c r="J118" s="22">
        <f t="shared" si="44"/>
        <v>1782.5399508736759</v>
      </c>
      <c r="K118" s="22">
        <f t="shared" si="44"/>
        <v>1703.2539612262096</v>
      </c>
      <c r="L118" s="22">
        <f t="shared" si="44"/>
        <v>1744.170641678812</v>
      </c>
      <c r="M118" s="22">
        <f t="shared" si="44"/>
        <v>1488.5675936631694</v>
      </c>
      <c r="N118" s="22">
        <f t="shared" si="44"/>
        <v>1325.9063236225252</v>
      </c>
      <c r="O118" s="22">
        <f t="shared" si="44"/>
        <v>1198.2467030933337</v>
      </c>
      <c r="P118" s="22">
        <f t="shared" si="44"/>
        <v>1033.2423317123869</v>
      </c>
      <c r="Q118" s="22">
        <f t="shared" si="44"/>
        <v>1173.2889358170062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283.48484725143015</v>
      </c>
      <c r="C120" s="22">
        <f t="shared" si="46"/>
        <v>281.03279040997126</v>
      </c>
      <c r="D120" s="22">
        <f t="shared" si="46"/>
        <v>290.17156780027688</v>
      </c>
      <c r="E120" s="22">
        <f t="shared" si="46"/>
        <v>297.59650542351852</v>
      </c>
      <c r="F120" s="22">
        <f t="shared" si="46"/>
        <v>294.52571506037731</v>
      </c>
      <c r="G120" s="22">
        <f t="shared" si="46"/>
        <v>290.0882535352971</v>
      </c>
      <c r="H120" s="22">
        <f t="shared" si="46"/>
        <v>283.31435966364131</v>
      </c>
      <c r="I120" s="22">
        <f t="shared" si="46"/>
        <v>256.42525586978053</v>
      </c>
      <c r="J120" s="22">
        <f t="shared" si="46"/>
        <v>267.48268296392143</v>
      </c>
      <c r="K120" s="22">
        <f t="shared" si="46"/>
        <v>264.4778604390703</v>
      </c>
      <c r="L120" s="22">
        <f t="shared" si="46"/>
        <v>268.65706143992384</v>
      </c>
      <c r="M120" s="22">
        <f t="shared" si="46"/>
        <v>243.40161089284805</v>
      </c>
      <c r="N120" s="22">
        <f t="shared" si="46"/>
        <v>220.90607856287565</v>
      </c>
      <c r="O120" s="22">
        <f t="shared" si="46"/>
        <v>213.10481950464506</v>
      </c>
      <c r="P120" s="22">
        <f t="shared" si="46"/>
        <v>223.38443519311187</v>
      </c>
      <c r="Q120" s="22">
        <f t="shared" si="46"/>
        <v>230.03768063050208</v>
      </c>
    </row>
    <row r="121" spans="1:17" ht="12" customHeight="1" x14ac:dyDescent="0.25">
      <c r="A121" s="21" t="s">
        <v>62</v>
      </c>
      <c r="B121" s="20">
        <f t="shared" ref="B121:Q121" si="47">B89*1000000/B$6</f>
        <v>222.36186731707741</v>
      </c>
      <c r="C121" s="20">
        <f t="shared" si="47"/>
        <v>203.14295001104429</v>
      </c>
      <c r="D121" s="20">
        <f t="shared" si="47"/>
        <v>216.95479617213397</v>
      </c>
      <c r="E121" s="20">
        <f t="shared" si="47"/>
        <v>211.50894369593928</v>
      </c>
      <c r="F121" s="20">
        <f t="shared" si="47"/>
        <v>190.69452036262018</v>
      </c>
      <c r="G121" s="20">
        <f t="shared" si="47"/>
        <v>206.67057140503513</v>
      </c>
      <c r="H121" s="20">
        <f t="shared" si="47"/>
        <v>196.32454896382663</v>
      </c>
      <c r="I121" s="20">
        <f t="shared" si="47"/>
        <v>183.20182424666129</v>
      </c>
      <c r="J121" s="20">
        <f t="shared" si="47"/>
        <v>182.51959847895802</v>
      </c>
      <c r="K121" s="20">
        <f t="shared" si="47"/>
        <v>181.04373015977939</v>
      </c>
      <c r="L121" s="20">
        <f t="shared" si="47"/>
        <v>214.19587539475185</v>
      </c>
      <c r="M121" s="20">
        <f t="shared" si="47"/>
        <v>192.74282862131241</v>
      </c>
      <c r="N121" s="20">
        <f t="shared" si="47"/>
        <v>179.41656938911751</v>
      </c>
      <c r="O121" s="20">
        <f t="shared" si="47"/>
        <v>183.41369043848445</v>
      </c>
      <c r="P121" s="20">
        <f t="shared" si="47"/>
        <v>179.64976752636935</v>
      </c>
      <c r="Q121" s="20">
        <f t="shared" si="47"/>
        <v>185.97706444763469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0.54620577787877633</v>
      </c>
      <c r="C124" s="39">
        <f t="shared" si="49"/>
        <v>0.55272774082370224</v>
      </c>
      <c r="D124" s="39">
        <f t="shared" si="49"/>
        <v>0.55622291735634355</v>
      </c>
      <c r="E124" s="39">
        <f t="shared" si="49"/>
        <v>0.56420649670353407</v>
      </c>
      <c r="F124" s="39">
        <f t="shared" si="49"/>
        <v>0.57313400233061884</v>
      </c>
      <c r="G124" s="39">
        <f t="shared" si="49"/>
        <v>0.57886328617025251</v>
      </c>
      <c r="H124" s="39">
        <f t="shared" si="49"/>
        <v>0.58378648767988439</v>
      </c>
      <c r="I124" s="39">
        <f t="shared" si="49"/>
        <v>0.59174164210185221</v>
      </c>
      <c r="J124" s="39">
        <f t="shared" si="49"/>
        <v>0.59803509879890415</v>
      </c>
      <c r="K124" s="39">
        <f t="shared" si="49"/>
        <v>0.59963030936891359</v>
      </c>
      <c r="L124" s="39">
        <f t="shared" si="49"/>
        <v>0.59111425112031857</v>
      </c>
      <c r="M124" s="39">
        <f t="shared" si="49"/>
        <v>0.59113007500499337</v>
      </c>
      <c r="N124" s="39">
        <f t="shared" si="49"/>
        <v>0.59026299386579095</v>
      </c>
      <c r="O124" s="39">
        <f t="shared" si="49"/>
        <v>0.59253565810853182</v>
      </c>
      <c r="P124" s="39">
        <f t="shared" si="49"/>
        <v>0.60088601824284427</v>
      </c>
      <c r="Q124" s="39">
        <f t="shared" si="49"/>
        <v>0.60756170130824849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0.5582542153758433</v>
      </c>
      <c r="C125" s="38">
        <f t="shared" si="50"/>
        <v>0.56165455008865717</v>
      </c>
      <c r="D125" s="38">
        <f t="shared" si="50"/>
        <v>0.56616443130847727</v>
      </c>
      <c r="E125" s="38">
        <f t="shared" si="50"/>
        <v>0.5731438252035076</v>
      </c>
      <c r="F125" s="38">
        <f t="shared" si="50"/>
        <v>0.58041656082654025</v>
      </c>
      <c r="G125" s="38">
        <f t="shared" si="50"/>
        <v>0.58726229421078613</v>
      </c>
      <c r="H125" s="38">
        <f t="shared" si="50"/>
        <v>0.59062374245356264</v>
      </c>
      <c r="I125" s="38">
        <f t="shared" si="50"/>
        <v>0.59704505319689916</v>
      </c>
      <c r="J125" s="38">
        <f t="shared" si="50"/>
        <v>0.60372333545798373</v>
      </c>
      <c r="K125" s="38">
        <f t="shared" si="50"/>
        <v>0.60476803478364549</v>
      </c>
      <c r="L125" s="38">
        <f t="shared" si="50"/>
        <v>0.59253027333221187</v>
      </c>
      <c r="M125" s="38">
        <f t="shared" si="50"/>
        <v>0.58958279934720992</v>
      </c>
      <c r="N125" s="38">
        <f t="shared" si="50"/>
        <v>0.58620394014345212</v>
      </c>
      <c r="O125" s="38">
        <f t="shared" si="50"/>
        <v>0.58856342417947283</v>
      </c>
      <c r="P125" s="38">
        <f t="shared" si="50"/>
        <v>0.59759305079399427</v>
      </c>
      <c r="Q125" s="38">
        <f t="shared" si="50"/>
        <v>0.60500276559628574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1.4935844927324931</v>
      </c>
      <c r="C126" s="37">
        <f t="shared" si="51"/>
        <v>1.6021103330572304</v>
      </c>
      <c r="D126" s="37">
        <f t="shared" si="51"/>
        <v>1.6810700101287805</v>
      </c>
      <c r="E126" s="37">
        <f t="shared" si="51"/>
        <v>1.7397668646384936</v>
      </c>
      <c r="F126" s="37">
        <f t="shared" si="51"/>
        <v>1.7766086129676046</v>
      </c>
      <c r="G126" s="37">
        <f t="shared" si="51"/>
        <v>1.8176406710216628</v>
      </c>
      <c r="H126" s="37">
        <f t="shared" si="51"/>
        <v>1.8838135068322028</v>
      </c>
      <c r="I126" s="37">
        <f t="shared" si="51"/>
        <v>1.9398322315513177</v>
      </c>
      <c r="J126" s="37">
        <f t="shared" si="51"/>
        <v>2.0124253363369</v>
      </c>
      <c r="K126" s="37">
        <f t="shared" si="51"/>
        <v>2.1146783643188725</v>
      </c>
      <c r="L126" s="37">
        <f t="shared" si="51"/>
        <v>2.220762816248417</v>
      </c>
      <c r="M126" s="37">
        <f t="shared" si="51"/>
        <v>2.3461115551975755</v>
      </c>
      <c r="N126" s="37">
        <f t="shared" si="51"/>
        <v>2.4618147330214186</v>
      </c>
      <c r="O126" s="37">
        <f t="shared" si="51"/>
        <v>2.5753442900391641</v>
      </c>
      <c r="P126" s="37">
        <f t="shared" si="51"/>
        <v>2.7327174150890201</v>
      </c>
      <c r="Q126" s="37">
        <f t="shared" si="51"/>
        <v>2.8716322991340792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0.51597581117145297</v>
      </c>
      <c r="C127" s="37">
        <f t="shared" si="52"/>
        <v>0.52224084808767057</v>
      </c>
      <c r="D127" s="37">
        <f t="shared" si="52"/>
        <v>0.52573514064292037</v>
      </c>
      <c r="E127" s="37">
        <f t="shared" si="52"/>
        <v>0.53011074195870733</v>
      </c>
      <c r="F127" s="37">
        <f t="shared" si="52"/>
        <v>0.53737122863831877</v>
      </c>
      <c r="G127" s="37">
        <f t="shared" si="52"/>
        <v>0.5460163072868861</v>
      </c>
      <c r="H127" s="37">
        <f t="shared" si="52"/>
        <v>0.55345650174513517</v>
      </c>
      <c r="I127" s="37">
        <f t="shared" si="52"/>
        <v>0.56801326976432809</v>
      </c>
      <c r="J127" s="37">
        <f t="shared" si="52"/>
        <v>0.56857705644020184</v>
      </c>
      <c r="K127" s="37">
        <f t="shared" si="52"/>
        <v>0.57175284926436987</v>
      </c>
      <c r="L127" s="37">
        <f t="shared" si="52"/>
        <v>0.57826310406085224</v>
      </c>
      <c r="M127" s="37">
        <f t="shared" si="52"/>
        <v>0.58246654180157698</v>
      </c>
      <c r="N127" s="37">
        <f t="shared" si="52"/>
        <v>0.58693086230644642</v>
      </c>
      <c r="O127" s="37">
        <f t="shared" si="52"/>
        <v>0.58894422287329562</v>
      </c>
      <c r="P127" s="37">
        <f t="shared" si="52"/>
        <v>0.58955440300486861</v>
      </c>
      <c r="Q127" s="37">
        <f t="shared" si="52"/>
        <v>0.59288316845064426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0.47361018907377345</v>
      </c>
      <c r="C128" s="36">
        <f t="shared" si="53"/>
        <v>0.50067506853252275</v>
      </c>
      <c r="D128" s="36">
        <f t="shared" si="53"/>
        <v>0.49562753033370716</v>
      </c>
      <c r="E128" s="36">
        <f t="shared" si="53"/>
        <v>0.5069614568185925</v>
      </c>
      <c r="F128" s="36">
        <f t="shared" si="53"/>
        <v>0.53897176717540962</v>
      </c>
      <c r="G128" s="36">
        <f t="shared" si="53"/>
        <v>0.52826722353859279</v>
      </c>
      <c r="H128" s="36">
        <f t="shared" si="53"/>
        <v>0.54395488457295837</v>
      </c>
      <c r="I128" s="36">
        <f t="shared" si="53"/>
        <v>0.56633549345342715</v>
      </c>
      <c r="J128" s="36">
        <f t="shared" si="53"/>
        <v>0.57573246071880924</v>
      </c>
      <c r="K128" s="36">
        <f t="shared" si="53"/>
        <v>0.57813859415508828</v>
      </c>
      <c r="L128" s="36">
        <f t="shared" si="53"/>
        <v>0.58444920384293242</v>
      </c>
      <c r="M128" s="36">
        <f t="shared" si="53"/>
        <v>0.60544705187779346</v>
      </c>
      <c r="N128" s="36">
        <f t="shared" si="53"/>
        <v>0.61655456601728376</v>
      </c>
      <c r="O128" s="36">
        <f t="shared" si="53"/>
        <v>0.61391087105158038</v>
      </c>
      <c r="P128" s="36">
        <f t="shared" si="53"/>
        <v>0.61874451248110163</v>
      </c>
      <c r="Q128" s="36">
        <f t="shared" si="53"/>
        <v>0.62257449981076263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215.93143183460606</v>
      </c>
      <c r="C132" s="26">
        <f t="shared" si="54"/>
        <v>230.26375325824228</v>
      </c>
      <c r="D132" s="26">
        <f t="shared" si="54"/>
        <v>229.33036109440468</v>
      </c>
      <c r="E132" s="26">
        <f t="shared" si="54"/>
        <v>250.49299748835142</v>
      </c>
      <c r="F132" s="26">
        <f t="shared" si="54"/>
        <v>243.85341986198182</v>
      </c>
      <c r="G132" s="26">
        <f t="shared" si="54"/>
        <v>242.27775364009443</v>
      </c>
      <c r="H132" s="26">
        <f t="shared" si="54"/>
        <v>246.26311730007058</v>
      </c>
      <c r="I132" s="26">
        <f t="shared" si="54"/>
        <v>219.78136775228708</v>
      </c>
      <c r="J132" s="26">
        <f t="shared" si="54"/>
        <v>221.17974696934701</v>
      </c>
      <c r="K132" s="26">
        <f t="shared" si="54"/>
        <v>219.70107560702965</v>
      </c>
      <c r="L132" s="26">
        <f t="shared" si="54"/>
        <v>264.91692454273721</v>
      </c>
      <c r="M132" s="26">
        <f t="shared" si="54"/>
        <v>244.99219014101382</v>
      </c>
      <c r="N132" s="26">
        <f t="shared" si="54"/>
        <v>235.51019018436324</v>
      </c>
      <c r="O132" s="26">
        <f t="shared" si="54"/>
        <v>227.8104737451919</v>
      </c>
      <c r="P132" s="26">
        <f t="shared" si="54"/>
        <v>199.92999205357776</v>
      </c>
      <c r="Q132" s="26">
        <f t="shared" si="54"/>
        <v>215.97342609682852</v>
      </c>
    </row>
    <row r="133" spans="1:17" ht="12" customHeight="1" x14ac:dyDescent="0.25">
      <c r="A133" s="25" t="s">
        <v>43</v>
      </c>
      <c r="B133" s="24">
        <f t="shared" ref="B133:Q133" si="55">IF(B103=0,0,B103/B$19)</f>
        <v>202.65433012919476</v>
      </c>
      <c r="C133" s="24">
        <f t="shared" si="55"/>
        <v>216.64154130207632</v>
      </c>
      <c r="D133" s="24">
        <f t="shared" si="55"/>
        <v>215.41267315051988</v>
      </c>
      <c r="E133" s="24">
        <f t="shared" si="55"/>
        <v>236.27816705945858</v>
      </c>
      <c r="F133" s="24">
        <f t="shared" si="55"/>
        <v>229.27731138375933</v>
      </c>
      <c r="G133" s="24">
        <f t="shared" si="55"/>
        <v>227.25332709041385</v>
      </c>
      <c r="H133" s="24">
        <f t="shared" si="55"/>
        <v>230.70425128529524</v>
      </c>
      <c r="I133" s="24">
        <f t="shared" si="55"/>
        <v>203.68592093612696</v>
      </c>
      <c r="J133" s="24">
        <f t="shared" si="55"/>
        <v>204.58341461390029</v>
      </c>
      <c r="K133" s="24">
        <f t="shared" si="55"/>
        <v>202.60840087860151</v>
      </c>
      <c r="L133" s="24">
        <f t="shared" si="55"/>
        <v>247.42878457517961</v>
      </c>
      <c r="M133" s="24">
        <f t="shared" si="55"/>
        <v>227.4753891458933</v>
      </c>
      <c r="N133" s="24">
        <f t="shared" si="55"/>
        <v>217.71209321745548</v>
      </c>
      <c r="O133" s="24">
        <f t="shared" si="55"/>
        <v>209.93074103168894</v>
      </c>
      <c r="P133" s="24">
        <f t="shared" si="55"/>
        <v>182.22053498915909</v>
      </c>
      <c r="Q133" s="24">
        <f t="shared" si="55"/>
        <v>198.70925686511055</v>
      </c>
    </row>
    <row r="134" spans="1:17" ht="12" customHeight="1" x14ac:dyDescent="0.25">
      <c r="A134" s="23" t="s">
        <v>65</v>
      </c>
      <c r="B134" s="22">
        <f t="shared" ref="B134:Q134" si="56">IF(B104=0,0,B104/B$19)</f>
        <v>161.26698272075993</v>
      </c>
      <c r="C134" s="22">
        <f t="shared" si="56"/>
        <v>175.99938033401779</v>
      </c>
      <c r="D134" s="22">
        <f t="shared" si="56"/>
        <v>174.02374504310515</v>
      </c>
      <c r="E134" s="22">
        <f t="shared" si="56"/>
        <v>194.98557371908797</v>
      </c>
      <c r="F134" s="22">
        <f t="shared" si="56"/>
        <v>188.63185780080113</v>
      </c>
      <c r="G134" s="22">
        <f t="shared" si="56"/>
        <v>186.40229931796492</v>
      </c>
      <c r="H134" s="22">
        <f t="shared" si="56"/>
        <v>189.76662346327393</v>
      </c>
      <c r="I134" s="22">
        <f t="shared" si="56"/>
        <v>163.24990504539105</v>
      </c>
      <c r="J134" s="22">
        <f t="shared" si="56"/>
        <v>163.75193513004626</v>
      </c>
      <c r="K134" s="22">
        <f t="shared" si="56"/>
        <v>161.84777086240402</v>
      </c>
      <c r="L134" s="22">
        <f t="shared" si="56"/>
        <v>198.13547439184109</v>
      </c>
      <c r="M134" s="22">
        <f t="shared" si="56"/>
        <v>179.43587931273649</v>
      </c>
      <c r="N134" s="22">
        <f t="shared" si="56"/>
        <v>170.88562410552561</v>
      </c>
      <c r="O134" s="22">
        <f t="shared" si="56"/>
        <v>163.14184885024017</v>
      </c>
      <c r="P134" s="22">
        <f t="shared" si="56"/>
        <v>135.38161370708025</v>
      </c>
      <c r="Q134" s="22">
        <f t="shared" si="56"/>
        <v>150.63010069002715</v>
      </c>
    </row>
    <row r="135" spans="1:17" ht="12" customHeight="1" x14ac:dyDescent="0.25">
      <c r="A135" s="23" t="s">
        <v>64</v>
      </c>
      <c r="B135" s="22">
        <f t="shared" ref="B135:Q135" si="57">IF(B105=0,0,B105/B$19)</f>
        <v>1.2822976397925038E-2</v>
      </c>
      <c r="C135" s="22">
        <f t="shared" si="57"/>
        <v>1.8311640148873848E-2</v>
      </c>
      <c r="D135" s="22">
        <f t="shared" si="57"/>
        <v>2.6595546063552876E-2</v>
      </c>
      <c r="E135" s="22">
        <f t="shared" si="57"/>
        <v>3.7215593118349072E-2</v>
      </c>
      <c r="F135" s="22">
        <f t="shared" si="57"/>
        <v>4.3617607246701572E-2</v>
      </c>
      <c r="G135" s="22">
        <f t="shared" si="57"/>
        <v>5.1397202099321485E-2</v>
      </c>
      <c r="H135" s="22">
        <f t="shared" si="57"/>
        <v>7.2720893133613476E-2</v>
      </c>
      <c r="I135" s="22">
        <f t="shared" si="57"/>
        <v>8.7826246777208988E-2</v>
      </c>
      <c r="J135" s="22">
        <f t="shared" si="57"/>
        <v>0.10798485301289326</v>
      </c>
      <c r="K135" s="22">
        <f t="shared" si="57"/>
        <v>0.13133612835447356</v>
      </c>
      <c r="L135" s="22">
        <f t="shared" si="57"/>
        <v>0.14266305474668936</v>
      </c>
      <c r="M135" s="22">
        <f t="shared" si="57"/>
        <v>0.1505822546401771</v>
      </c>
      <c r="N135" s="22">
        <f t="shared" si="57"/>
        <v>0.16770526184676984</v>
      </c>
      <c r="O135" s="22">
        <f t="shared" si="57"/>
        <v>0.18425819609456767</v>
      </c>
      <c r="P135" s="22">
        <f t="shared" si="57"/>
        <v>0.211138252876368</v>
      </c>
      <c r="Q135" s="22">
        <f t="shared" si="57"/>
        <v>0.23448038788167289</v>
      </c>
    </row>
    <row r="136" spans="1:17" ht="12" customHeight="1" x14ac:dyDescent="0.25">
      <c r="A136" s="23" t="s">
        <v>63</v>
      </c>
      <c r="B136" s="22">
        <f t="shared" ref="B136:Q136" si="58">IF(B106=0,0,B106/B$19)</f>
        <v>24.747531942320126</v>
      </c>
      <c r="C136" s="22">
        <f t="shared" si="58"/>
        <v>24.309397187885843</v>
      </c>
      <c r="D136" s="22">
        <f t="shared" si="58"/>
        <v>24.790779807149985</v>
      </c>
      <c r="E136" s="22">
        <f t="shared" si="58"/>
        <v>24.850289747846595</v>
      </c>
      <c r="F136" s="22">
        <f t="shared" si="58"/>
        <v>24.470359371979583</v>
      </c>
      <c r="G136" s="22">
        <f t="shared" si="58"/>
        <v>24.510367267662772</v>
      </c>
      <c r="H136" s="22">
        <f t="shared" si="58"/>
        <v>24.805553773886036</v>
      </c>
      <c r="I136" s="22">
        <f t="shared" si="58"/>
        <v>24.385258662520275</v>
      </c>
      <c r="J136" s="22">
        <f t="shared" si="58"/>
        <v>24.589962124583995</v>
      </c>
      <c r="K136" s="22">
        <f t="shared" si="58"/>
        <v>24.63561269694765</v>
      </c>
      <c r="L136" s="22">
        <f t="shared" si="58"/>
        <v>29.980681669349742</v>
      </c>
      <c r="M136" s="22">
        <f t="shared" si="58"/>
        <v>29.253352789856045</v>
      </c>
      <c r="N136" s="22">
        <f t="shared" si="58"/>
        <v>28.590867988232375</v>
      </c>
      <c r="O136" s="22">
        <f t="shared" si="58"/>
        <v>28.577930242886993</v>
      </c>
      <c r="P136" s="22">
        <f t="shared" si="58"/>
        <v>28.674298213856758</v>
      </c>
      <c r="Q136" s="22">
        <f t="shared" si="58"/>
        <v>29.089631399585752</v>
      </c>
    </row>
    <row r="137" spans="1:17" ht="12" customHeight="1" x14ac:dyDescent="0.25">
      <c r="A137" s="21" t="s">
        <v>62</v>
      </c>
      <c r="B137" s="20">
        <f t="shared" ref="B137:Q137" si="59">IF(B107=0,0,B107/B$19)</f>
        <v>16.626992489716827</v>
      </c>
      <c r="C137" s="20">
        <f t="shared" si="59"/>
        <v>16.314452140023779</v>
      </c>
      <c r="D137" s="20">
        <f t="shared" si="59"/>
        <v>16.571552754201178</v>
      </c>
      <c r="E137" s="20">
        <f t="shared" si="59"/>
        <v>16.405087999405673</v>
      </c>
      <c r="F137" s="20">
        <f t="shared" si="59"/>
        <v>16.131476603731873</v>
      </c>
      <c r="G137" s="20">
        <f t="shared" si="59"/>
        <v>16.289263302686834</v>
      </c>
      <c r="H137" s="20">
        <f t="shared" si="59"/>
        <v>16.059353155001624</v>
      </c>
      <c r="I137" s="20">
        <f t="shared" si="59"/>
        <v>15.962930981438431</v>
      </c>
      <c r="J137" s="20">
        <f t="shared" si="59"/>
        <v>16.133532506257158</v>
      </c>
      <c r="K137" s="20">
        <f t="shared" si="59"/>
        <v>15.99368119089538</v>
      </c>
      <c r="L137" s="20">
        <f t="shared" si="59"/>
        <v>19.169965459242036</v>
      </c>
      <c r="M137" s="20">
        <f t="shared" si="59"/>
        <v>18.635574788660559</v>
      </c>
      <c r="N137" s="20">
        <f t="shared" si="59"/>
        <v>18.067895861850708</v>
      </c>
      <c r="O137" s="20">
        <f t="shared" si="59"/>
        <v>18.026703742467213</v>
      </c>
      <c r="P137" s="20">
        <f t="shared" si="59"/>
        <v>17.953484815345739</v>
      </c>
      <c r="Q137" s="20">
        <f t="shared" si="59"/>
        <v>18.755044387615985</v>
      </c>
    </row>
    <row r="138" spans="1:17" ht="12" customHeight="1" x14ac:dyDescent="0.25">
      <c r="A138" s="19" t="s">
        <v>66</v>
      </c>
      <c r="B138" s="18">
        <f t="shared" ref="B138:Q138" si="60">IF(B108=0,0,B108/B$19)</f>
        <v>13.277101705411289</v>
      </c>
      <c r="C138" s="18">
        <f t="shared" si="60"/>
        <v>13.622211956165975</v>
      </c>
      <c r="D138" s="18">
        <f t="shared" si="60"/>
        <v>13.917687943884816</v>
      </c>
      <c r="E138" s="18">
        <f t="shared" si="60"/>
        <v>14.214830428892816</v>
      </c>
      <c r="F138" s="18">
        <f t="shared" si="60"/>
        <v>14.576108478222555</v>
      </c>
      <c r="G138" s="18">
        <f t="shared" si="60"/>
        <v>15.024426549680525</v>
      </c>
      <c r="H138" s="18">
        <f t="shared" si="60"/>
        <v>15.558866014775376</v>
      </c>
      <c r="I138" s="18">
        <f t="shared" si="60"/>
        <v>16.095446816160148</v>
      </c>
      <c r="J138" s="18">
        <f t="shared" si="60"/>
        <v>16.596332355446705</v>
      </c>
      <c r="K138" s="18">
        <f t="shared" si="60"/>
        <v>17.092674728428097</v>
      </c>
      <c r="L138" s="18">
        <f t="shared" si="60"/>
        <v>17.488139967557633</v>
      </c>
      <c r="M138" s="18">
        <f t="shared" si="60"/>
        <v>17.516800995120477</v>
      </c>
      <c r="N138" s="18">
        <f t="shared" si="60"/>
        <v>17.79809696690781</v>
      </c>
      <c r="O138" s="18">
        <f t="shared" si="60"/>
        <v>17.87973271350296</v>
      </c>
      <c r="P138" s="18">
        <f t="shared" si="60"/>
        <v>17.709457064418675</v>
      </c>
      <c r="Q138" s="18">
        <f t="shared" si="60"/>
        <v>17.264169231717993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110.69096602871917</v>
      </c>
      <c r="C140" s="31">
        <f t="shared" si="61"/>
        <v>119.74378969246143</v>
      </c>
      <c r="D140" s="31">
        <f t="shared" si="61"/>
        <v>119.81746549531067</v>
      </c>
      <c r="E140" s="31">
        <f t="shared" si="61"/>
        <v>133.3096768841495</v>
      </c>
      <c r="F140" s="31">
        <f t="shared" si="61"/>
        <v>131.40662311697753</v>
      </c>
      <c r="G140" s="31">
        <f t="shared" si="61"/>
        <v>131.54860771268022</v>
      </c>
      <c r="H140" s="31">
        <f t="shared" si="61"/>
        <v>134.68202455065997</v>
      </c>
      <c r="I140" s="31">
        <f t="shared" si="61"/>
        <v>120.52944132777181</v>
      </c>
      <c r="J140" s="31">
        <f t="shared" si="61"/>
        <v>122.34806257124103</v>
      </c>
      <c r="K140" s="31">
        <f t="shared" si="61"/>
        <v>121.49013809957668</v>
      </c>
      <c r="L140" s="31">
        <f t="shared" si="61"/>
        <v>146.25868069976792</v>
      </c>
      <c r="M140" s="31">
        <f t="shared" si="61"/>
        <v>134.46754384760195</v>
      </c>
      <c r="N140" s="31">
        <f t="shared" si="61"/>
        <v>128.50739194332343</v>
      </c>
      <c r="O140" s="31">
        <f t="shared" si="61"/>
        <v>124.39144979442355</v>
      </c>
      <c r="P140" s="31">
        <f t="shared" si="61"/>
        <v>109.49377171171669</v>
      </c>
      <c r="Q140" s="31">
        <f t="shared" si="61"/>
        <v>120.72813416666433</v>
      </c>
    </row>
    <row r="141" spans="1:17" ht="12" customHeight="1" x14ac:dyDescent="0.25">
      <c r="A141" s="23" t="s">
        <v>65</v>
      </c>
      <c r="B141" s="22">
        <f t="shared" ref="B141:Q141" si="62">IF(B111=0,0,B111/B$19)</f>
        <v>90.027972904807498</v>
      </c>
      <c r="C141" s="22">
        <f t="shared" si="62"/>
        <v>98.850852777385214</v>
      </c>
      <c r="D141" s="22">
        <f t="shared" si="62"/>
        <v>98.526054646501066</v>
      </c>
      <c r="E141" s="22">
        <f t="shared" si="62"/>
        <v>111.7547775808586</v>
      </c>
      <c r="F141" s="22">
        <f t="shared" si="62"/>
        <v>109.48505416706197</v>
      </c>
      <c r="G141" s="22">
        <f t="shared" si="62"/>
        <v>109.46704194363373</v>
      </c>
      <c r="H141" s="22">
        <f t="shared" si="62"/>
        <v>112.08067334265489</v>
      </c>
      <c r="I141" s="22">
        <f t="shared" si="62"/>
        <v>97.467548242214235</v>
      </c>
      <c r="J141" s="22">
        <f t="shared" si="62"/>
        <v>98.860864464410923</v>
      </c>
      <c r="K141" s="22">
        <f t="shared" si="62"/>
        <v>97.880358318569833</v>
      </c>
      <c r="L141" s="22">
        <f t="shared" si="62"/>
        <v>117.40126679820507</v>
      </c>
      <c r="M141" s="22">
        <f t="shared" si="62"/>
        <v>105.79230802853129</v>
      </c>
      <c r="N141" s="22">
        <f t="shared" si="62"/>
        <v>100.17382616453199</v>
      </c>
      <c r="O141" s="22">
        <f t="shared" si="62"/>
        <v>96.019325186267338</v>
      </c>
      <c r="P141" s="22">
        <f t="shared" si="62"/>
        <v>80.903111556628119</v>
      </c>
      <c r="Q141" s="22">
        <f t="shared" si="62"/>
        <v>91.131627499513414</v>
      </c>
    </row>
    <row r="142" spans="1:17" ht="12" customHeight="1" x14ac:dyDescent="0.25">
      <c r="A142" s="23" t="s">
        <v>64</v>
      </c>
      <c r="B142" s="30">
        <f t="shared" ref="B142:Q142" si="63">IF(B112=0,0,B112/B$19)</f>
        <v>1.9152198698615598E-2</v>
      </c>
      <c r="C142" s="30">
        <f t="shared" si="63"/>
        <v>2.9337267897736434E-2</v>
      </c>
      <c r="D142" s="30">
        <f t="shared" si="63"/>
        <v>4.4708974890437278E-2</v>
      </c>
      <c r="E142" s="30">
        <f t="shared" si="63"/>
        <v>6.4746455755172058E-2</v>
      </c>
      <c r="F142" s="30">
        <f t="shared" si="63"/>
        <v>7.7491416711528219E-2</v>
      </c>
      <c r="G142" s="30">
        <f t="shared" si="63"/>
        <v>9.3421644912446714E-2</v>
      </c>
      <c r="H142" s="30">
        <f t="shared" si="63"/>
        <v>0.13699260071400224</v>
      </c>
      <c r="I142" s="30">
        <f t="shared" si="63"/>
        <v>0.17036818427461004</v>
      </c>
      <c r="J142" s="30">
        <f t="shared" si="63"/>
        <v>0.21731145414376243</v>
      </c>
      <c r="K142" s="30">
        <f t="shared" si="63"/>
        <v>0.27773366908461161</v>
      </c>
      <c r="L142" s="30">
        <f t="shared" si="63"/>
        <v>0.31682080723385997</v>
      </c>
      <c r="M142" s="30">
        <f t="shared" si="63"/>
        <v>0.35328276761902322</v>
      </c>
      <c r="N142" s="30">
        <f t="shared" si="63"/>
        <v>0.41285928441959274</v>
      </c>
      <c r="O142" s="30">
        <f t="shared" si="63"/>
        <v>0.47452829320506151</v>
      </c>
      <c r="P142" s="30">
        <f t="shared" si="63"/>
        <v>0.57698118062672021</v>
      </c>
      <c r="Q142" s="30">
        <f t="shared" si="63"/>
        <v>0.67334145535449907</v>
      </c>
    </row>
    <row r="143" spans="1:17" ht="12" customHeight="1" x14ac:dyDescent="0.25">
      <c r="A143" s="23" t="s">
        <v>63</v>
      </c>
      <c r="B143" s="22">
        <f t="shared" ref="B143:Q143" si="64">IF(B113=0,0,B113/B$19)</f>
        <v>12.769127868430068</v>
      </c>
      <c r="C143" s="22">
        <f t="shared" si="64"/>
        <v>12.695360203901537</v>
      </c>
      <c r="D143" s="22">
        <f t="shared" si="64"/>
        <v>13.03338410855967</v>
      </c>
      <c r="E143" s="22">
        <f t="shared" si="64"/>
        <v>13.173405536119818</v>
      </c>
      <c r="F143" s="22">
        <f t="shared" si="64"/>
        <v>13.149667080941869</v>
      </c>
      <c r="G143" s="22">
        <f t="shared" si="64"/>
        <v>13.383060225734591</v>
      </c>
      <c r="H143" s="22">
        <f t="shared" si="64"/>
        <v>13.728795015545801</v>
      </c>
      <c r="I143" s="22">
        <f t="shared" si="64"/>
        <v>13.851150506947047</v>
      </c>
      <c r="J143" s="22">
        <f t="shared" si="64"/>
        <v>13.981288282772018</v>
      </c>
      <c r="K143" s="22">
        <f t="shared" si="64"/>
        <v>14.085481752853308</v>
      </c>
      <c r="L143" s="22">
        <f t="shared" si="64"/>
        <v>17.336722043978476</v>
      </c>
      <c r="M143" s="22">
        <f t="shared" si="64"/>
        <v>17.039099235608962</v>
      </c>
      <c r="N143" s="22">
        <f t="shared" si="64"/>
        <v>16.780862802423002</v>
      </c>
      <c r="O143" s="22">
        <f t="shared" si="64"/>
        <v>16.830806918224329</v>
      </c>
      <c r="P143" s="22">
        <f t="shared" si="64"/>
        <v>16.905058765053891</v>
      </c>
      <c r="Q143" s="22">
        <f t="shared" si="64"/>
        <v>17.246752833247751</v>
      </c>
    </row>
    <row r="144" spans="1:17" ht="12" customHeight="1" x14ac:dyDescent="0.25">
      <c r="A144" s="29" t="s">
        <v>62</v>
      </c>
      <c r="B144" s="18">
        <f t="shared" ref="B144:Q144" si="65">IF(B114=0,0,B114/B$19)</f>
        <v>7.8747130567829968</v>
      </c>
      <c r="C144" s="18">
        <f t="shared" si="65"/>
        <v>8.1682394432769687</v>
      </c>
      <c r="D144" s="18">
        <f t="shared" si="65"/>
        <v>8.2133177653594736</v>
      </c>
      <c r="E144" s="18">
        <f t="shared" si="65"/>
        <v>8.3167473114159094</v>
      </c>
      <c r="F144" s="18">
        <f t="shared" si="65"/>
        <v>8.6944104522621437</v>
      </c>
      <c r="G144" s="18">
        <f t="shared" si="65"/>
        <v>8.605083898399462</v>
      </c>
      <c r="H144" s="18">
        <f t="shared" si="65"/>
        <v>8.735563591745283</v>
      </c>
      <c r="I144" s="18">
        <f t="shared" si="65"/>
        <v>9.0403743943359345</v>
      </c>
      <c r="J144" s="18">
        <f t="shared" si="65"/>
        <v>9.2885983699143306</v>
      </c>
      <c r="K144" s="18">
        <f t="shared" si="65"/>
        <v>9.2465643590689339</v>
      </c>
      <c r="L144" s="18">
        <f t="shared" si="65"/>
        <v>11.203871050350521</v>
      </c>
      <c r="M144" s="18">
        <f t="shared" si="65"/>
        <v>11.282853815842671</v>
      </c>
      <c r="N144" s="18">
        <f t="shared" si="65"/>
        <v>11.13984369194884</v>
      </c>
      <c r="O144" s="18">
        <f t="shared" si="65"/>
        <v>11.066789396726829</v>
      </c>
      <c r="P144" s="18">
        <f t="shared" si="65"/>
        <v>11.108620209407961</v>
      </c>
      <c r="Q144" s="18">
        <f t="shared" si="65"/>
        <v>11.676412378548674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29.10062896408424</v>
      </c>
      <c r="C146" s="26">
        <f t="shared" si="66"/>
        <v>30.832552698835212</v>
      </c>
      <c r="D146" s="26">
        <f t="shared" si="66"/>
        <v>31.888137827928556</v>
      </c>
      <c r="E146" s="26">
        <f t="shared" si="66"/>
        <v>35.577744869253365</v>
      </c>
      <c r="F146" s="26">
        <f t="shared" si="66"/>
        <v>34.688775885483729</v>
      </c>
      <c r="G146" s="26">
        <f t="shared" si="66"/>
        <v>34.56716655215962</v>
      </c>
      <c r="H146" s="26">
        <f t="shared" si="66"/>
        <v>33.902945918455913</v>
      </c>
      <c r="I146" s="26">
        <f t="shared" si="66"/>
        <v>28.304385430630763</v>
      </c>
      <c r="J146" s="26">
        <f t="shared" si="66"/>
        <v>29.630968467979461</v>
      </c>
      <c r="K146" s="26">
        <f t="shared" si="66"/>
        <v>28.510530749004204</v>
      </c>
      <c r="L146" s="26">
        <f t="shared" si="66"/>
        <v>29.538110329581773</v>
      </c>
      <c r="M146" s="26">
        <f t="shared" si="66"/>
        <v>25.481918427154216</v>
      </c>
      <c r="N146" s="26">
        <f t="shared" si="66"/>
        <v>22.833716555218501</v>
      </c>
      <c r="O146" s="26">
        <f t="shared" si="66"/>
        <v>21.074269598026167</v>
      </c>
      <c r="P146" s="26">
        <f t="shared" si="66"/>
        <v>18.96085237217304</v>
      </c>
      <c r="Q146" s="26">
        <f t="shared" si="66"/>
        <v>20.955572759889524</v>
      </c>
    </row>
    <row r="147" spans="1:17" ht="12" customHeight="1" x14ac:dyDescent="0.25">
      <c r="A147" s="25" t="s">
        <v>43</v>
      </c>
      <c r="B147" s="24">
        <f t="shared" ref="B147:Q147" si="67">IF(B117=0,0,B117/B$19)</f>
        <v>29.10062896408424</v>
      </c>
      <c r="C147" s="24">
        <f t="shared" si="67"/>
        <v>30.832552698835212</v>
      </c>
      <c r="D147" s="24">
        <f t="shared" si="67"/>
        <v>31.888137827928556</v>
      </c>
      <c r="E147" s="24">
        <f t="shared" si="67"/>
        <v>35.577744869253365</v>
      </c>
      <c r="F147" s="24">
        <f t="shared" si="67"/>
        <v>34.688775885483729</v>
      </c>
      <c r="G147" s="24">
        <f t="shared" si="67"/>
        <v>34.56716655215962</v>
      </c>
      <c r="H147" s="24">
        <f t="shared" si="67"/>
        <v>33.902945918455913</v>
      </c>
      <c r="I147" s="24">
        <f t="shared" si="67"/>
        <v>28.304385430630763</v>
      </c>
      <c r="J147" s="24">
        <f t="shared" si="67"/>
        <v>29.630968467979461</v>
      </c>
      <c r="K147" s="24">
        <f t="shared" si="67"/>
        <v>28.510530749004204</v>
      </c>
      <c r="L147" s="24">
        <f t="shared" si="67"/>
        <v>29.538110329581773</v>
      </c>
      <c r="M147" s="24">
        <f t="shared" si="67"/>
        <v>25.481918427154216</v>
      </c>
      <c r="N147" s="24">
        <f t="shared" si="67"/>
        <v>22.833716555218501</v>
      </c>
      <c r="O147" s="24">
        <f t="shared" si="67"/>
        <v>21.074269598026167</v>
      </c>
      <c r="P147" s="24">
        <f t="shared" si="67"/>
        <v>18.96085237217304</v>
      </c>
      <c r="Q147" s="24">
        <f t="shared" si="67"/>
        <v>20.955572759889524</v>
      </c>
    </row>
    <row r="148" spans="1:17" ht="12" customHeight="1" x14ac:dyDescent="0.25">
      <c r="A148" s="23" t="s">
        <v>65</v>
      </c>
      <c r="B148" s="22">
        <f t="shared" ref="B148:Q148" si="68">IF(B118=0,0,B118/B$19)</f>
        <v>22.378039001733548</v>
      </c>
      <c r="C148" s="22">
        <f t="shared" si="68"/>
        <v>24.398465944966752</v>
      </c>
      <c r="D148" s="22">
        <f t="shared" si="68"/>
        <v>25.150063040486469</v>
      </c>
      <c r="E148" s="22">
        <f t="shared" si="68"/>
        <v>28.814399901353649</v>
      </c>
      <c r="F148" s="22">
        <f t="shared" si="68"/>
        <v>28.243731167622219</v>
      </c>
      <c r="G148" s="22">
        <f t="shared" si="68"/>
        <v>27.970196537524238</v>
      </c>
      <c r="H148" s="22">
        <f t="shared" si="68"/>
        <v>27.534469892038594</v>
      </c>
      <c r="I148" s="22">
        <f t="shared" si="68"/>
        <v>22.468274048542025</v>
      </c>
      <c r="J148" s="22">
        <f t="shared" si="68"/>
        <v>23.658403551204295</v>
      </c>
      <c r="K148" s="22">
        <f t="shared" si="68"/>
        <v>22.59923070776663</v>
      </c>
      <c r="L148" s="22">
        <f t="shared" si="68"/>
        <v>23.133794066928942</v>
      </c>
      <c r="M148" s="22">
        <f t="shared" si="68"/>
        <v>19.707653582033473</v>
      </c>
      <c r="N148" s="22">
        <f t="shared" si="68"/>
        <v>17.538443434160389</v>
      </c>
      <c r="O148" s="22">
        <f t="shared" si="68"/>
        <v>15.834414909172938</v>
      </c>
      <c r="P148" s="22">
        <f t="shared" si="68"/>
        <v>13.640239081137578</v>
      </c>
      <c r="Q148" s="22">
        <f t="shared" si="68"/>
        <v>15.470260314906294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3.7674503633706702</v>
      </c>
      <c r="C150" s="22">
        <f t="shared" si="70"/>
        <v>3.7345723943276745</v>
      </c>
      <c r="D150" s="22">
        <f t="shared" si="70"/>
        <v>3.8554448435931756</v>
      </c>
      <c r="E150" s="22">
        <f t="shared" si="70"/>
        <v>3.9534988888881784</v>
      </c>
      <c r="F150" s="22">
        <f t="shared" si="70"/>
        <v>3.9121027227346756</v>
      </c>
      <c r="G150" s="22">
        <f t="shared" si="70"/>
        <v>3.8523794930068211</v>
      </c>
      <c r="H150" s="22">
        <f t="shared" si="70"/>
        <v>3.7617480045995344</v>
      </c>
      <c r="I150" s="22">
        <f t="shared" si="70"/>
        <v>3.4040813728769068</v>
      </c>
      <c r="J150" s="22">
        <f t="shared" si="70"/>
        <v>3.5501101972035158</v>
      </c>
      <c r="K150" s="22">
        <f t="shared" si="70"/>
        <v>3.5091632376748354</v>
      </c>
      <c r="L150" s="22">
        <f t="shared" si="70"/>
        <v>3.5633308951899982</v>
      </c>
      <c r="M150" s="22">
        <f t="shared" si="70"/>
        <v>3.2224768624585436</v>
      </c>
      <c r="N150" s="22">
        <f t="shared" si="70"/>
        <v>2.9220380762285143</v>
      </c>
      <c r="O150" s="22">
        <f t="shared" si="70"/>
        <v>2.8161063347554416</v>
      </c>
      <c r="P150" s="22">
        <f t="shared" si="70"/>
        <v>2.9489859343926841</v>
      </c>
      <c r="Q150" s="22">
        <f t="shared" si="70"/>
        <v>3.0331342033094817</v>
      </c>
    </row>
    <row r="151" spans="1:17" ht="12" customHeight="1" x14ac:dyDescent="0.25">
      <c r="A151" s="21" t="s">
        <v>62</v>
      </c>
      <c r="B151" s="20">
        <f t="shared" ref="B151:Q151" si="71">IF(B121=0,0,B121/B$19)</f>
        <v>2.955139598980022</v>
      </c>
      <c r="C151" s="20">
        <f t="shared" si="71"/>
        <v>2.6995143595407836</v>
      </c>
      <c r="D151" s="20">
        <f t="shared" si="71"/>
        <v>2.8826299438489102</v>
      </c>
      <c r="E151" s="20">
        <f t="shared" si="71"/>
        <v>2.809846079011534</v>
      </c>
      <c r="F151" s="20">
        <f t="shared" si="71"/>
        <v>2.5329419951268339</v>
      </c>
      <c r="G151" s="20">
        <f t="shared" si="71"/>
        <v>2.7445905216285609</v>
      </c>
      <c r="H151" s="20">
        <f t="shared" si="71"/>
        <v>2.6067280218177928</v>
      </c>
      <c r="I151" s="20">
        <f t="shared" si="71"/>
        <v>2.4320300092118314</v>
      </c>
      <c r="J151" s="20">
        <f t="shared" si="71"/>
        <v>2.4224547195716548</v>
      </c>
      <c r="K151" s="20">
        <f t="shared" si="71"/>
        <v>2.40213680356274</v>
      </c>
      <c r="L151" s="20">
        <f t="shared" si="71"/>
        <v>2.8409853674628311</v>
      </c>
      <c r="M151" s="20">
        <f t="shared" si="71"/>
        <v>2.5517879826622045</v>
      </c>
      <c r="N151" s="20">
        <f t="shared" si="71"/>
        <v>2.3732350448295967</v>
      </c>
      <c r="O151" s="20">
        <f t="shared" si="71"/>
        <v>2.4237483540977878</v>
      </c>
      <c r="P151" s="20">
        <f t="shared" si="71"/>
        <v>2.3716273566427732</v>
      </c>
      <c r="Q151" s="20">
        <f t="shared" si="71"/>
        <v>2.4521782416737512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6374.1381503222074</v>
      </c>
      <c r="C156" s="26">
        <f t="shared" si="73"/>
        <v>6850.4439430262528</v>
      </c>
      <c r="D156" s="26">
        <f t="shared" si="73"/>
        <v>6876.9947991180516</v>
      </c>
      <c r="E156" s="26">
        <f t="shared" si="73"/>
        <v>7571.8975566551089</v>
      </c>
      <c r="F156" s="26">
        <f t="shared" si="73"/>
        <v>7430.8411280415567</v>
      </c>
      <c r="G156" s="26">
        <f t="shared" si="73"/>
        <v>7443.3990812486118</v>
      </c>
      <c r="H156" s="26">
        <f t="shared" si="73"/>
        <v>7169.3829161318336</v>
      </c>
      <c r="I156" s="26">
        <f t="shared" si="73"/>
        <v>6417.0004780050558</v>
      </c>
      <c r="J156" s="26">
        <f t="shared" si="73"/>
        <v>6449.2123148900982</v>
      </c>
      <c r="K156" s="26">
        <f t="shared" si="73"/>
        <v>6400.6127647518788</v>
      </c>
      <c r="L156" s="26">
        <f t="shared" si="73"/>
        <v>7720.6766458294887</v>
      </c>
      <c r="M156" s="26">
        <f t="shared" si="73"/>
        <v>7649.7984087810964</v>
      </c>
      <c r="N156" s="26">
        <f t="shared" si="73"/>
        <v>7465.2284181956256</v>
      </c>
      <c r="O156" s="26">
        <f t="shared" si="73"/>
        <v>7286.2353069461869</v>
      </c>
      <c r="P156" s="26">
        <f t="shared" si="73"/>
        <v>6444.515763592457</v>
      </c>
      <c r="Q156" s="26">
        <f t="shared" si="73"/>
        <v>7026.9259793435813</v>
      </c>
    </row>
    <row r="157" spans="1:17" ht="12" customHeight="1" x14ac:dyDescent="0.25">
      <c r="A157" s="25" t="s">
        <v>43</v>
      </c>
      <c r="B157" s="24">
        <f t="shared" ref="B157:Q157" si="74">IF(B103=0,0,B103/B$17)</f>
        <v>5982.2078056422679</v>
      </c>
      <c r="C157" s="24">
        <f t="shared" si="74"/>
        <v>6445.1773821139068</v>
      </c>
      <c r="D157" s="24">
        <f t="shared" si="74"/>
        <v>6459.6411301616608</v>
      </c>
      <c r="E157" s="24">
        <f t="shared" si="74"/>
        <v>7142.2119332164511</v>
      </c>
      <c r="F157" s="24">
        <f t="shared" si="74"/>
        <v>6986.6695989808832</v>
      </c>
      <c r="G157" s="24">
        <f t="shared" si="74"/>
        <v>6981.8098470083596</v>
      </c>
      <c r="H157" s="24">
        <f t="shared" si="74"/>
        <v>6716.4224020943448</v>
      </c>
      <c r="I157" s="24">
        <f t="shared" si="74"/>
        <v>5947.0585035360682</v>
      </c>
      <c r="J157" s="24">
        <f t="shared" si="74"/>
        <v>5965.2924602228013</v>
      </c>
      <c r="K157" s="24">
        <f t="shared" si="74"/>
        <v>5902.6471005044505</v>
      </c>
      <c r="L157" s="24">
        <f t="shared" si="74"/>
        <v>7211.0064008665722</v>
      </c>
      <c r="M157" s="24">
        <f t="shared" si="74"/>
        <v>7102.8422127395825</v>
      </c>
      <c r="N157" s="24">
        <f t="shared" si="74"/>
        <v>6901.0623446887857</v>
      </c>
      <c r="O157" s="24">
        <f t="shared" si="74"/>
        <v>6714.3742435185195</v>
      </c>
      <c r="P157" s="24">
        <f t="shared" si="74"/>
        <v>5873.6715693620818</v>
      </c>
      <c r="Q157" s="24">
        <f t="shared" si="74"/>
        <v>6465.2178031175226</v>
      </c>
    </row>
    <row r="158" spans="1:17" ht="12" customHeight="1" x14ac:dyDescent="0.25">
      <c r="A158" s="23" t="s">
        <v>65</v>
      </c>
      <c r="B158" s="22">
        <f t="shared" ref="B158:Q158" si="75">IF(B104=0,0,B104/B$17)</f>
        <v>4760.4835396780172</v>
      </c>
      <c r="C158" s="22">
        <f t="shared" si="75"/>
        <v>5236.0559225028137</v>
      </c>
      <c r="D158" s="22">
        <f t="shared" si="75"/>
        <v>5218.4995648780632</v>
      </c>
      <c r="E158" s="22">
        <f t="shared" si="75"/>
        <v>5894.0202082703481</v>
      </c>
      <c r="F158" s="22">
        <f t="shared" si="75"/>
        <v>5748.0980492232657</v>
      </c>
      <c r="G158" s="22">
        <f t="shared" si="75"/>
        <v>5726.7606399680499</v>
      </c>
      <c r="H158" s="22">
        <f t="shared" si="75"/>
        <v>5524.6177471709789</v>
      </c>
      <c r="I158" s="22">
        <f t="shared" si="75"/>
        <v>4766.4400737157257</v>
      </c>
      <c r="J158" s="22">
        <f t="shared" si="75"/>
        <v>4774.7183505646126</v>
      </c>
      <c r="K158" s="22">
        <f t="shared" si="75"/>
        <v>4715.1562879985941</v>
      </c>
      <c r="L158" s="22">
        <f t="shared" si="75"/>
        <v>5774.4137430549545</v>
      </c>
      <c r="M158" s="22">
        <f t="shared" si="75"/>
        <v>5602.8247400651126</v>
      </c>
      <c r="N158" s="22">
        <f t="shared" si="75"/>
        <v>5416.7516757343501</v>
      </c>
      <c r="O158" s="22">
        <f t="shared" si="75"/>
        <v>5217.8895886176797</v>
      </c>
      <c r="P158" s="22">
        <f t="shared" si="75"/>
        <v>4363.8722468515716</v>
      </c>
      <c r="Q158" s="22">
        <f t="shared" si="75"/>
        <v>4900.9111303135205</v>
      </c>
    </row>
    <row r="159" spans="1:17" ht="12" customHeight="1" x14ac:dyDescent="0.25">
      <c r="A159" s="23" t="s">
        <v>64</v>
      </c>
      <c r="B159" s="22">
        <f t="shared" ref="B159:Q159" si="76">IF(B105=0,0,B105/B$17)</f>
        <v>0.37852489729842087</v>
      </c>
      <c r="C159" s="22">
        <f t="shared" si="76"/>
        <v>0.54477903087093449</v>
      </c>
      <c r="D159" s="22">
        <f t="shared" si="76"/>
        <v>0.7975282081532471</v>
      </c>
      <c r="E159" s="22">
        <f t="shared" si="76"/>
        <v>1.1249522398940599</v>
      </c>
      <c r="F159" s="22">
        <f t="shared" si="76"/>
        <v>1.3291407191213438</v>
      </c>
      <c r="G159" s="22">
        <f t="shared" si="76"/>
        <v>1.5790549529906466</v>
      </c>
      <c r="H159" s="22">
        <f t="shared" si="76"/>
        <v>2.1171011501600434</v>
      </c>
      <c r="I159" s="22">
        <f t="shared" si="76"/>
        <v>2.5642804634191987</v>
      </c>
      <c r="J159" s="22">
        <f t="shared" si="76"/>
        <v>3.1486483433262262</v>
      </c>
      <c r="K159" s="22">
        <f t="shared" si="76"/>
        <v>3.8262520895543459</v>
      </c>
      <c r="L159" s="22">
        <f t="shared" si="76"/>
        <v>4.1577385699559866</v>
      </c>
      <c r="M159" s="22">
        <f t="shared" si="76"/>
        <v>4.7018800528868558</v>
      </c>
      <c r="N159" s="22">
        <f t="shared" si="76"/>
        <v>5.3159401962156316</v>
      </c>
      <c r="O159" s="22">
        <f t="shared" si="76"/>
        <v>5.8932697514167227</v>
      </c>
      <c r="P159" s="22">
        <f t="shared" si="76"/>
        <v>6.8058012956579539</v>
      </c>
      <c r="Q159" s="22">
        <f t="shared" si="76"/>
        <v>7.6290697380221939</v>
      </c>
    </row>
    <row r="160" spans="1:17" ht="12" customHeight="1" x14ac:dyDescent="0.25">
      <c r="A160" s="23" t="s">
        <v>63</v>
      </c>
      <c r="B160" s="22">
        <f t="shared" ref="B160:Q160" si="77">IF(B106=0,0,B106/B$17)</f>
        <v>730.52906721187878</v>
      </c>
      <c r="C160" s="22">
        <f t="shared" si="77"/>
        <v>723.21483675985837</v>
      </c>
      <c r="D160" s="22">
        <f t="shared" si="77"/>
        <v>743.408168836703</v>
      </c>
      <c r="E160" s="22">
        <f t="shared" si="77"/>
        <v>751.17408514639726</v>
      </c>
      <c r="F160" s="22">
        <f t="shared" si="77"/>
        <v>745.67481129516148</v>
      </c>
      <c r="G160" s="22">
        <f t="shared" si="77"/>
        <v>753.02186214011169</v>
      </c>
      <c r="H160" s="22">
        <f t="shared" si="77"/>
        <v>722.15651048951088</v>
      </c>
      <c r="I160" s="22">
        <f t="shared" si="77"/>
        <v>711.98126617373896</v>
      </c>
      <c r="J160" s="22">
        <f t="shared" si="77"/>
        <v>717.00003607711142</v>
      </c>
      <c r="K160" s="22">
        <f t="shared" si="77"/>
        <v>717.71618167954614</v>
      </c>
      <c r="L160" s="22">
        <f t="shared" si="77"/>
        <v>873.749947045211</v>
      </c>
      <c r="M160" s="22">
        <f t="shared" si="77"/>
        <v>913.42606266161829</v>
      </c>
      <c r="N160" s="22">
        <f t="shared" si="77"/>
        <v>906.27653962466695</v>
      </c>
      <c r="O160" s="22">
        <f t="shared" si="77"/>
        <v>914.02963574041189</v>
      </c>
      <c r="P160" s="22">
        <f t="shared" si="77"/>
        <v>924.28337014903627</v>
      </c>
      <c r="Q160" s="22">
        <f t="shared" si="77"/>
        <v>946.46221206692985</v>
      </c>
    </row>
    <row r="161" spans="1:17" ht="12" customHeight="1" x14ac:dyDescent="0.25">
      <c r="A161" s="21" t="s">
        <v>62</v>
      </c>
      <c r="B161" s="20">
        <f t="shared" ref="B161:Q161" si="78">IF(B107=0,0,B107/B$17)</f>
        <v>490.81667385507336</v>
      </c>
      <c r="C161" s="20">
        <f t="shared" si="78"/>
        <v>485.36184382036305</v>
      </c>
      <c r="D161" s="20">
        <f t="shared" si="78"/>
        <v>496.9358682387408</v>
      </c>
      <c r="E161" s="20">
        <f t="shared" si="78"/>
        <v>495.8926875598122</v>
      </c>
      <c r="F161" s="20">
        <f t="shared" si="78"/>
        <v>491.56759774333375</v>
      </c>
      <c r="G161" s="20">
        <f t="shared" si="78"/>
        <v>500.44828994720677</v>
      </c>
      <c r="H161" s="20">
        <f t="shared" si="78"/>
        <v>467.53104328369312</v>
      </c>
      <c r="I161" s="20">
        <f t="shared" si="78"/>
        <v>466.0728831831841</v>
      </c>
      <c r="J161" s="20">
        <f t="shared" si="78"/>
        <v>470.4254252377516</v>
      </c>
      <c r="K161" s="20">
        <f t="shared" si="78"/>
        <v>465.94837873675641</v>
      </c>
      <c r="L161" s="20">
        <f t="shared" si="78"/>
        <v>558.68497219644917</v>
      </c>
      <c r="M161" s="20">
        <f t="shared" si="78"/>
        <v>581.88952995996408</v>
      </c>
      <c r="N161" s="20">
        <f t="shared" si="78"/>
        <v>572.71818913355241</v>
      </c>
      <c r="O161" s="20">
        <f t="shared" si="78"/>
        <v>576.56174940901167</v>
      </c>
      <c r="P161" s="20">
        <f t="shared" si="78"/>
        <v>578.71015106581626</v>
      </c>
      <c r="Q161" s="20">
        <f t="shared" si="78"/>
        <v>610.21539099905078</v>
      </c>
    </row>
    <row r="162" spans="1:17" ht="12" customHeight="1" x14ac:dyDescent="0.25">
      <c r="A162" s="19" t="s">
        <v>66</v>
      </c>
      <c r="B162" s="18">
        <f t="shared" ref="B162:Q162" si="79">IF(B108=0,0,B108/B$17)</f>
        <v>391.93034467994005</v>
      </c>
      <c r="C162" s="18">
        <f t="shared" si="79"/>
        <v>405.26656091234668</v>
      </c>
      <c r="D162" s="18">
        <f t="shared" si="79"/>
        <v>417.35366895639146</v>
      </c>
      <c r="E162" s="18">
        <f t="shared" si="79"/>
        <v>429.68562343865693</v>
      </c>
      <c r="F162" s="18">
        <f t="shared" si="79"/>
        <v>444.1715290606756</v>
      </c>
      <c r="G162" s="18">
        <f t="shared" si="79"/>
        <v>461.58923424025056</v>
      </c>
      <c r="H162" s="18">
        <f t="shared" si="79"/>
        <v>452.96051403749038</v>
      </c>
      <c r="I162" s="18">
        <f t="shared" si="79"/>
        <v>469.94197446898829</v>
      </c>
      <c r="J162" s="18">
        <f t="shared" si="79"/>
        <v>483.91985466729682</v>
      </c>
      <c r="K162" s="18">
        <f t="shared" si="79"/>
        <v>497.96566424742718</v>
      </c>
      <c r="L162" s="18">
        <f t="shared" si="79"/>
        <v>509.67024496291702</v>
      </c>
      <c r="M162" s="18">
        <f t="shared" si="79"/>
        <v>546.95619604151204</v>
      </c>
      <c r="N162" s="18">
        <f t="shared" si="79"/>
        <v>564.16607350684092</v>
      </c>
      <c r="O162" s="18">
        <f t="shared" si="79"/>
        <v>571.86106342766686</v>
      </c>
      <c r="P162" s="18">
        <f t="shared" si="79"/>
        <v>570.84419423037536</v>
      </c>
      <c r="Q162" s="18">
        <f t="shared" si="79"/>
        <v>561.70817622606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3267.5164679133227</v>
      </c>
      <c r="C164" s="31">
        <f t="shared" si="80"/>
        <v>3562.4283336238436</v>
      </c>
      <c r="D164" s="31">
        <f t="shared" si="80"/>
        <v>3593.0004344935473</v>
      </c>
      <c r="E164" s="31">
        <f t="shared" si="80"/>
        <v>4029.6823735542293</v>
      </c>
      <c r="F164" s="31">
        <f t="shared" si="80"/>
        <v>4004.2979102255731</v>
      </c>
      <c r="G164" s="31">
        <f t="shared" si="80"/>
        <v>4041.513391455087</v>
      </c>
      <c r="H164" s="31">
        <f t="shared" si="80"/>
        <v>3920.9566438931497</v>
      </c>
      <c r="I164" s="31">
        <f t="shared" si="80"/>
        <v>3519.1221645582168</v>
      </c>
      <c r="J164" s="31">
        <f t="shared" si="80"/>
        <v>3567.4542658137007</v>
      </c>
      <c r="K164" s="31">
        <f t="shared" si="80"/>
        <v>3539.4061069710042</v>
      </c>
      <c r="L164" s="31">
        <f t="shared" si="80"/>
        <v>4262.5286484720673</v>
      </c>
      <c r="M164" s="31">
        <f t="shared" si="80"/>
        <v>4198.7036499653823</v>
      </c>
      <c r="N164" s="31">
        <f t="shared" si="80"/>
        <v>4073.4417204304777</v>
      </c>
      <c r="O164" s="31">
        <f t="shared" si="80"/>
        <v>3978.5061611702213</v>
      </c>
      <c r="P164" s="31">
        <f t="shared" si="80"/>
        <v>3529.4071217801793</v>
      </c>
      <c r="Q164" s="31">
        <f t="shared" si="80"/>
        <v>3928.0187277904593</v>
      </c>
    </row>
    <row r="165" spans="1:17" ht="12" customHeight="1" x14ac:dyDescent="0.25">
      <c r="A165" s="23" t="s">
        <v>65</v>
      </c>
      <c r="B165" s="22">
        <f t="shared" ref="B165:Q165" si="81">IF(B111=0,0,B111/B$17)</f>
        <v>2657.5600032525685</v>
      </c>
      <c r="C165" s="22">
        <f t="shared" si="81"/>
        <v>2940.8546333923664</v>
      </c>
      <c r="D165" s="22">
        <f t="shared" si="81"/>
        <v>2954.528838432725</v>
      </c>
      <c r="E165" s="22">
        <f t="shared" si="81"/>
        <v>3378.1212879948421</v>
      </c>
      <c r="F165" s="22">
        <f t="shared" si="81"/>
        <v>3336.2913010239131</v>
      </c>
      <c r="G165" s="22">
        <f t="shared" si="81"/>
        <v>3363.1105918236672</v>
      </c>
      <c r="H165" s="22">
        <f t="shared" si="81"/>
        <v>3262.9704094594936</v>
      </c>
      <c r="I165" s="22">
        <f t="shared" si="81"/>
        <v>2845.7794673714375</v>
      </c>
      <c r="J165" s="22">
        <f t="shared" si="81"/>
        <v>2882.6088884753103</v>
      </c>
      <c r="K165" s="22">
        <f t="shared" si="81"/>
        <v>2851.575801990658</v>
      </c>
      <c r="L165" s="22">
        <f t="shared" si="81"/>
        <v>3421.514953505633</v>
      </c>
      <c r="M165" s="22">
        <f t="shared" si="81"/>
        <v>3303.3290944993928</v>
      </c>
      <c r="N165" s="22">
        <f t="shared" si="81"/>
        <v>3175.3211750941232</v>
      </c>
      <c r="O165" s="22">
        <f t="shared" si="81"/>
        <v>3071.0589632672422</v>
      </c>
      <c r="P165" s="22">
        <f t="shared" si="81"/>
        <v>2607.8197292712734</v>
      </c>
      <c r="Q165" s="22">
        <f t="shared" si="81"/>
        <v>2965.0647877812985</v>
      </c>
    </row>
    <row r="166" spans="1:17" ht="12" customHeight="1" x14ac:dyDescent="0.25">
      <c r="A166" s="23" t="s">
        <v>64</v>
      </c>
      <c r="B166" s="30">
        <f t="shared" ref="B166:Q166" si="82">IF(B112=0,0,B112/B$17)</f>
        <v>0.56535891671808092</v>
      </c>
      <c r="C166" s="30">
        <f t="shared" si="82"/>
        <v>0.87279611459122808</v>
      </c>
      <c r="D166" s="30">
        <f t="shared" si="82"/>
        <v>1.3407007529581672</v>
      </c>
      <c r="E166" s="30">
        <f t="shared" si="82"/>
        <v>1.9571546312685388</v>
      </c>
      <c r="F166" s="30">
        <f t="shared" si="82"/>
        <v>2.3613628494369352</v>
      </c>
      <c r="G166" s="30">
        <f t="shared" si="82"/>
        <v>2.8701545043339989</v>
      </c>
      <c r="H166" s="30">
        <f t="shared" si="82"/>
        <v>3.9882237420014817</v>
      </c>
      <c r="I166" s="30">
        <f t="shared" si="82"/>
        <v>4.9742738936779114</v>
      </c>
      <c r="J166" s="30">
        <f t="shared" si="82"/>
        <v>6.3364197013249042</v>
      </c>
      <c r="K166" s="30">
        <f t="shared" si="82"/>
        <v>8.0912925102104509</v>
      </c>
      <c r="L166" s="30">
        <f t="shared" si="82"/>
        <v>9.2333512158401234</v>
      </c>
      <c r="M166" s="30">
        <f t="shared" si="82"/>
        <v>11.03113512323084</v>
      </c>
      <c r="N166" s="30">
        <f t="shared" si="82"/>
        <v>13.086859894904412</v>
      </c>
      <c r="O166" s="30">
        <f t="shared" si="82"/>
        <v>15.177198603971583</v>
      </c>
      <c r="P166" s="30">
        <f t="shared" si="82"/>
        <v>18.598331724279909</v>
      </c>
      <c r="Q166" s="30">
        <f t="shared" si="82"/>
        <v>21.9078830720509</v>
      </c>
    </row>
    <row r="167" spans="1:17" ht="12" customHeight="1" x14ac:dyDescent="0.25">
      <c r="A167" s="23" t="s">
        <v>63</v>
      </c>
      <c r="B167" s="22">
        <f t="shared" ref="B167:Q167" si="83">IF(B113=0,0,B113/B$17)</f>
        <v>376.93532803897403</v>
      </c>
      <c r="C167" s="22">
        <f t="shared" si="83"/>
        <v>377.69232969905471</v>
      </c>
      <c r="D167" s="22">
        <f t="shared" si="83"/>
        <v>390.83579819846</v>
      </c>
      <c r="E167" s="22">
        <f t="shared" si="83"/>
        <v>398.20545161710982</v>
      </c>
      <c r="F167" s="22">
        <f t="shared" si="83"/>
        <v>400.70418951032741</v>
      </c>
      <c r="G167" s="22">
        <f t="shared" si="83"/>
        <v>411.16221647203838</v>
      </c>
      <c r="H167" s="22">
        <f t="shared" si="83"/>
        <v>399.68221600799865</v>
      </c>
      <c r="I167" s="22">
        <f t="shared" si="83"/>
        <v>404.41480701029184</v>
      </c>
      <c r="J167" s="22">
        <f t="shared" si="83"/>
        <v>407.66976998024251</v>
      </c>
      <c r="K167" s="22">
        <f t="shared" si="83"/>
        <v>410.35627183842468</v>
      </c>
      <c r="L167" s="22">
        <f t="shared" si="83"/>
        <v>505.25735655136901</v>
      </c>
      <c r="M167" s="22">
        <f t="shared" si="83"/>
        <v>532.04011990994331</v>
      </c>
      <c r="N167" s="22">
        <f t="shared" si="83"/>
        <v>531.92167089000816</v>
      </c>
      <c r="O167" s="22">
        <f t="shared" si="83"/>
        <v>538.31247350429828</v>
      </c>
      <c r="P167" s="22">
        <f t="shared" si="83"/>
        <v>544.91533049554312</v>
      </c>
      <c r="Q167" s="22">
        <f t="shared" si="83"/>
        <v>561.14151510904696</v>
      </c>
    </row>
    <row r="168" spans="1:17" ht="12" customHeight="1" x14ac:dyDescent="0.25">
      <c r="A168" s="29" t="s">
        <v>62</v>
      </c>
      <c r="B168" s="18">
        <f t="shared" ref="B168:Q168" si="84">IF(B114=0,0,B114/B$17)</f>
        <v>232.45577770506188</v>
      </c>
      <c r="C168" s="18">
        <f t="shared" si="84"/>
        <v>243.00857441783185</v>
      </c>
      <c r="D168" s="18">
        <f t="shared" si="84"/>
        <v>246.2950971094036</v>
      </c>
      <c r="E168" s="18">
        <f t="shared" si="84"/>
        <v>251.39847931100954</v>
      </c>
      <c r="F168" s="18">
        <f t="shared" si="84"/>
        <v>264.94105684189549</v>
      </c>
      <c r="G168" s="18">
        <f t="shared" si="84"/>
        <v>264.37042865504759</v>
      </c>
      <c r="H168" s="18">
        <f t="shared" si="84"/>
        <v>254.31579468365609</v>
      </c>
      <c r="I168" s="18">
        <f t="shared" si="84"/>
        <v>263.95361628281012</v>
      </c>
      <c r="J168" s="18">
        <f t="shared" si="84"/>
        <v>270.83918765682296</v>
      </c>
      <c r="K168" s="18">
        <f t="shared" si="84"/>
        <v>269.38274063171099</v>
      </c>
      <c r="L168" s="18">
        <f t="shared" si="84"/>
        <v>326.52298719922555</v>
      </c>
      <c r="M168" s="18">
        <f t="shared" si="84"/>
        <v>352.30330043281521</v>
      </c>
      <c r="N168" s="18">
        <f t="shared" si="84"/>
        <v>353.11201455144209</v>
      </c>
      <c r="O168" s="18">
        <f t="shared" si="84"/>
        <v>353.95752579470934</v>
      </c>
      <c r="P168" s="18">
        <f t="shared" si="84"/>
        <v>358.07373028908313</v>
      </c>
      <c r="Q168" s="18">
        <f t="shared" si="84"/>
        <v>379.90454182806297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859.02931176976131</v>
      </c>
      <c r="C170" s="26">
        <f t="shared" si="85"/>
        <v>917.28146916328842</v>
      </c>
      <c r="D170" s="26">
        <f t="shared" si="85"/>
        <v>956.23866351455706</v>
      </c>
      <c r="E170" s="26">
        <f t="shared" si="85"/>
        <v>1075.4433942183387</v>
      </c>
      <c r="F170" s="26">
        <f t="shared" si="85"/>
        <v>1057.0562540281849</v>
      </c>
      <c r="G170" s="26">
        <f t="shared" si="85"/>
        <v>1061.9927413473124</v>
      </c>
      <c r="H170" s="26">
        <f t="shared" si="85"/>
        <v>987.00610931578444</v>
      </c>
      <c r="I170" s="26">
        <f t="shared" si="85"/>
        <v>826.40879295422837</v>
      </c>
      <c r="J170" s="26">
        <f t="shared" si="85"/>
        <v>863.98691274521218</v>
      </c>
      <c r="K170" s="26">
        <f t="shared" si="85"/>
        <v>830.60525096531842</v>
      </c>
      <c r="L170" s="26">
        <f t="shared" si="85"/>
        <v>860.85175183568299</v>
      </c>
      <c r="M170" s="26">
        <f t="shared" si="85"/>
        <v>795.66429821511599</v>
      </c>
      <c r="N170" s="26">
        <f t="shared" si="85"/>
        <v>723.78570790334629</v>
      </c>
      <c r="O170" s="26">
        <f t="shared" si="85"/>
        <v>674.03436149731328</v>
      </c>
      <c r="P170" s="26">
        <f t="shared" si="85"/>
        <v>611.18149782586318</v>
      </c>
      <c r="Q170" s="26">
        <f t="shared" si="85"/>
        <v>681.81193075333977</v>
      </c>
    </row>
    <row r="171" spans="1:17" ht="12" customHeight="1" x14ac:dyDescent="0.25">
      <c r="A171" s="25" t="s">
        <v>43</v>
      </c>
      <c r="B171" s="24">
        <f t="shared" ref="B171:Q171" si="86">IF(B117=0,0,B117/B$17)</f>
        <v>859.02931176976131</v>
      </c>
      <c r="C171" s="24">
        <f t="shared" si="86"/>
        <v>917.28146916328842</v>
      </c>
      <c r="D171" s="24">
        <f t="shared" si="86"/>
        <v>956.23866351455706</v>
      </c>
      <c r="E171" s="24">
        <f t="shared" si="86"/>
        <v>1075.4433942183387</v>
      </c>
      <c r="F171" s="24">
        <f t="shared" si="86"/>
        <v>1057.0562540281849</v>
      </c>
      <c r="G171" s="24">
        <f t="shared" si="86"/>
        <v>1061.9927413473124</v>
      </c>
      <c r="H171" s="24">
        <f t="shared" si="86"/>
        <v>987.00610931578444</v>
      </c>
      <c r="I171" s="24">
        <f t="shared" si="86"/>
        <v>826.40879295422837</v>
      </c>
      <c r="J171" s="24">
        <f t="shared" si="86"/>
        <v>863.98691274521218</v>
      </c>
      <c r="K171" s="24">
        <f t="shared" si="86"/>
        <v>830.60525096531842</v>
      </c>
      <c r="L171" s="24">
        <f t="shared" si="86"/>
        <v>860.85175183568299</v>
      </c>
      <c r="M171" s="24">
        <f t="shared" si="86"/>
        <v>795.66429821511599</v>
      </c>
      <c r="N171" s="24">
        <f t="shared" si="86"/>
        <v>723.78570790334629</v>
      </c>
      <c r="O171" s="24">
        <f t="shared" si="86"/>
        <v>674.03436149731328</v>
      </c>
      <c r="P171" s="24">
        <f t="shared" si="86"/>
        <v>611.18149782586318</v>
      </c>
      <c r="Q171" s="24">
        <f t="shared" si="86"/>
        <v>681.81193075333977</v>
      </c>
    </row>
    <row r="172" spans="1:17" ht="12" customHeight="1" x14ac:dyDescent="0.25">
      <c r="A172" s="23" t="s">
        <v>65</v>
      </c>
      <c r="B172" s="22">
        <f t="shared" ref="B172:Q172" si="87">IF(B118=0,0,B118/B$17)</f>
        <v>660.5833662956702</v>
      </c>
      <c r="C172" s="22">
        <f t="shared" si="87"/>
        <v>725.86466991346583</v>
      </c>
      <c r="D172" s="22">
        <f t="shared" si="87"/>
        <v>754.18209739668202</v>
      </c>
      <c r="E172" s="22">
        <f t="shared" si="87"/>
        <v>871.00113135772926</v>
      </c>
      <c r="F172" s="22">
        <f t="shared" si="87"/>
        <v>860.65915863924715</v>
      </c>
      <c r="G172" s="22">
        <f t="shared" si="87"/>
        <v>859.31676384544949</v>
      </c>
      <c r="H172" s="22">
        <f t="shared" si="87"/>
        <v>801.6026119258064</v>
      </c>
      <c r="I172" s="22">
        <f t="shared" si="87"/>
        <v>656.01068363513446</v>
      </c>
      <c r="J172" s="22">
        <f t="shared" si="87"/>
        <v>689.83742690605368</v>
      </c>
      <c r="K172" s="22">
        <f t="shared" si="87"/>
        <v>658.38969673699444</v>
      </c>
      <c r="L172" s="22">
        <f t="shared" si="87"/>
        <v>674.20586242368745</v>
      </c>
      <c r="M172" s="22">
        <f t="shared" si="87"/>
        <v>615.36482826605118</v>
      </c>
      <c r="N172" s="22">
        <f t="shared" si="87"/>
        <v>555.93554670868605</v>
      </c>
      <c r="O172" s="22">
        <f t="shared" si="87"/>
        <v>506.44411154290049</v>
      </c>
      <c r="P172" s="22">
        <f t="shared" si="87"/>
        <v>439.67758351135268</v>
      </c>
      <c r="Q172" s="22">
        <f t="shared" si="87"/>
        <v>503.34143453966067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111.21238296145837</v>
      </c>
      <c r="C174" s="22">
        <f t="shared" si="89"/>
        <v>111.10510654198811</v>
      </c>
      <c r="D174" s="22">
        <f t="shared" si="89"/>
        <v>115.6143216761528</v>
      </c>
      <c r="E174" s="22">
        <f t="shared" si="89"/>
        <v>119.50628910655742</v>
      </c>
      <c r="F174" s="22">
        <f t="shared" si="89"/>
        <v>119.21183564156526</v>
      </c>
      <c r="G174" s="22">
        <f t="shared" si="89"/>
        <v>118.35505962905951</v>
      </c>
      <c r="H174" s="22">
        <f t="shared" si="89"/>
        <v>109.51462068153226</v>
      </c>
      <c r="I174" s="22">
        <f t="shared" si="89"/>
        <v>99.389643536750185</v>
      </c>
      <c r="J174" s="22">
        <f t="shared" si="89"/>
        <v>103.51496787902047</v>
      </c>
      <c r="K174" s="22">
        <f t="shared" si="89"/>
        <v>102.23343217870399</v>
      </c>
      <c r="L174" s="22">
        <f t="shared" si="89"/>
        <v>103.84887893192302</v>
      </c>
      <c r="M174" s="22">
        <f t="shared" si="89"/>
        <v>100.62075187205089</v>
      </c>
      <c r="N174" s="22">
        <f t="shared" si="89"/>
        <v>92.623090612913543</v>
      </c>
      <c r="O174" s="22">
        <f t="shared" si="89"/>
        <v>90.069666539390099</v>
      </c>
      <c r="P174" s="22">
        <f t="shared" si="89"/>
        <v>95.057205502779851</v>
      </c>
      <c r="Q174" s="22">
        <f t="shared" si="89"/>
        <v>98.686259310973512</v>
      </c>
    </row>
    <row r="175" spans="1:17" ht="12" customHeight="1" x14ac:dyDescent="0.25">
      <c r="A175" s="21" t="s">
        <v>62</v>
      </c>
      <c r="B175" s="20">
        <f t="shared" ref="B175:Q175" si="90">IF(B121=0,0,B121/B$17)</f>
        <v>87.233562512632844</v>
      </c>
      <c r="C175" s="20">
        <f t="shared" si="90"/>
        <v>80.311692707834396</v>
      </c>
      <c r="D175" s="20">
        <f t="shared" si="90"/>
        <v>86.442244441722067</v>
      </c>
      <c r="E175" s="20">
        <f t="shared" si="90"/>
        <v>84.935973754051773</v>
      </c>
      <c r="F175" s="20">
        <f t="shared" si="90"/>
        <v>77.185259747372342</v>
      </c>
      <c r="G175" s="20">
        <f t="shared" si="90"/>
        <v>84.320917872803321</v>
      </c>
      <c r="H175" s="20">
        <f t="shared" si="90"/>
        <v>75.88887670844592</v>
      </c>
      <c r="I175" s="20">
        <f t="shared" si="90"/>
        <v>71.008465782343634</v>
      </c>
      <c r="J175" s="20">
        <f t="shared" si="90"/>
        <v>70.634517960138169</v>
      </c>
      <c r="K175" s="20">
        <f t="shared" si="90"/>
        <v>69.982122049620031</v>
      </c>
      <c r="L175" s="20">
        <f t="shared" si="90"/>
        <v>82.797010480072501</v>
      </c>
      <c r="M175" s="20">
        <f t="shared" si="90"/>
        <v>79.678718077014025</v>
      </c>
      <c r="N175" s="20">
        <f t="shared" si="90"/>
        <v>75.227070581746673</v>
      </c>
      <c r="O175" s="20">
        <f t="shared" si="90"/>
        <v>77.520583415022799</v>
      </c>
      <c r="P175" s="20">
        <f t="shared" si="90"/>
        <v>76.446708811730559</v>
      </c>
      <c r="Q175" s="20">
        <f t="shared" si="90"/>
        <v>79.784236902705601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4009997</v>
      </c>
      <c r="C3" s="93">
        <f t="shared" si="0"/>
        <v>4032644</v>
      </c>
      <c r="D3" s="93">
        <f t="shared" si="0"/>
        <v>4054011</v>
      </c>
      <c r="E3" s="93">
        <f t="shared" si="0"/>
        <v>4072884.0000000005</v>
      </c>
      <c r="F3" s="93">
        <f t="shared" si="0"/>
        <v>4094839.0000000005</v>
      </c>
      <c r="G3" s="93">
        <f t="shared" si="0"/>
        <v>4119767.0000000005</v>
      </c>
      <c r="H3" s="93">
        <f t="shared" si="0"/>
        <v>3895082.9999999991</v>
      </c>
      <c r="I3" s="93">
        <f t="shared" si="0"/>
        <v>3901611.9999999991</v>
      </c>
      <c r="J3" s="93">
        <f t="shared" si="0"/>
        <v>3887538.9999999995</v>
      </c>
      <c r="K3" s="93">
        <f t="shared" si="0"/>
        <v>3877454.9999999991</v>
      </c>
      <c r="L3" s="93">
        <f t="shared" si="0"/>
        <v>3871017.9999999991</v>
      </c>
      <c r="M3" s="93">
        <f t="shared" si="0"/>
        <v>4128036.9999999981</v>
      </c>
      <c r="N3" s="93">
        <f t="shared" si="0"/>
        <v>4164329.0000000005</v>
      </c>
      <c r="O3" s="93">
        <f t="shared" si="0"/>
        <v>4187995.9999999991</v>
      </c>
      <c r="P3" s="93">
        <f t="shared" si="0"/>
        <v>4203133.9999999972</v>
      </c>
      <c r="Q3" s="93">
        <f t="shared" si="0"/>
        <v>4228043.9999999991</v>
      </c>
    </row>
    <row r="4" spans="1:17" ht="12.95" customHeight="1" x14ac:dyDescent="0.25">
      <c r="A4" s="89" t="s">
        <v>65</v>
      </c>
      <c r="B4" s="88">
        <f t="shared" ref="B4" si="1">SUM(B5:B13)</f>
        <v>4009997</v>
      </c>
      <c r="C4" s="88">
        <f t="shared" ref="C4:Q4" si="2">SUM(C5:C13)</f>
        <v>4032644</v>
      </c>
      <c r="D4" s="88">
        <f t="shared" si="2"/>
        <v>4054011</v>
      </c>
      <c r="E4" s="88">
        <f t="shared" si="2"/>
        <v>4072884.0000000005</v>
      </c>
      <c r="F4" s="88">
        <f t="shared" si="2"/>
        <v>4094839.0000000005</v>
      </c>
      <c r="G4" s="88">
        <f t="shared" si="2"/>
        <v>4119767.0000000005</v>
      </c>
      <c r="H4" s="88">
        <f t="shared" si="2"/>
        <v>3895082.9999999991</v>
      </c>
      <c r="I4" s="88">
        <f t="shared" si="2"/>
        <v>3901611.9999999991</v>
      </c>
      <c r="J4" s="88">
        <f t="shared" si="2"/>
        <v>3887538.9999999995</v>
      </c>
      <c r="K4" s="88">
        <f t="shared" si="2"/>
        <v>3877454.9999999991</v>
      </c>
      <c r="L4" s="88">
        <f t="shared" si="2"/>
        <v>3871017.9999999991</v>
      </c>
      <c r="M4" s="88">
        <f t="shared" si="2"/>
        <v>4128036.9999999981</v>
      </c>
      <c r="N4" s="88">
        <f t="shared" si="2"/>
        <v>4164329.0000000005</v>
      </c>
      <c r="O4" s="88">
        <f t="shared" si="2"/>
        <v>4187995.9999999991</v>
      </c>
      <c r="P4" s="88">
        <f t="shared" si="2"/>
        <v>4203133.9999999972</v>
      </c>
      <c r="Q4" s="88">
        <f t="shared" si="2"/>
        <v>4228043.9999999991</v>
      </c>
    </row>
    <row r="5" spans="1:17" ht="12" customHeight="1" x14ac:dyDescent="0.25">
      <c r="A5" s="87" t="s">
        <v>58</v>
      </c>
      <c r="B5" s="86">
        <v>150228</v>
      </c>
      <c r="C5" s="86">
        <v>151901</v>
      </c>
      <c r="D5" s="86">
        <v>168304.99999999997</v>
      </c>
      <c r="E5" s="86">
        <v>167887</v>
      </c>
      <c r="F5" s="86">
        <v>162981</v>
      </c>
      <c r="G5" s="86">
        <v>162420</v>
      </c>
      <c r="H5" s="86">
        <v>152788.99999999994</v>
      </c>
      <c r="I5" s="86">
        <v>101331.99999999997</v>
      </c>
      <c r="J5" s="86">
        <v>106065.99999999997</v>
      </c>
      <c r="K5" s="86">
        <v>106267.99999999997</v>
      </c>
      <c r="L5" s="86">
        <v>106828</v>
      </c>
      <c r="M5" s="86">
        <v>110293.99999999997</v>
      </c>
      <c r="N5" s="86">
        <v>110592</v>
      </c>
      <c r="O5" s="86">
        <v>99859.999999999971</v>
      </c>
      <c r="P5" s="86">
        <v>88825.999999999956</v>
      </c>
      <c r="Q5" s="86">
        <v>72796.999999999971</v>
      </c>
    </row>
    <row r="6" spans="1:17" ht="12" customHeight="1" x14ac:dyDescent="0.25">
      <c r="A6" s="87" t="s">
        <v>84</v>
      </c>
      <c r="B6" s="86">
        <v>38364</v>
      </c>
      <c r="C6" s="86">
        <v>35923</v>
      </c>
      <c r="D6" s="86">
        <v>35780</v>
      </c>
      <c r="E6" s="86">
        <v>32407</v>
      </c>
      <c r="F6" s="86">
        <v>32273.000000000007</v>
      </c>
      <c r="G6" s="86">
        <v>32891</v>
      </c>
      <c r="H6" s="86">
        <v>33184.999999999993</v>
      </c>
      <c r="I6" s="86">
        <v>38201.999999999993</v>
      </c>
      <c r="J6" s="86">
        <v>38309.999999999993</v>
      </c>
      <c r="K6" s="86">
        <v>38806.999999999993</v>
      </c>
      <c r="L6" s="86">
        <v>32751.999999999996</v>
      </c>
      <c r="M6" s="86">
        <v>27306.999999999993</v>
      </c>
      <c r="N6" s="86">
        <v>25503.000000000007</v>
      </c>
      <c r="O6" s="86">
        <v>21982</v>
      </c>
      <c r="P6" s="86">
        <v>20061.999999999993</v>
      </c>
      <c r="Q6" s="86">
        <v>18042.999999999993</v>
      </c>
    </row>
    <row r="7" spans="1:17" ht="12" customHeight="1" x14ac:dyDescent="0.25">
      <c r="A7" s="87" t="s">
        <v>110</v>
      </c>
      <c r="B7" s="86">
        <v>27263</v>
      </c>
      <c r="C7" s="86">
        <v>27111</v>
      </c>
      <c r="D7" s="86">
        <v>23492</v>
      </c>
      <c r="E7" s="86">
        <v>7700</v>
      </c>
      <c r="F7" s="86">
        <v>7100.0000000000018</v>
      </c>
      <c r="G7" s="86">
        <v>1596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>
        <v>2376669</v>
      </c>
      <c r="C8" s="86">
        <v>2381279</v>
      </c>
      <c r="D8" s="86">
        <v>2519102</v>
      </c>
      <c r="E8" s="86">
        <v>2629224.0000000005</v>
      </c>
      <c r="F8" s="86">
        <v>2663748.0000000005</v>
      </c>
      <c r="G8" s="86">
        <v>2703532.0000000005</v>
      </c>
      <c r="H8" s="86">
        <v>2439015.9999999991</v>
      </c>
      <c r="I8" s="86">
        <v>2458301.9999999995</v>
      </c>
      <c r="J8" s="86">
        <v>2511400.9999999995</v>
      </c>
      <c r="K8" s="86">
        <v>2449193.9999999995</v>
      </c>
      <c r="L8" s="86">
        <v>2122201.9999999991</v>
      </c>
      <c r="M8" s="86">
        <v>2139150.9999999991</v>
      </c>
      <c r="N8" s="86">
        <v>2013576.0000000005</v>
      </c>
      <c r="O8" s="86">
        <v>1968229.9999999993</v>
      </c>
      <c r="P8" s="86">
        <v>2028459.9999999988</v>
      </c>
      <c r="Q8" s="86">
        <v>2144601.9999999995</v>
      </c>
    </row>
    <row r="9" spans="1:17" ht="12" customHeight="1" x14ac:dyDescent="0.25">
      <c r="A9" s="87" t="s">
        <v>55</v>
      </c>
      <c r="B9" s="86">
        <v>398143</v>
      </c>
      <c r="C9" s="86">
        <v>393950</v>
      </c>
      <c r="D9" s="86">
        <v>390540</v>
      </c>
      <c r="E9" s="86">
        <v>349202</v>
      </c>
      <c r="F9" s="86">
        <v>296196.00000000006</v>
      </c>
      <c r="G9" s="86">
        <v>269863</v>
      </c>
      <c r="H9" s="86">
        <v>315333.99999999988</v>
      </c>
      <c r="I9" s="86">
        <v>340084.99999999994</v>
      </c>
      <c r="J9" s="86">
        <v>342754.99999999988</v>
      </c>
      <c r="K9" s="86">
        <v>410892.99999999983</v>
      </c>
      <c r="L9" s="86">
        <v>944293.99999999977</v>
      </c>
      <c r="M9" s="86">
        <v>1228108.9999999995</v>
      </c>
      <c r="N9" s="86">
        <v>1409699</v>
      </c>
      <c r="O9" s="86">
        <v>1494568.9999999995</v>
      </c>
      <c r="P9" s="86">
        <v>1484730.9999999991</v>
      </c>
      <c r="Q9" s="86">
        <v>1422378.9999999993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728307</v>
      </c>
      <c r="C11" s="86">
        <v>745936</v>
      </c>
      <c r="D11" s="86">
        <v>619568</v>
      </c>
      <c r="E11" s="86">
        <v>584872</v>
      </c>
      <c r="F11" s="86">
        <v>629349.00000000012</v>
      </c>
      <c r="G11" s="86">
        <v>636560</v>
      </c>
      <c r="H11" s="86">
        <v>643610.99999999977</v>
      </c>
      <c r="I11" s="86">
        <v>661800.99999999977</v>
      </c>
      <c r="J11" s="86">
        <v>590723.99999999988</v>
      </c>
      <c r="K11" s="86">
        <v>580863.99999999977</v>
      </c>
      <c r="L11" s="86">
        <v>522549.99999999988</v>
      </c>
      <c r="M11" s="86">
        <v>533841.99999999977</v>
      </c>
      <c r="N11" s="86">
        <v>563695.00000000012</v>
      </c>
      <c r="O11" s="86">
        <v>569262.99999999988</v>
      </c>
      <c r="P11" s="86">
        <v>547819.99999999977</v>
      </c>
      <c r="Q11" s="86">
        <v>536465.99999999977</v>
      </c>
    </row>
    <row r="12" spans="1:17" ht="12" customHeight="1" x14ac:dyDescent="0.25">
      <c r="A12" s="87" t="s">
        <v>115</v>
      </c>
      <c r="B12" s="86">
        <v>610</v>
      </c>
      <c r="C12" s="86">
        <v>704</v>
      </c>
      <c r="D12" s="86">
        <v>935</v>
      </c>
      <c r="E12" s="86">
        <v>1109</v>
      </c>
      <c r="F12" s="86">
        <v>1222.0000000000002</v>
      </c>
      <c r="G12" s="86">
        <v>1415</v>
      </c>
      <c r="H12" s="86">
        <v>1641.9999999999993</v>
      </c>
      <c r="I12" s="86">
        <v>1751.9999999999995</v>
      </c>
      <c r="J12" s="86">
        <v>1904.9999999999993</v>
      </c>
      <c r="K12" s="86">
        <v>2019.9999999999993</v>
      </c>
      <c r="L12" s="86">
        <v>2234.9999999999995</v>
      </c>
      <c r="M12" s="86">
        <v>2473.9999999999991</v>
      </c>
      <c r="N12" s="86">
        <v>2727.0000000000005</v>
      </c>
      <c r="O12" s="86">
        <v>3265.9999999999991</v>
      </c>
      <c r="P12" s="86">
        <v>4921.9999999999964</v>
      </c>
      <c r="Q12" s="86">
        <v>9088.9999999999964</v>
      </c>
    </row>
    <row r="13" spans="1:17" ht="12" customHeight="1" x14ac:dyDescent="0.25">
      <c r="A13" s="51" t="s">
        <v>114</v>
      </c>
      <c r="B13" s="92">
        <v>290413</v>
      </c>
      <c r="C13" s="92">
        <v>295840</v>
      </c>
      <c r="D13" s="92">
        <v>296289</v>
      </c>
      <c r="E13" s="92">
        <v>300483</v>
      </c>
      <c r="F13" s="92">
        <v>301970.00000000012</v>
      </c>
      <c r="G13" s="92">
        <v>311490</v>
      </c>
      <c r="H13" s="92">
        <v>309505.99999999988</v>
      </c>
      <c r="I13" s="92">
        <v>300137.99999999988</v>
      </c>
      <c r="J13" s="92">
        <v>296377.99999999988</v>
      </c>
      <c r="K13" s="92">
        <v>289408.99999999988</v>
      </c>
      <c r="L13" s="92">
        <v>140156.99999999997</v>
      </c>
      <c r="M13" s="92">
        <v>86859.999999999971</v>
      </c>
      <c r="N13" s="92">
        <v>38537.000000000007</v>
      </c>
      <c r="O13" s="92">
        <v>30825.999999999996</v>
      </c>
      <c r="P13" s="92">
        <v>28312.999999999989</v>
      </c>
      <c r="Q13" s="92">
        <v>24667.999999999989</v>
      </c>
    </row>
    <row r="14" spans="1:17" ht="12" hidden="1" customHeight="1" x14ac:dyDescent="0.25">
      <c r="A14" s="91" t="s">
        <v>113</v>
      </c>
      <c r="B14" s="90">
        <f t="shared" ref="B14" si="3">SUM(B5:B11)</f>
        <v>3718974</v>
      </c>
      <c r="C14" s="90">
        <f t="shared" ref="C14:Q14" si="4">SUM(C5:C11)</f>
        <v>3736100</v>
      </c>
      <c r="D14" s="90">
        <f t="shared" si="4"/>
        <v>3756787</v>
      </c>
      <c r="E14" s="90">
        <f t="shared" si="4"/>
        <v>3771292.0000000005</v>
      </c>
      <c r="F14" s="90">
        <f t="shared" si="4"/>
        <v>3791647.0000000005</v>
      </c>
      <c r="G14" s="90">
        <f t="shared" si="4"/>
        <v>3806862.0000000005</v>
      </c>
      <c r="H14" s="90">
        <f t="shared" si="4"/>
        <v>3583934.9999999991</v>
      </c>
      <c r="I14" s="90">
        <f t="shared" si="4"/>
        <v>3599721.9999999991</v>
      </c>
      <c r="J14" s="90">
        <f t="shared" si="4"/>
        <v>3589255.9999999995</v>
      </c>
      <c r="K14" s="90">
        <f t="shared" si="4"/>
        <v>3586025.9999999991</v>
      </c>
      <c r="L14" s="90">
        <f t="shared" si="4"/>
        <v>3728625.9999999991</v>
      </c>
      <c r="M14" s="90">
        <f t="shared" si="4"/>
        <v>4038702.9999999981</v>
      </c>
      <c r="N14" s="90">
        <f t="shared" si="4"/>
        <v>4123065.0000000005</v>
      </c>
      <c r="O14" s="90">
        <f t="shared" si="4"/>
        <v>4153903.9999999991</v>
      </c>
      <c r="P14" s="90">
        <f t="shared" si="4"/>
        <v>4169898.9999999972</v>
      </c>
      <c r="Q14" s="90">
        <f t="shared" si="4"/>
        <v>4194286.9999999991</v>
      </c>
    </row>
    <row r="15" spans="1:17" ht="12.95" customHeight="1" x14ac:dyDescent="0.25">
      <c r="A15" s="89" t="s">
        <v>112</v>
      </c>
      <c r="B15" s="88">
        <f t="shared" ref="B15:Q15" si="5">B16</f>
        <v>5523</v>
      </c>
      <c r="C15" s="88">
        <f t="shared" si="5"/>
        <v>8407.4</v>
      </c>
      <c r="D15" s="88">
        <f t="shared" si="5"/>
        <v>12795</v>
      </c>
      <c r="E15" s="88">
        <f t="shared" si="5"/>
        <v>18487.400000000001</v>
      </c>
      <c r="F15" s="88">
        <f t="shared" si="5"/>
        <v>22257.200000000004</v>
      </c>
      <c r="G15" s="88">
        <f t="shared" si="5"/>
        <v>26800</v>
      </c>
      <c r="H15" s="88">
        <f t="shared" si="5"/>
        <v>36442.19999999999</v>
      </c>
      <c r="I15" s="88">
        <f t="shared" si="5"/>
        <v>45473.199999999983</v>
      </c>
      <c r="J15" s="88">
        <f t="shared" si="5"/>
        <v>57090.999999999985</v>
      </c>
      <c r="K15" s="88">
        <f t="shared" si="5"/>
        <v>71073.999999999985</v>
      </c>
      <c r="L15" s="88">
        <f t="shared" si="5"/>
        <v>80712.999999999985</v>
      </c>
      <c r="M15" s="88">
        <f t="shared" si="5"/>
        <v>93740.399999999965</v>
      </c>
      <c r="N15" s="88">
        <f t="shared" si="5"/>
        <v>110277.2</v>
      </c>
      <c r="O15" s="88">
        <f t="shared" si="5"/>
        <v>127441.59999999998</v>
      </c>
      <c r="P15" s="88">
        <f t="shared" si="5"/>
        <v>150589.19999999998</v>
      </c>
      <c r="Q15" s="88">
        <f t="shared" si="5"/>
        <v>177210.39999999997</v>
      </c>
    </row>
    <row r="16" spans="1:17" ht="12" customHeight="1" x14ac:dyDescent="0.25">
      <c r="A16" s="87" t="s">
        <v>111</v>
      </c>
      <c r="B16" s="86">
        <v>5523</v>
      </c>
      <c r="C16" s="86">
        <v>8407.4</v>
      </c>
      <c r="D16" s="86">
        <v>12795</v>
      </c>
      <c r="E16" s="86">
        <v>18487.400000000001</v>
      </c>
      <c r="F16" s="86">
        <v>22257.200000000004</v>
      </c>
      <c r="G16" s="86">
        <v>26800</v>
      </c>
      <c r="H16" s="86">
        <v>36442.19999999999</v>
      </c>
      <c r="I16" s="86">
        <v>45473.199999999983</v>
      </c>
      <c r="J16" s="86">
        <v>57090.999999999985</v>
      </c>
      <c r="K16" s="86">
        <v>71073.999999999985</v>
      </c>
      <c r="L16" s="86">
        <v>80712.999999999985</v>
      </c>
      <c r="M16" s="86">
        <v>93740.399999999965</v>
      </c>
      <c r="N16" s="86">
        <v>110277.2</v>
      </c>
      <c r="O16" s="86">
        <v>127441.59999999998</v>
      </c>
      <c r="P16" s="86">
        <v>150589.19999999998</v>
      </c>
      <c r="Q16" s="86">
        <v>177210.39999999997</v>
      </c>
    </row>
    <row r="17" spans="1:17" ht="12.95" customHeight="1" x14ac:dyDescent="0.25">
      <c r="A17" s="89" t="s">
        <v>63</v>
      </c>
      <c r="B17" s="88">
        <f t="shared" ref="B17" si="6">SUM(B18:B25)</f>
        <v>4009997</v>
      </c>
      <c r="C17" s="88">
        <f t="shared" ref="C17:Q17" si="7">SUM(C18:C25)</f>
        <v>4032644</v>
      </c>
      <c r="D17" s="88">
        <f t="shared" si="7"/>
        <v>4054011</v>
      </c>
      <c r="E17" s="88">
        <f t="shared" si="7"/>
        <v>4072884.0000000005</v>
      </c>
      <c r="F17" s="88">
        <f t="shared" si="7"/>
        <v>4094839.0000000005</v>
      </c>
      <c r="G17" s="88">
        <f t="shared" si="7"/>
        <v>4119767.0000000005</v>
      </c>
      <c r="H17" s="88">
        <f t="shared" si="7"/>
        <v>3895082.9999999991</v>
      </c>
      <c r="I17" s="88">
        <f t="shared" si="7"/>
        <v>3901611.9999999991</v>
      </c>
      <c r="J17" s="88">
        <f t="shared" si="7"/>
        <v>3887538.9999999991</v>
      </c>
      <c r="K17" s="88">
        <f t="shared" si="7"/>
        <v>3877454.9999999991</v>
      </c>
      <c r="L17" s="88">
        <f t="shared" si="7"/>
        <v>3871017.9999999991</v>
      </c>
      <c r="M17" s="88">
        <f t="shared" si="7"/>
        <v>4128036.9999999986</v>
      </c>
      <c r="N17" s="88">
        <f t="shared" si="7"/>
        <v>4164329.0000000009</v>
      </c>
      <c r="O17" s="88">
        <f t="shared" si="7"/>
        <v>4187995.9999999991</v>
      </c>
      <c r="P17" s="88">
        <f t="shared" si="7"/>
        <v>4203133.9999999981</v>
      </c>
      <c r="Q17" s="88">
        <f t="shared" si="7"/>
        <v>4228043.9999999991</v>
      </c>
    </row>
    <row r="18" spans="1:17" ht="12" customHeight="1" x14ac:dyDescent="0.25">
      <c r="A18" s="87" t="s">
        <v>58</v>
      </c>
      <c r="B18" s="86">
        <v>9636</v>
      </c>
      <c r="C18" s="86">
        <v>11443.999999999998</v>
      </c>
      <c r="D18" s="86">
        <v>17718.999999999996</v>
      </c>
      <c r="E18" s="86">
        <v>20815</v>
      </c>
      <c r="F18" s="86">
        <v>23223</v>
      </c>
      <c r="G18" s="86">
        <v>25851</v>
      </c>
      <c r="H18" s="86">
        <v>26036.999999999993</v>
      </c>
      <c r="I18" s="86">
        <v>26084.999999999993</v>
      </c>
      <c r="J18" s="86">
        <v>30350.999999999993</v>
      </c>
      <c r="K18" s="86">
        <v>30410.999999999996</v>
      </c>
      <c r="L18" s="86">
        <v>30476</v>
      </c>
      <c r="M18" s="86">
        <v>41852.999999999985</v>
      </c>
      <c r="N18" s="86">
        <v>43783</v>
      </c>
      <c r="O18" s="86">
        <v>45903.999999999985</v>
      </c>
      <c r="P18" s="86">
        <v>46401.999999999971</v>
      </c>
      <c r="Q18" s="86">
        <v>46485.999999999971</v>
      </c>
    </row>
    <row r="19" spans="1:17" s="28" customFormat="1" ht="12" customHeight="1" x14ac:dyDescent="0.25">
      <c r="A19" s="87" t="s">
        <v>84</v>
      </c>
      <c r="B19" s="86">
        <v>617426</v>
      </c>
      <c r="C19" s="86">
        <v>602478</v>
      </c>
      <c r="D19" s="86">
        <v>573853</v>
      </c>
      <c r="E19" s="86">
        <v>525379</v>
      </c>
      <c r="F19" s="86">
        <v>463154.00000000012</v>
      </c>
      <c r="G19" s="86">
        <v>421266</v>
      </c>
      <c r="H19" s="86">
        <v>369117.99999999983</v>
      </c>
      <c r="I19" s="86">
        <v>187689.99999999994</v>
      </c>
      <c r="J19" s="86">
        <v>181672.99999999994</v>
      </c>
      <c r="K19" s="86">
        <v>179157.99999999997</v>
      </c>
      <c r="L19" s="86">
        <v>102276</v>
      </c>
      <c r="M19" s="86">
        <v>73176.999999999971</v>
      </c>
      <c r="N19" s="86">
        <v>13144.000000000004</v>
      </c>
      <c r="O19" s="86">
        <v>9912</v>
      </c>
      <c r="P19" s="86">
        <v>10043.999999999996</v>
      </c>
      <c r="Q19" s="86">
        <v>11959.999999999998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2109846</v>
      </c>
      <c r="C21" s="86">
        <v>2155176</v>
      </c>
      <c r="D21" s="86">
        <v>2271723</v>
      </c>
      <c r="E21" s="86">
        <v>2414046.0000000005</v>
      </c>
      <c r="F21" s="86">
        <v>2490578.0000000005</v>
      </c>
      <c r="G21" s="86">
        <v>2487805.0000000005</v>
      </c>
      <c r="H21" s="86">
        <v>2288378.9999999991</v>
      </c>
      <c r="I21" s="86">
        <v>2286260.9999999995</v>
      </c>
      <c r="J21" s="86">
        <v>2285197.9999999995</v>
      </c>
      <c r="K21" s="86">
        <v>2280906.9999999995</v>
      </c>
      <c r="L21" s="86">
        <v>2031137.9999999993</v>
      </c>
      <c r="M21" s="86">
        <v>2027703.9999999991</v>
      </c>
      <c r="N21" s="86">
        <v>1925994.0000000005</v>
      </c>
      <c r="O21" s="86">
        <v>1870180.9999999993</v>
      </c>
      <c r="P21" s="86">
        <v>1979724.9999999988</v>
      </c>
      <c r="Q21" s="86">
        <v>2060948.9999999995</v>
      </c>
    </row>
    <row r="22" spans="1:17" ht="12" customHeight="1" x14ac:dyDescent="0.25">
      <c r="A22" s="87" t="s">
        <v>55</v>
      </c>
      <c r="B22" s="86">
        <v>115944</v>
      </c>
      <c r="C22" s="86">
        <v>117400.00000000001</v>
      </c>
      <c r="D22" s="86">
        <v>115967.00000000001</v>
      </c>
      <c r="E22" s="86">
        <v>107824</v>
      </c>
      <c r="F22" s="86">
        <v>96865.000000000015</v>
      </c>
      <c r="G22" s="86">
        <v>90174.000000000015</v>
      </c>
      <c r="H22" s="86">
        <v>109849.99999999997</v>
      </c>
      <c r="I22" s="86">
        <v>130475.99999999994</v>
      </c>
      <c r="J22" s="86">
        <v>130503.99999999994</v>
      </c>
      <c r="K22" s="86">
        <v>159659.99999999991</v>
      </c>
      <c r="L22" s="86">
        <v>371141.99999999988</v>
      </c>
      <c r="M22" s="86">
        <v>485298.99999999977</v>
      </c>
      <c r="N22" s="86">
        <v>561207</v>
      </c>
      <c r="O22" s="86">
        <v>618277.99999999965</v>
      </c>
      <c r="P22" s="86">
        <v>626620.99999999965</v>
      </c>
      <c r="Q22" s="86">
        <v>635385.99999999953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642213</v>
      </c>
      <c r="C24" s="86">
        <v>674597</v>
      </c>
      <c r="D24" s="86">
        <v>558637</v>
      </c>
      <c r="E24" s="86">
        <v>530797</v>
      </c>
      <c r="F24" s="86">
        <v>578143.00000000012</v>
      </c>
      <c r="G24" s="86">
        <v>587400</v>
      </c>
      <c r="H24" s="86">
        <v>589727.99999999977</v>
      </c>
      <c r="I24" s="86">
        <v>615566.99999999977</v>
      </c>
      <c r="J24" s="86">
        <v>572011.99999999988</v>
      </c>
      <c r="K24" s="86">
        <v>548787.99999999977</v>
      </c>
      <c r="L24" s="86">
        <v>494387.99999999988</v>
      </c>
      <c r="M24" s="86">
        <v>505578.99999999977</v>
      </c>
      <c r="N24" s="86">
        <v>536280.00000000012</v>
      </c>
      <c r="O24" s="86">
        <v>545684.99999999988</v>
      </c>
      <c r="P24" s="86">
        <v>525317.99999999977</v>
      </c>
      <c r="Q24" s="86">
        <v>512120.99999999977</v>
      </c>
    </row>
    <row r="25" spans="1:17" ht="12" customHeight="1" x14ac:dyDescent="0.25">
      <c r="A25" s="51" t="s">
        <v>60</v>
      </c>
      <c r="B25" s="92">
        <v>514932</v>
      </c>
      <c r="C25" s="92">
        <v>471549</v>
      </c>
      <c r="D25" s="92">
        <v>516112.00000000012</v>
      </c>
      <c r="E25" s="92">
        <v>474023</v>
      </c>
      <c r="F25" s="92">
        <v>442876.00000000012</v>
      </c>
      <c r="G25" s="92">
        <v>507270.99999999988</v>
      </c>
      <c r="H25" s="92">
        <v>511970.99999999983</v>
      </c>
      <c r="I25" s="92">
        <v>655533</v>
      </c>
      <c r="J25" s="92">
        <v>687800.99999999977</v>
      </c>
      <c r="K25" s="92">
        <v>678530.99999999977</v>
      </c>
      <c r="L25" s="92">
        <v>841597.99999999988</v>
      </c>
      <c r="M25" s="92">
        <v>994424.99999999953</v>
      </c>
      <c r="N25" s="92">
        <v>1083921.0000000002</v>
      </c>
      <c r="O25" s="92">
        <v>1098035.9999999998</v>
      </c>
      <c r="P25" s="92">
        <v>1015023.9999999995</v>
      </c>
      <c r="Q25" s="92">
        <v>961141.99999999977</v>
      </c>
    </row>
    <row r="26" spans="1:17" ht="12" customHeight="1" x14ac:dyDescent="0.25">
      <c r="A26" s="91" t="s">
        <v>59</v>
      </c>
      <c r="B26" s="90">
        <v>0</v>
      </c>
      <c r="C26" s="90">
        <v>49346</v>
      </c>
      <c r="D26" s="90">
        <v>59166</v>
      </c>
      <c r="E26" s="90">
        <v>62224</v>
      </c>
      <c r="F26" s="90">
        <v>62270.000000000015</v>
      </c>
      <c r="G26" s="90">
        <v>64407</v>
      </c>
      <c r="H26" s="90">
        <v>67140.999999999927</v>
      </c>
      <c r="I26" s="90">
        <v>80587.999999999985</v>
      </c>
      <c r="J26" s="90">
        <v>123281.99999999996</v>
      </c>
      <c r="K26" s="90">
        <v>145268.99999999997</v>
      </c>
      <c r="L26" s="90">
        <v>146206.99999999997</v>
      </c>
      <c r="M26" s="90">
        <v>176883.99999999994</v>
      </c>
      <c r="N26" s="90">
        <v>230325.00000000006</v>
      </c>
      <c r="O26" s="90">
        <v>239994.99999999997</v>
      </c>
      <c r="P26" s="90">
        <v>263277.99999999994</v>
      </c>
      <c r="Q26" s="90">
        <v>289495.99999999988</v>
      </c>
    </row>
    <row r="27" spans="1:17" ht="12.95" customHeight="1" x14ac:dyDescent="0.25">
      <c r="A27" s="89" t="s">
        <v>62</v>
      </c>
      <c r="B27" s="88">
        <f t="shared" ref="B27" si="8">SUM(B28:B32)</f>
        <v>4009997</v>
      </c>
      <c r="C27" s="88">
        <f t="shared" ref="C27:Q27" si="9">SUM(C28:C32)</f>
        <v>4032644</v>
      </c>
      <c r="D27" s="88">
        <f t="shared" si="9"/>
        <v>4054011</v>
      </c>
      <c r="E27" s="88">
        <f t="shared" si="9"/>
        <v>4072883.9999999995</v>
      </c>
      <c r="F27" s="88">
        <f t="shared" si="9"/>
        <v>4094839</v>
      </c>
      <c r="G27" s="88">
        <f t="shared" si="9"/>
        <v>4119766.9999999995</v>
      </c>
      <c r="H27" s="88">
        <f t="shared" si="9"/>
        <v>3895082.9999999991</v>
      </c>
      <c r="I27" s="88">
        <f t="shared" si="9"/>
        <v>3901611.9999999986</v>
      </c>
      <c r="J27" s="88">
        <f t="shared" si="9"/>
        <v>3887538.9999999991</v>
      </c>
      <c r="K27" s="88">
        <f t="shared" si="9"/>
        <v>3877454.9999999986</v>
      </c>
      <c r="L27" s="88">
        <f t="shared" si="9"/>
        <v>3871017.9999999991</v>
      </c>
      <c r="M27" s="88">
        <f t="shared" si="9"/>
        <v>4128036.9999999981</v>
      </c>
      <c r="N27" s="88">
        <f t="shared" si="9"/>
        <v>4164329.0000000014</v>
      </c>
      <c r="O27" s="88">
        <f t="shared" si="9"/>
        <v>4187996</v>
      </c>
      <c r="P27" s="88">
        <f t="shared" si="9"/>
        <v>4203133.9999999991</v>
      </c>
      <c r="Q27" s="88">
        <f t="shared" si="9"/>
        <v>4228043.9999999981</v>
      </c>
    </row>
    <row r="28" spans="1:17" ht="12" customHeight="1" x14ac:dyDescent="0.25">
      <c r="A28" s="87" t="s">
        <v>58</v>
      </c>
      <c r="B28" s="86">
        <v>5694</v>
      </c>
      <c r="C28" s="86">
        <v>5697</v>
      </c>
      <c r="D28" s="86">
        <v>6293</v>
      </c>
      <c r="E28" s="86">
        <v>6343</v>
      </c>
      <c r="F28" s="86">
        <v>6349.0000000000018</v>
      </c>
      <c r="G28" s="86">
        <v>6327.0000000000009</v>
      </c>
      <c r="H28" s="86">
        <v>5835.9999999999973</v>
      </c>
      <c r="I28" s="86">
        <v>4354.9999999999982</v>
      </c>
      <c r="J28" s="86">
        <v>4335.9999999999973</v>
      </c>
      <c r="K28" s="86">
        <v>4048.9999999999991</v>
      </c>
      <c r="L28" s="86">
        <v>4025.9999999999991</v>
      </c>
      <c r="M28" s="86">
        <v>3901.9999999999982</v>
      </c>
      <c r="N28" s="86">
        <v>3390.0000000000005</v>
      </c>
      <c r="O28" s="86">
        <v>2965.9999999999995</v>
      </c>
      <c r="P28" s="86">
        <v>2224.9999999999991</v>
      </c>
      <c r="Q28" s="86">
        <v>2019.9999999999991</v>
      </c>
    </row>
    <row r="29" spans="1:17" s="28" customFormat="1" ht="12" customHeight="1" x14ac:dyDescent="0.25">
      <c r="A29" s="87" t="s">
        <v>84</v>
      </c>
      <c r="B29" s="86">
        <v>1060163</v>
      </c>
      <c r="C29" s="86">
        <v>755313</v>
      </c>
      <c r="D29" s="86">
        <v>850582</v>
      </c>
      <c r="E29" s="86">
        <v>692111</v>
      </c>
      <c r="F29" s="86">
        <v>378910.00000000006</v>
      </c>
      <c r="G29" s="86">
        <v>567608</v>
      </c>
      <c r="H29" s="86">
        <v>466496.99999999988</v>
      </c>
      <c r="I29" s="86">
        <v>337615.99999999988</v>
      </c>
      <c r="J29" s="86">
        <v>247446.99999999997</v>
      </c>
      <c r="K29" s="86">
        <v>260651.99999999994</v>
      </c>
      <c r="L29" s="86">
        <v>469993.99999999988</v>
      </c>
      <c r="M29" s="86">
        <v>387354.99999999988</v>
      </c>
      <c r="N29" s="86">
        <v>368222.00000000006</v>
      </c>
      <c r="O29" s="86">
        <v>357781.99999999983</v>
      </c>
      <c r="P29" s="86">
        <v>278913.99999999971</v>
      </c>
      <c r="Q29" s="86">
        <v>266503.99999999988</v>
      </c>
    </row>
    <row r="30" spans="1:17" ht="12" customHeight="1" x14ac:dyDescent="0.25">
      <c r="A30" s="87" t="s">
        <v>109</v>
      </c>
      <c r="B30" s="86">
        <v>1977755</v>
      </c>
      <c r="C30" s="86">
        <v>2006126.0000000002</v>
      </c>
      <c r="D30" s="86">
        <v>2165728</v>
      </c>
      <c r="E30" s="86">
        <v>2302086.9999999995</v>
      </c>
      <c r="F30" s="86">
        <v>2307079</v>
      </c>
      <c r="G30" s="86">
        <v>2393300.9999999995</v>
      </c>
      <c r="H30" s="86">
        <v>2210879.9999999991</v>
      </c>
      <c r="I30" s="86">
        <v>2166318.9999999995</v>
      </c>
      <c r="J30" s="86">
        <v>2163599.9999999995</v>
      </c>
      <c r="K30" s="86">
        <v>2160261.9999999991</v>
      </c>
      <c r="L30" s="86">
        <v>1899060.9999999998</v>
      </c>
      <c r="M30" s="86">
        <v>1898381.9999999993</v>
      </c>
      <c r="N30" s="86">
        <v>1823457.0000000009</v>
      </c>
      <c r="O30" s="86">
        <v>1823716</v>
      </c>
      <c r="P30" s="86">
        <v>1941979.9999999998</v>
      </c>
      <c r="Q30" s="86">
        <v>2025339.9999999995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966385</v>
      </c>
      <c r="C32" s="85">
        <v>1265508</v>
      </c>
      <c r="D32" s="85">
        <v>1031408</v>
      </c>
      <c r="E32" s="85">
        <v>1072343</v>
      </c>
      <c r="F32" s="85">
        <v>1402501.0000000002</v>
      </c>
      <c r="G32" s="85">
        <v>1152531</v>
      </c>
      <c r="H32" s="85">
        <v>1211869.9999999998</v>
      </c>
      <c r="I32" s="85">
        <v>1393321.9999999991</v>
      </c>
      <c r="J32" s="85">
        <v>1472155.9999999993</v>
      </c>
      <c r="K32" s="85">
        <v>1452491.9999999995</v>
      </c>
      <c r="L32" s="85">
        <v>1497936.9999999998</v>
      </c>
      <c r="M32" s="85">
        <v>1838397.9999999991</v>
      </c>
      <c r="N32" s="85">
        <v>1969260.0000000005</v>
      </c>
      <c r="O32" s="85">
        <v>2003532</v>
      </c>
      <c r="P32" s="85">
        <v>1980014.9999999995</v>
      </c>
      <c r="Q32" s="85">
        <v>1934179.9999999991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5258.7278730034932</v>
      </c>
      <c r="C3" s="100">
        <f t="shared" ref="C3:Q3" si="1">SUM(C4,C15,C17,C27)</f>
        <v>5653.8747765962662</v>
      </c>
      <c r="D3" s="100">
        <f t="shared" si="1"/>
        <v>5652.4273081647934</v>
      </c>
      <c r="E3" s="100">
        <f t="shared" si="1"/>
        <v>6229.7453060364924</v>
      </c>
      <c r="F3" s="100">
        <f t="shared" si="1"/>
        <v>6078.6807044034404</v>
      </c>
      <c r="G3" s="100">
        <f t="shared" si="1"/>
        <v>6062.9283653410503</v>
      </c>
      <c r="H3" s="100">
        <f t="shared" si="1"/>
        <v>5820.3573953829673</v>
      </c>
      <c r="I3" s="100">
        <f t="shared" si="1"/>
        <v>5148.3066257380342</v>
      </c>
      <c r="J3" s="100">
        <f t="shared" si="1"/>
        <v>5153.442916688452</v>
      </c>
      <c r="K3" s="100">
        <f t="shared" si="1"/>
        <v>5092.0002729125072</v>
      </c>
      <c r="L3" s="100">
        <f t="shared" si="1"/>
        <v>6210.3484839342509</v>
      </c>
      <c r="M3" s="100">
        <f t="shared" si="1"/>
        <v>6099.7226661802788</v>
      </c>
      <c r="N3" s="100">
        <f t="shared" si="1"/>
        <v>5894.5116919884922</v>
      </c>
      <c r="O3" s="100">
        <f t="shared" si="1"/>
        <v>5721.6985144867922</v>
      </c>
      <c r="P3" s="100">
        <f t="shared" si="1"/>
        <v>4989.4102263412387</v>
      </c>
      <c r="Q3" s="100">
        <f t="shared" si="1"/>
        <v>5479.7835256616354</v>
      </c>
    </row>
    <row r="4" spans="1:17" ht="12.95" customHeight="1" x14ac:dyDescent="0.25">
      <c r="A4" s="89" t="s">
        <v>65</v>
      </c>
      <c r="B4" s="96">
        <f t="shared" ref="B4" si="2">SUM(B5:B14)</f>
        <v>4184.7572488985761</v>
      </c>
      <c r="C4" s="96">
        <f t="shared" ref="C4:Q4" si="3">SUM(C5:C14)</f>
        <v>4593.2024448606489</v>
      </c>
      <c r="D4" s="96">
        <f t="shared" si="3"/>
        <v>4566.3820719750502</v>
      </c>
      <c r="E4" s="96">
        <f t="shared" si="3"/>
        <v>5141.0186465330207</v>
      </c>
      <c r="F4" s="96">
        <f t="shared" si="3"/>
        <v>5001.074146103776</v>
      </c>
      <c r="G4" s="96">
        <f t="shared" si="3"/>
        <v>4973.0571709079923</v>
      </c>
      <c r="H4" s="96">
        <f t="shared" si="3"/>
        <v>4787.5562072129069</v>
      </c>
      <c r="I4" s="96">
        <f t="shared" si="3"/>
        <v>4126.2575436416555</v>
      </c>
      <c r="J4" s="96">
        <f t="shared" si="3"/>
        <v>4124.9006024392875</v>
      </c>
      <c r="K4" s="96">
        <f t="shared" si="3"/>
        <v>4067.594876756576</v>
      </c>
      <c r="L4" s="96">
        <f t="shared" si="3"/>
        <v>4973.109111438438</v>
      </c>
      <c r="M4" s="96">
        <f t="shared" si="3"/>
        <v>4811.5495231350724</v>
      </c>
      <c r="N4" s="96">
        <f t="shared" si="3"/>
        <v>4626.6943392835392</v>
      </c>
      <c r="O4" s="96">
        <f t="shared" si="3"/>
        <v>4446.4591971127484</v>
      </c>
      <c r="P4" s="96">
        <f t="shared" si="3"/>
        <v>3706.9060736149831</v>
      </c>
      <c r="Q4" s="96">
        <f t="shared" si="3"/>
        <v>4153.909874416584</v>
      </c>
    </row>
    <row r="5" spans="1:17" ht="12" customHeight="1" x14ac:dyDescent="0.25">
      <c r="A5" s="87" t="s">
        <v>58</v>
      </c>
      <c r="B5" s="95">
        <v>202.92406013074012</v>
      </c>
      <c r="C5" s="95">
        <v>198.01790295317508</v>
      </c>
      <c r="D5" s="95">
        <v>235.78480120106477</v>
      </c>
      <c r="E5" s="95">
        <v>249.11323365930781</v>
      </c>
      <c r="F5" s="95">
        <v>233.42862403241787</v>
      </c>
      <c r="G5" s="95">
        <v>241.13209235346022</v>
      </c>
      <c r="H5" s="95">
        <v>228.81569016573744</v>
      </c>
      <c r="I5" s="95">
        <v>130.71640197967011</v>
      </c>
      <c r="J5" s="95">
        <v>156.07818841959451</v>
      </c>
      <c r="K5" s="95">
        <v>135.1720746634528</v>
      </c>
      <c r="L5" s="95">
        <v>141.26289509558202</v>
      </c>
      <c r="M5" s="95">
        <v>161.00103947273422</v>
      </c>
      <c r="N5" s="95">
        <v>141.45763118440607</v>
      </c>
      <c r="O5" s="95">
        <v>122.08564597045458</v>
      </c>
      <c r="P5" s="95">
        <v>90.964296299607383</v>
      </c>
      <c r="Q5" s="95">
        <v>83.490372390673002</v>
      </c>
    </row>
    <row r="6" spans="1:17" ht="12" customHeight="1" x14ac:dyDescent="0.25">
      <c r="A6" s="87" t="s">
        <v>84</v>
      </c>
      <c r="B6" s="95">
        <v>41.014841412167137</v>
      </c>
      <c r="C6" s="95">
        <v>41.138939653628519</v>
      </c>
      <c r="D6" s="95">
        <v>41.092575777953158</v>
      </c>
      <c r="E6" s="95">
        <v>41.193213606928026</v>
      </c>
      <c r="F6" s="95">
        <v>41.401901468118595</v>
      </c>
      <c r="G6" s="95">
        <v>41.220356955917261</v>
      </c>
      <c r="H6" s="95">
        <v>41.320760458274734</v>
      </c>
      <c r="I6" s="95">
        <v>41.600057036081559</v>
      </c>
      <c r="J6" s="95">
        <v>41.691842959363733</v>
      </c>
      <c r="K6" s="95">
        <v>41.66886601027425</v>
      </c>
      <c r="L6" s="95">
        <v>41.185951563970335</v>
      </c>
      <c r="M6" s="95">
        <v>30.664376534402063</v>
      </c>
      <c r="N6" s="95">
        <v>27.231921970769758</v>
      </c>
      <c r="O6" s="95">
        <v>22.294591703138114</v>
      </c>
      <c r="P6" s="95">
        <v>16.931396719914062</v>
      </c>
      <c r="Q6" s="95">
        <v>16.915576437277348</v>
      </c>
    </row>
    <row r="7" spans="1:17" ht="12" customHeight="1" x14ac:dyDescent="0.25">
      <c r="A7" s="87" t="s">
        <v>110</v>
      </c>
      <c r="B7" s="95">
        <v>26.632373307469713</v>
      </c>
      <c r="C7" s="95">
        <v>41.010900000000028</v>
      </c>
      <c r="D7" s="95">
        <v>27.699180000000023</v>
      </c>
      <c r="E7" s="95">
        <v>10.207210000000034</v>
      </c>
      <c r="F7" s="95">
        <v>9.2086999999999932</v>
      </c>
      <c r="G7" s="95">
        <v>2.0540009886383928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2438.4024518518172</v>
      </c>
      <c r="C8" s="95">
        <v>2704.6837292488681</v>
      </c>
      <c r="D8" s="95">
        <v>2779.143668552284</v>
      </c>
      <c r="E8" s="95">
        <v>3273.9339475590955</v>
      </c>
      <c r="F8" s="95">
        <v>3246.8211929671143</v>
      </c>
      <c r="G8" s="95">
        <v>3231.0008341863654</v>
      </c>
      <c r="H8" s="95">
        <v>2998.8140454436962</v>
      </c>
      <c r="I8" s="95">
        <v>2539.895765471048</v>
      </c>
      <c r="J8" s="95">
        <v>2633.772230416339</v>
      </c>
      <c r="K8" s="95">
        <v>2531.2259665835441</v>
      </c>
      <c r="L8" s="95">
        <v>2583.1661367895654</v>
      </c>
      <c r="M8" s="95">
        <v>2301.6316568156117</v>
      </c>
      <c r="N8" s="95">
        <v>2071.6666274186127</v>
      </c>
      <c r="O8" s="95">
        <v>1896.1805764528451</v>
      </c>
      <c r="P8" s="95">
        <v>1669.1603645093307</v>
      </c>
      <c r="Q8" s="95">
        <v>1945.5162509600684</v>
      </c>
    </row>
    <row r="9" spans="1:17" ht="12" customHeight="1" x14ac:dyDescent="0.25">
      <c r="A9" s="87" t="s">
        <v>55</v>
      </c>
      <c r="B9" s="95">
        <v>528.63377710388465</v>
      </c>
      <c r="C9" s="95">
        <v>576.34245020321373</v>
      </c>
      <c r="D9" s="95">
        <v>557.04716584771563</v>
      </c>
      <c r="E9" s="95">
        <v>559.8984244491719</v>
      </c>
      <c r="F9" s="95">
        <v>464.71312270687133</v>
      </c>
      <c r="G9" s="95">
        <v>420.03210267531836</v>
      </c>
      <c r="H9" s="95">
        <v>495.09326560361518</v>
      </c>
      <c r="I9" s="95">
        <v>507.26694131607434</v>
      </c>
      <c r="J9" s="95">
        <v>438.93220541828794</v>
      </c>
      <c r="K9" s="95">
        <v>547.94210523865638</v>
      </c>
      <c r="L9" s="95">
        <v>1474.7623383704943</v>
      </c>
      <c r="M9" s="95">
        <v>1701.812791531112</v>
      </c>
      <c r="N9" s="95">
        <v>1848.704778362355</v>
      </c>
      <c r="O9" s="95">
        <v>1890.2284150281109</v>
      </c>
      <c r="P9" s="95">
        <v>1504.2687993895086</v>
      </c>
      <c r="Q9" s="95">
        <v>1616.8135494415644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599.54517363418768</v>
      </c>
      <c r="C11" s="95">
        <v>676.60020196348171</v>
      </c>
      <c r="D11" s="95">
        <v>547.90752648408215</v>
      </c>
      <c r="E11" s="95">
        <v>581.41379085575875</v>
      </c>
      <c r="F11" s="95">
        <v>612.19286086179477</v>
      </c>
      <c r="G11" s="95">
        <v>638.40929799071273</v>
      </c>
      <c r="H11" s="95">
        <v>602.17911342696493</v>
      </c>
      <c r="I11" s="95">
        <v>554.91416819467861</v>
      </c>
      <c r="J11" s="95">
        <v>495.01493584910503</v>
      </c>
      <c r="K11" s="95">
        <v>480.25540585486772</v>
      </c>
      <c r="L11" s="95">
        <v>505.98180138161848</v>
      </c>
      <c r="M11" s="95">
        <v>465.07517882443079</v>
      </c>
      <c r="N11" s="95">
        <v>470.03266978493627</v>
      </c>
      <c r="O11" s="95">
        <v>454.53998902368517</v>
      </c>
      <c r="P11" s="95">
        <v>367.06582465895042</v>
      </c>
      <c r="Q11" s="95">
        <v>403.31980903210308</v>
      </c>
    </row>
    <row r="12" spans="1:17" ht="12" customHeight="1" x14ac:dyDescent="0.25">
      <c r="A12" s="87" t="s">
        <v>115</v>
      </c>
      <c r="B12" s="95">
        <v>0.37796997414291772</v>
      </c>
      <c r="C12" s="95">
        <v>0.47234419304551911</v>
      </c>
      <c r="D12" s="95">
        <v>0.60310112785810643</v>
      </c>
      <c r="E12" s="95">
        <v>0.78997864414733976</v>
      </c>
      <c r="F12" s="95">
        <v>0.83546539165760181</v>
      </c>
      <c r="G12" s="95">
        <v>0.93194300614485848</v>
      </c>
      <c r="H12" s="95">
        <v>1.0580246613176791</v>
      </c>
      <c r="I12" s="95">
        <v>0.95519227754512226</v>
      </c>
      <c r="J12" s="95">
        <v>1.0103035566796859</v>
      </c>
      <c r="K12" s="95">
        <v>1.022813954591526</v>
      </c>
      <c r="L12" s="95">
        <v>1.2732799326918531</v>
      </c>
      <c r="M12" s="95">
        <v>1.1908412674496927</v>
      </c>
      <c r="N12" s="95">
        <v>1.1669183414238895</v>
      </c>
      <c r="O12" s="95">
        <v>1.2134868019249738</v>
      </c>
      <c r="P12" s="95">
        <v>1.3196563081461683</v>
      </c>
      <c r="Q12" s="95">
        <v>2.4005972857599041</v>
      </c>
    </row>
    <row r="13" spans="1:17" ht="12" customHeight="1" x14ac:dyDescent="0.25">
      <c r="A13" s="51" t="s">
        <v>114</v>
      </c>
      <c r="B13" s="22">
        <v>294.75606911114704</v>
      </c>
      <c r="C13" s="22">
        <v>315.62798513521795</v>
      </c>
      <c r="D13" s="22">
        <v>322.38446931876877</v>
      </c>
      <c r="E13" s="22">
        <v>366.32089841674514</v>
      </c>
      <c r="F13" s="22">
        <v>348.06386475677112</v>
      </c>
      <c r="G13" s="22">
        <v>355.47908028290385</v>
      </c>
      <c r="H13" s="22">
        <v>366.18460005980882</v>
      </c>
      <c r="I13" s="22">
        <v>303.51694069449036</v>
      </c>
      <c r="J13" s="22">
        <v>304.9081654376958</v>
      </c>
      <c r="K13" s="22">
        <v>286.98396903555101</v>
      </c>
      <c r="L13" s="22">
        <v>168.4915105177634</v>
      </c>
      <c r="M13" s="22">
        <v>94.021916108737159</v>
      </c>
      <c r="N13" s="22">
        <v>36.959687784847446</v>
      </c>
      <c r="O13" s="22">
        <v>28.489578513429606</v>
      </c>
      <c r="P13" s="22">
        <v>22.334536755558464</v>
      </c>
      <c r="Q13" s="22">
        <v>23.763126263566427</v>
      </c>
    </row>
    <row r="14" spans="1:17" ht="12" customHeight="1" x14ac:dyDescent="0.25">
      <c r="A14" s="99" t="s">
        <v>117</v>
      </c>
      <c r="B14" s="98">
        <v>52.470532373019672</v>
      </c>
      <c r="C14" s="98">
        <v>39.307991510018255</v>
      </c>
      <c r="D14" s="98">
        <v>54.719583665323185</v>
      </c>
      <c r="E14" s="98">
        <v>58.147949341866884</v>
      </c>
      <c r="F14" s="98">
        <v>44.408413919031283</v>
      </c>
      <c r="G14" s="98">
        <v>42.797462468530767</v>
      </c>
      <c r="H14" s="98">
        <v>54.090707393491336</v>
      </c>
      <c r="I14" s="98">
        <v>47.392076672067716</v>
      </c>
      <c r="J14" s="98">
        <v>53.492730382221815</v>
      </c>
      <c r="K14" s="98">
        <v>43.32367541563832</v>
      </c>
      <c r="L14" s="98">
        <v>56.98519778675189</v>
      </c>
      <c r="M14" s="98">
        <v>56.15172258059539</v>
      </c>
      <c r="N14" s="98">
        <v>29.474104436188426</v>
      </c>
      <c r="O14" s="98">
        <v>31.426913619160143</v>
      </c>
      <c r="P14" s="98">
        <v>34.861198973967298</v>
      </c>
      <c r="Q14" s="98">
        <v>61.690592605571467</v>
      </c>
    </row>
    <row r="15" spans="1:17" ht="12.95" customHeight="1" x14ac:dyDescent="0.25">
      <c r="A15" s="89" t="s">
        <v>112</v>
      </c>
      <c r="B15" s="96">
        <f t="shared" ref="B15:Q15" si="4">B16</f>
        <v>0.33274662009760769</v>
      </c>
      <c r="C15" s="96">
        <f t="shared" si="4"/>
        <v>0.47789412747698684</v>
      </c>
      <c r="D15" s="96">
        <f t="shared" si="4"/>
        <v>0.6978669761928914</v>
      </c>
      <c r="E15" s="96">
        <f t="shared" si="4"/>
        <v>0.98123186507560989</v>
      </c>
      <c r="F15" s="96">
        <f t="shared" si="4"/>
        <v>1.1564053413858786</v>
      </c>
      <c r="G15" s="96">
        <f t="shared" si="4"/>
        <v>1.3712342894903544</v>
      </c>
      <c r="H15" s="96">
        <f t="shared" si="4"/>
        <v>1.8346501453311523</v>
      </c>
      <c r="I15" s="96">
        <f t="shared" si="4"/>
        <v>2.2198708978938151</v>
      </c>
      <c r="J15" s="96">
        <f t="shared" si="4"/>
        <v>2.720131428635995</v>
      </c>
      <c r="K15" s="96">
        <f t="shared" si="4"/>
        <v>3.3007693586454967</v>
      </c>
      <c r="L15" s="96">
        <f t="shared" si="4"/>
        <v>3.5807769386278885</v>
      </c>
      <c r="M15" s="96">
        <f t="shared" si="4"/>
        <v>4.037843369350715</v>
      </c>
      <c r="N15" s="96">
        <f t="shared" si="4"/>
        <v>4.540586662663709</v>
      </c>
      <c r="O15" s="96">
        <f t="shared" si="4"/>
        <v>5.0219888792616727</v>
      </c>
      <c r="P15" s="96">
        <f t="shared" si="4"/>
        <v>5.7812109822630404</v>
      </c>
      <c r="Q15" s="96">
        <f t="shared" si="4"/>
        <v>6.4662401081645049</v>
      </c>
    </row>
    <row r="16" spans="1:17" ht="12" customHeight="1" x14ac:dyDescent="0.25">
      <c r="A16" s="87" t="s">
        <v>111</v>
      </c>
      <c r="B16" s="97">
        <v>0.33274662009760769</v>
      </c>
      <c r="C16" s="97">
        <v>0.47789412747698684</v>
      </c>
      <c r="D16" s="97">
        <v>0.6978669761928914</v>
      </c>
      <c r="E16" s="97">
        <v>0.98123186507560989</v>
      </c>
      <c r="F16" s="97">
        <v>1.1564053413858786</v>
      </c>
      <c r="G16" s="97">
        <v>1.3712342894903544</v>
      </c>
      <c r="H16" s="97">
        <v>1.8346501453311523</v>
      </c>
      <c r="I16" s="97">
        <v>2.2198708978938151</v>
      </c>
      <c r="J16" s="97">
        <v>2.720131428635995</v>
      </c>
      <c r="K16" s="97">
        <v>3.3007693586454967</v>
      </c>
      <c r="L16" s="97">
        <v>3.5807769386278885</v>
      </c>
      <c r="M16" s="97">
        <v>4.037843369350715</v>
      </c>
      <c r="N16" s="97">
        <v>4.540586662663709</v>
      </c>
      <c r="O16" s="97">
        <v>5.0219888792616727</v>
      </c>
      <c r="P16" s="97">
        <v>5.7812109822630404</v>
      </c>
      <c r="Q16" s="97">
        <v>6.4662401081645049</v>
      </c>
    </row>
    <row r="17" spans="1:17" ht="12.95" customHeight="1" x14ac:dyDescent="0.25">
      <c r="A17" s="89" t="s">
        <v>63</v>
      </c>
      <c r="B17" s="96">
        <f t="shared" ref="B17" si="5">SUM(B18:B26)</f>
        <v>642.1798928755029</v>
      </c>
      <c r="C17" s="96">
        <f t="shared" ref="C17:Q17" si="6">SUM(C18:C26)</f>
        <v>634.42258935558414</v>
      </c>
      <c r="D17" s="96">
        <f t="shared" si="6"/>
        <v>650.50991997448637</v>
      </c>
      <c r="E17" s="96">
        <f t="shared" si="6"/>
        <v>655.20643670532809</v>
      </c>
      <c r="F17" s="96">
        <f t="shared" si="6"/>
        <v>648.76677263237741</v>
      </c>
      <c r="G17" s="96">
        <f t="shared" si="6"/>
        <v>653.91606298866793</v>
      </c>
      <c r="H17" s="96">
        <f t="shared" si="6"/>
        <v>625.81069724574195</v>
      </c>
      <c r="I17" s="96">
        <f t="shared" si="6"/>
        <v>616.35476897766227</v>
      </c>
      <c r="J17" s="96">
        <f t="shared" si="6"/>
        <v>619.41954762917817</v>
      </c>
      <c r="K17" s="96">
        <f t="shared" si="6"/>
        <v>619.14780449497664</v>
      </c>
      <c r="L17" s="96">
        <f t="shared" si="6"/>
        <v>752.50129556364823</v>
      </c>
      <c r="M17" s="96">
        <f t="shared" si="6"/>
        <v>784.42481071924101</v>
      </c>
      <c r="N17" s="96">
        <f t="shared" si="6"/>
        <v>774.09207338980775</v>
      </c>
      <c r="O17" s="96">
        <f t="shared" si="6"/>
        <v>778.89641228461767</v>
      </c>
      <c r="P17" s="96">
        <f t="shared" si="6"/>
        <v>785.13564209372362</v>
      </c>
      <c r="Q17" s="96">
        <f t="shared" si="6"/>
        <v>802.2015955664707</v>
      </c>
    </row>
    <row r="18" spans="1:17" ht="12" customHeight="1" x14ac:dyDescent="0.25">
      <c r="A18" s="87" t="s">
        <v>58</v>
      </c>
      <c r="B18" s="95">
        <v>1.9770163606752706</v>
      </c>
      <c r="C18" s="95">
        <v>2.3249071839760345</v>
      </c>
      <c r="D18" s="95">
        <v>3.6196336264218556</v>
      </c>
      <c r="E18" s="95">
        <v>4.2512303125665989</v>
      </c>
      <c r="F18" s="95">
        <v>4.7057137451344495</v>
      </c>
      <c r="G18" s="95">
        <v>5.2708505936250152</v>
      </c>
      <c r="H18" s="95">
        <v>5.485508385181574</v>
      </c>
      <c r="I18" s="95">
        <v>5.1928181368922939</v>
      </c>
      <c r="J18" s="95">
        <v>6.3813742236701279</v>
      </c>
      <c r="K18" s="95">
        <v>6.2475855400977878</v>
      </c>
      <c r="L18" s="95">
        <v>7.2717795394530098</v>
      </c>
      <c r="M18" s="95">
        <v>10.044681893436104</v>
      </c>
      <c r="N18" s="95">
        <v>10.50095695255755</v>
      </c>
      <c r="O18" s="95">
        <v>11.041173555755879</v>
      </c>
      <c r="P18" s="95">
        <v>11.201664048243368</v>
      </c>
      <c r="Q18" s="95">
        <v>11.265712771547102</v>
      </c>
    </row>
    <row r="19" spans="1:17" s="28" customFormat="1" ht="12" customHeight="1" x14ac:dyDescent="0.25">
      <c r="A19" s="87" t="s">
        <v>84</v>
      </c>
      <c r="B19" s="95">
        <v>109.07935147854269</v>
      </c>
      <c r="C19" s="95">
        <v>104.94455482432608</v>
      </c>
      <c r="D19" s="95">
        <v>100.42652569218556</v>
      </c>
      <c r="E19" s="95">
        <v>91.900813667368354</v>
      </c>
      <c r="F19" s="95">
        <v>80.382969609597978</v>
      </c>
      <c r="G19" s="95">
        <v>73.55783893490991</v>
      </c>
      <c r="H19" s="95">
        <v>65.060369678744109</v>
      </c>
      <c r="I19" s="95">
        <v>32.820831271892295</v>
      </c>
      <c r="J19" s="95">
        <v>31.688366122331413</v>
      </c>
      <c r="K19" s="95">
        <v>31.275522259868026</v>
      </c>
      <c r="L19" s="95">
        <v>21.305630633945771</v>
      </c>
      <c r="M19" s="95">
        <v>14.758934495985534</v>
      </c>
      <c r="N19" s="95">
        <v>2.6171742533730291</v>
      </c>
      <c r="O19" s="95">
        <v>1.960428373823575</v>
      </c>
      <c r="P19" s="95">
        <v>1.9722348118264037</v>
      </c>
      <c r="Q19" s="95">
        <v>2.3305676944190665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357.83239009369788</v>
      </c>
      <c r="C21" s="95">
        <v>360.38995131160351</v>
      </c>
      <c r="D21" s="95">
        <v>381.65830673053085</v>
      </c>
      <c r="E21" s="95">
        <v>405.38113762939287</v>
      </c>
      <c r="F21" s="95">
        <v>414.96340053433551</v>
      </c>
      <c r="G21" s="95">
        <v>417.02335399667089</v>
      </c>
      <c r="H21" s="95">
        <v>387.213374245458</v>
      </c>
      <c r="I21" s="95">
        <v>380.10631869474679</v>
      </c>
      <c r="J21" s="95">
        <v>396.04883734655289</v>
      </c>
      <c r="K21" s="95">
        <v>390.62855528740073</v>
      </c>
      <c r="L21" s="95">
        <v>406.19149334685324</v>
      </c>
      <c r="M21" s="95">
        <v>393.70864853588535</v>
      </c>
      <c r="N21" s="95">
        <v>370.26858547602268</v>
      </c>
      <c r="O21" s="95">
        <v>358.30131165413184</v>
      </c>
      <c r="P21" s="95">
        <v>377.72736501802939</v>
      </c>
      <c r="Q21" s="95">
        <v>391.56668413094866</v>
      </c>
    </row>
    <row r="22" spans="1:17" ht="12" customHeight="1" x14ac:dyDescent="0.25">
      <c r="A22" s="87" t="s">
        <v>55</v>
      </c>
      <c r="B22" s="95">
        <v>24.580255919845431</v>
      </c>
      <c r="C22" s="95">
        <v>24.539609796786145</v>
      </c>
      <c r="D22" s="95">
        <v>24.353584152284302</v>
      </c>
      <c r="E22" s="95">
        <v>22.633155550828189</v>
      </c>
      <c r="F22" s="95">
        <v>20.173797293128619</v>
      </c>
      <c r="G22" s="95">
        <v>18.894586128383072</v>
      </c>
      <c r="H22" s="95">
        <v>23.234374396384961</v>
      </c>
      <c r="I22" s="95">
        <v>28.428378683925381</v>
      </c>
      <c r="J22" s="95">
        <v>26.059964581711874</v>
      </c>
      <c r="K22" s="95">
        <v>33.446054761343589</v>
      </c>
      <c r="L22" s="95">
        <v>92.777245732764925</v>
      </c>
      <c r="M22" s="95">
        <v>117.25907966614679</v>
      </c>
      <c r="N22" s="95">
        <v>133.74864574894863</v>
      </c>
      <c r="O22" s="95">
        <v>146.26087679976624</v>
      </c>
      <c r="P22" s="95">
        <v>147.06218586574482</v>
      </c>
      <c r="Q22" s="95">
        <v>147.90305604453175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68.291015209504309</v>
      </c>
      <c r="C24" s="95">
        <v>70.930508036518461</v>
      </c>
      <c r="D24" s="95">
        <v>59.180973515918062</v>
      </c>
      <c r="E24" s="95">
        <v>56.363219144241185</v>
      </c>
      <c r="F24" s="95">
        <v>61.084499138205402</v>
      </c>
      <c r="G24" s="95">
        <v>64.753013992223202</v>
      </c>
      <c r="H24" s="95">
        <v>61.473186573035356</v>
      </c>
      <c r="I24" s="95">
        <v>66.067051805321299</v>
      </c>
      <c r="J24" s="95">
        <v>59.245314150894892</v>
      </c>
      <c r="K24" s="95">
        <v>59.096324145132265</v>
      </c>
      <c r="L24" s="95">
        <v>63.689345865506546</v>
      </c>
      <c r="M24" s="95">
        <v>63.706287545507749</v>
      </c>
      <c r="N24" s="95">
        <v>67.298943857940159</v>
      </c>
      <c r="O24" s="95">
        <v>68.699047176032551</v>
      </c>
      <c r="P24" s="95">
        <v>66.321034838124604</v>
      </c>
      <c r="Q24" s="95">
        <v>64.842229067106288</v>
      </c>
    </row>
    <row r="25" spans="1:17" ht="12" customHeight="1" x14ac:dyDescent="0.25">
      <c r="A25" s="51" t="s">
        <v>60</v>
      </c>
      <c r="B25" s="22">
        <v>80.419863813237328</v>
      </c>
      <c r="C25" s="22">
        <v>69.893058202373879</v>
      </c>
      <c r="D25" s="22">
        <v>79.570896257145705</v>
      </c>
      <c r="E25" s="22">
        <v>72.876880400930972</v>
      </c>
      <c r="F25" s="22">
        <v>65.656392311975523</v>
      </c>
      <c r="G25" s="22">
        <v>72.529536759498683</v>
      </c>
      <c r="H25" s="22">
        <v>81.343883966937923</v>
      </c>
      <c r="I25" s="22">
        <v>101.33937038488426</v>
      </c>
      <c r="J25" s="22">
        <v>96.295691204016975</v>
      </c>
      <c r="K25" s="22">
        <v>94.053762501134159</v>
      </c>
      <c r="L25" s="22">
        <v>156.17838342841625</v>
      </c>
      <c r="M25" s="22">
        <v>178.64164623704545</v>
      </c>
      <c r="N25" s="22">
        <v>181.44146825697985</v>
      </c>
      <c r="O25" s="22">
        <v>184.03512244651776</v>
      </c>
      <c r="P25" s="22">
        <v>171.36897541564338</v>
      </c>
      <c r="Q25" s="22">
        <v>173.8080109959707</v>
      </c>
    </row>
    <row r="26" spans="1:17" ht="12" customHeight="1" x14ac:dyDescent="0.25">
      <c r="A26" s="49" t="s">
        <v>59</v>
      </c>
      <c r="B26" s="18">
        <v>0</v>
      </c>
      <c r="C26" s="18">
        <v>1.3999999999999997</v>
      </c>
      <c r="D26" s="18">
        <v>1.6999999999999995</v>
      </c>
      <c r="E26" s="18">
        <v>1.7999999999999998</v>
      </c>
      <c r="F26" s="18">
        <v>1.8000000000000005</v>
      </c>
      <c r="G26" s="18">
        <v>1.8868825833572198</v>
      </c>
      <c r="H26" s="18">
        <v>2.0000000000000004</v>
      </c>
      <c r="I26" s="18">
        <v>2.4</v>
      </c>
      <c r="J26" s="18">
        <v>3.6999999999999997</v>
      </c>
      <c r="K26" s="18">
        <v>4.3999999999999995</v>
      </c>
      <c r="L26" s="18">
        <v>5.0874170167084811</v>
      </c>
      <c r="M26" s="18">
        <v>6.305532345234103</v>
      </c>
      <c r="N26" s="18">
        <v>8.2162988439858946</v>
      </c>
      <c r="O26" s="18">
        <v>8.5984522785897735</v>
      </c>
      <c r="P26" s="18">
        <v>9.4821820961115861</v>
      </c>
      <c r="Q26" s="18">
        <v>10.485334861947193</v>
      </c>
    </row>
    <row r="27" spans="1:17" ht="12.95" customHeight="1" x14ac:dyDescent="0.25">
      <c r="A27" s="89" t="s">
        <v>62</v>
      </c>
      <c r="B27" s="96">
        <f t="shared" ref="B27" si="7">SUM(B28:B32)</f>
        <v>431.45798460931729</v>
      </c>
      <c r="C27" s="96">
        <f t="shared" ref="C27:Q27" si="8">SUM(C28:C32)</f>
        <v>425.77184825255597</v>
      </c>
      <c r="D27" s="96">
        <f t="shared" si="8"/>
        <v>434.83744923906374</v>
      </c>
      <c r="E27" s="96">
        <f t="shared" si="8"/>
        <v>432.53899093306802</v>
      </c>
      <c r="F27" s="96">
        <f t="shared" si="8"/>
        <v>427.68338032590168</v>
      </c>
      <c r="G27" s="96">
        <f t="shared" si="8"/>
        <v>434.58389715489898</v>
      </c>
      <c r="H27" s="96">
        <f t="shared" si="8"/>
        <v>405.15584077898694</v>
      </c>
      <c r="I27" s="96">
        <f t="shared" si="8"/>
        <v>403.47444222082277</v>
      </c>
      <c r="J27" s="96">
        <f t="shared" si="8"/>
        <v>406.40263519135118</v>
      </c>
      <c r="K27" s="96">
        <f t="shared" si="8"/>
        <v>401.95682230230852</v>
      </c>
      <c r="L27" s="96">
        <f t="shared" si="8"/>
        <v>481.15729999353607</v>
      </c>
      <c r="M27" s="96">
        <f t="shared" si="8"/>
        <v>499.71048895661511</v>
      </c>
      <c r="N27" s="96">
        <f t="shared" si="8"/>
        <v>489.18469265248189</v>
      </c>
      <c r="O27" s="96">
        <f t="shared" si="8"/>
        <v>491.32091621016434</v>
      </c>
      <c r="P27" s="96">
        <f t="shared" si="8"/>
        <v>491.58729965026959</v>
      </c>
      <c r="Q27" s="96">
        <f t="shared" si="8"/>
        <v>517.20581557041589</v>
      </c>
    </row>
    <row r="28" spans="1:17" ht="12" customHeight="1" x14ac:dyDescent="0.25">
      <c r="A28" s="87" t="s">
        <v>58</v>
      </c>
      <c r="B28" s="95">
        <v>0.98832865911635426</v>
      </c>
      <c r="C28" s="95">
        <v>0.88151986284892869</v>
      </c>
      <c r="D28" s="95">
        <v>1.0761851725132996</v>
      </c>
      <c r="E28" s="95">
        <v>1.0159460281256161</v>
      </c>
      <c r="F28" s="95">
        <v>0.98101222244761233</v>
      </c>
      <c r="G28" s="95">
        <v>1.0371090553899485</v>
      </c>
      <c r="H28" s="95">
        <v>0.95347144908099679</v>
      </c>
      <c r="I28" s="95">
        <v>0.64415988343756003</v>
      </c>
      <c r="J28" s="95">
        <v>0.76604735673535318</v>
      </c>
      <c r="K28" s="95">
        <v>0.67316979644941377</v>
      </c>
      <c r="L28" s="95">
        <v>0.80427783999446945</v>
      </c>
      <c r="M28" s="95">
        <v>0.77983886595775342</v>
      </c>
      <c r="N28" s="95">
        <v>0.68462630833637861</v>
      </c>
      <c r="O28" s="95">
        <v>0.59186085991101378</v>
      </c>
      <c r="P28" s="95">
        <v>0.44229176068342424</v>
      </c>
      <c r="Q28" s="95">
        <v>0.40712175156856312</v>
      </c>
    </row>
    <row r="29" spans="1:17" s="28" customFormat="1" ht="12" customHeight="1" x14ac:dyDescent="0.25">
      <c r="A29" s="87" t="s">
        <v>84</v>
      </c>
      <c r="B29" s="95">
        <v>132.26934867035942</v>
      </c>
      <c r="C29" s="95">
        <v>96.692515522045383</v>
      </c>
      <c r="D29" s="95">
        <v>106.79440852986127</v>
      </c>
      <c r="E29" s="95">
        <v>86.633712725703589</v>
      </c>
      <c r="F29" s="95">
        <v>48.883958922283419</v>
      </c>
      <c r="G29" s="95">
        <v>71.569914775355016</v>
      </c>
      <c r="H29" s="95">
        <v>58.623879862981198</v>
      </c>
      <c r="I29" s="95">
        <v>43.398321692026158</v>
      </c>
      <c r="J29" s="95">
        <v>32.145370918304842</v>
      </c>
      <c r="K29" s="95">
        <v>33.751081729857745</v>
      </c>
      <c r="L29" s="95">
        <v>72.217700735508203</v>
      </c>
      <c r="M29" s="95">
        <v>58.976039730960927</v>
      </c>
      <c r="N29" s="95">
        <v>48.734188158301514</v>
      </c>
      <c r="O29" s="95">
        <v>59.938645895467722</v>
      </c>
      <c r="P29" s="95">
        <v>41.716207014827312</v>
      </c>
      <c r="Q29" s="95">
        <v>40.250860074744054</v>
      </c>
    </row>
    <row r="30" spans="1:17" ht="12" customHeight="1" x14ac:dyDescent="0.25">
      <c r="A30" s="87" t="s">
        <v>109</v>
      </c>
      <c r="B30" s="95">
        <v>229.12607796856165</v>
      </c>
      <c r="C30" s="95">
        <v>238.47304943952815</v>
      </c>
      <c r="D30" s="95">
        <v>252.49414471718521</v>
      </c>
      <c r="E30" s="95">
        <v>267.57676481151145</v>
      </c>
      <c r="F30" s="95">
        <v>275.78193454169491</v>
      </c>
      <c r="G30" s="95">
        <v>280.21701790325557</v>
      </c>
      <c r="H30" s="95">
        <v>257.99218031084678</v>
      </c>
      <c r="I30" s="95">
        <v>254.39777583420499</v>
      </c>
      <c r="J30" s="95">
        <v>264.61211223710717</v>
      </c>
      <c r="K30" s="95">
        <v>259.74574812905496</v>
      </c>
      <c r="L30" s="95">
        <v>270.38939080291033</v>
      </c>
      <c r="M30" s="95">
        <v>271.05659440855436</v>
      </c>
      <c r="N30" s="95">
        <v>262.08141312153447</v>
      </c>
      <c r="O30" s="95">
        <v>258.57280944556686</v>
      </c>
      <c r="P30" s="95">
        <v>273.77750449623403</v>
      </c>
      <c r="Q30" s="95">
        <v>288.78318792401359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69.074229311279893</v>
      </c>
      <c r="C32" s="18">
        <v>89.724763428133485</v>
      </c>
      <c r="D32" s="18">
        <v>74.472710819503988</v>
      </c>
      <c r="E32" s="18">
        <v>77.312567367727326</v>
      </c>
      <c r="F32" s="18">
        <v>102.0364746394757</v>
      </c>
      <c r="G32" s="18">
        <v>81.759855420898461</v>
      </c>
      <c r="H32" s="18">
        <v>87.586309156077959</v>
      </c>
      <c r="I32" s="18">
        <v>105.03418481115406</v>
      </c>
      <c r="J32" s="18">
        <v>108.87910467920382</v>
      </c>
      <c r="K32" s="18">
        <v>107.78682264694642</v>
      </c>
      <c r="L32" s="18">
        <v>137.74593061512309</v>
      </c>
      <c r="M32" s="18">
        <v>168.89801595114201</v>
      </c>
      <c r="N32" s="18">
        <v>177.68446506430951</v>
      </c>
      <c r="O32" s="18">
        <v>172.21760000921878</v>
      </c>
      <c r="P32" s="18">
        <v>175.65129637852482</v>
      </c>
      <c r="Q32" s="18">
        <v>187.7646458200897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2872.3475485266758</v>
      </c>
      <c r="C3" s="100">
        <f t="shared" si="0"/>
        <v>3125.0534321681694</v>
      </c>
      <c r="D3" s="100">
        <f t="shared" si="0"/>
        <v>3144.0096074920848</v>
      </c>
      <c r="E3" s="100">
        <f t="shared" si="0"/>
        <v>3514.8627744741348</v>
      </c>
      <c r="F3" s="100">
        <f t="shared" si="0"/>
        <v>3483.8986010046501</v>
      </c>
      <c r="G3" s="100">
        <f t="shared" si="0"/>
        <v>3509.6066373761573</v>
      </c>
      <c r="H3" s="100">
        <f t="shared" si="0"/>
        <v>3397.8460008922621</v>
      </c>
      <c r="I3" s="100">
        <f t="shared" si="0"/>
        <v>3046.4674167580706</v>
      </c>
      <c r="J3" s="100">
        <f t="shared" si="0"/>
        <v>3081.9397438362926</v>
      </c>
      <c r="K3" s="100">
        <f t="shared" si="0"/>
        <v>3053.3176989531194</v>
      </c>
      <c r="L3" s="100">
        <f t="shared" si="0"/>
        <v>3671.0254932769994</v>
      </c>
      <c r="M3" s="100">
        <f t="shared" si="0"/>
        <v>3605.7295171688065</v>
      </c>
      <c r="N3" s="100">
        <f t="shared" si="0"/>
        <v>3479.3121186900362</v>
      </c>
      <c r="O3" s="100">
        <f t="shared" si="0"/>
        <v>3390.31039478004</v>
      </c>
      <c r="P3" s="100">
        <f t="shared" si="0"/>
        <v>2998.0668442863166</v>
      </c>
      <c r="Q3" s="100">
        <f t="shared" si="0"/>
        <v>3329.306601651896</v>
      </c>
    </row>
    <row r="4" spans="1:17" ht="12.95" customHeight="1" x14ac:dyDescent="0.25">
      <c r="A4" s="89" t="s">
        <v>65</v>
      </c>
      <c r="B4" s="96">
        <f t="shared" ref="B4:Q4" si="1">SUM(B5:B14)</f>
        <v>2336.1583745222465</v>
      </c>
      <c r="C4" s="96">
        <f t="shared" si="1"/>
        <v>2579.7930526343275</v>
      </c>
      <c r="D4" s="96">
        <f t="shared" si="1"/>
        <v>2585.3231089169803</v>
      </c>
      <c r="E4" s="96">
        <f t="shared" si="1"/>
        <v>2946.5430925164942</v>
      </c>
      <c r="F4" s="96">
        <f t="shared" si="1"/>
        <v>2902.7062563200807</v>
      </c>
      <c r="G4" s="96">
        <f t="shared" si="1"/>
        <v>2920.4889634288293</v>
      </c>
      <c r="H4" s="96">
        <f t="shared" si="1"/>
        <v>2827.6443643108696</v>
      </c>
      <c r="I4" s="96">
        <f t="shared" si="1"/>
        <v>2463.561654647639</v>
      </c>
      <c r="J4" s="96">
        <f t="shared" si="1"/>
        <v>2490.2987501372945</v>
      </c>
      <c r="K4" s="96">
        <f t="shared" si="1"/>
        <v>2459.9513599121001</v>
      </c>
      <c r="L4" s="96">
        <f t="shared" si="1"/>
        <v>2946.71770111153</v>
      </c>
      <c r="M4" s="96">
        <f t="shared" si="1"/>
        <v>2836.806837047709</v>
      </c>
      <c r="N4" s="96">
        <f t="shared" si="1"/>
        <v>2712.186451527416</v>
      </c>
      <c r="O4" s="96">
        <f t="shared" si="1"/>
        <v>2617.0232505269887</v>
      </c>
      <c r="P4" s="96">
        <f t="shared" si="1"/>
        <v>2215.2213095383659</v>
      </c>
      <c r="Q4" s="96">
        <f t="shared" si="1"/>
        <v>2513.1269620597536</v>
      </c>
    </row>
    <row r="5" spans="1:17" ht="12" customHeight="1" x14ac:dyDescent="0.25">
      <c r="A5" s="87" t="s">
        <v>58</v>
      </c>
      <c r="B5" s="95">
        <v>90.129961051651435</v>
      </c>
      <c r="C5" s="95">
        <v>88.296067819894219</v>
      </c>
      <c r="D5" s="95">
        <v>106.04555402675402</v>
      </c>
      <c r="E5" s="95">
        <v>112.4240503733859</v>
      </c>
      <c r="F5" s="95">
        <v>105.59450419160176</v>
      </c>
      <c r="G5" s="95">
        <v>109.52325780051221</v>
      </c>
      <c r="H5" s="95">
        <v>104.07402340171541</v>
      </c>
      <c r="I5" s="95">
        <v>60.16379463458594</v>
      </c>
      <c r="J5" s="95">
        <v>72.554056110036996</v>
      </c>
      <c r="K5" s="95">
        <v>63.34330314829829</v>
      </c>
      <c r="L5" s="95">
        <v>66.760737062395989</v>
      </c>
      <c r="M5" s="95">
        <v>76.794375826642195</v>
      </c>
      <c r="N5" s="95">
        <v>67.749113549332989</v>
      </c>
      <c r="O5" s="95">
        <v>58.613423542810629</v>
      </c>
      <c r="P5" s="95">
        <v>43.782130737607446</v>
      </c>
      <c r="Q5" s="95">
        <v>40.382436732029745</v>
      </c>
    </row>
    <row r="6" spans="1:17" ht="12" customHeight="1" x14ac:dyDescent="0.25">
      <c r="A6" s="87" t="s">
        <v>84</v>
      </c>
      <c r="B6" s="95">
        <v>21.580129445848833</v>
      </c>
      <c r="C6" s="95">
        <v>21.645424251888095</v>
      </c>
      <c r="D6" s="95">
        <v>21.833552866901343</v>
      </c>
      <c r="E6" s="95">
        <v>21.909198463863301</v>
      </c>
      <c r="F6" s="95">
        <v>22.277056495495192</v>
      </c>
      <c r="G6" s="95">
        <v>22.514933771746385</v>
      </c>
      <c r="H6" s="95">
        <v>22.877848213623221</v>
      </c>
      <c r="I6" s="95">
        <v>23.664988624086096</v>
      </c>
      <c r="J6" s="95">
        <v>23.984061381476867</v>
      </c>
      <c r="K6" s="95">
        <v>24.263105160317728</v>
      </c>
      <c r="L6" s="95">
        <v>24.409295249285591</v>
      </c>
      <c r="M6" s="95">
        <v>18.580222693790827</v>
      </c>
      <c r="N6" s="95">
        <v>16.723816762410383</v>
      </c>
      <c r="O6" s="95">
        <v>13.868237191832232</v>
      </c>
      <c r="P6" s="95">
        <v>10.547762820154164</v>
      </c>
      <c r="Q6" s="95">
        <v>10.551249211135151</v>
      </c>
    </row>
    <row r="7" spans="1:17" ht="12" customHeight="1" x14ac:dyDescent="0.25">
      <c r="A7" s="87" t="s">
        <v>110</v>
      </c>
      <c r="B7" s="95">
        <v>13.648766898897115</v>
      </c>
      <c r="C7" s="95">
        <v>21.25473354927832</v>
      </c>
      <c r="D7" s="95">
        <v>14.38033854661788</v>
      </c>
      <c r="E7" s="95">
        <v>5.4388872555469012</v>
      </c>
      <c r="F7" s="95">
        <v>5.0804597041495656</v>
      </c>
      <c r="G7" s="95">
        <v>1.2731823638892126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1332.9616568244835</v>
      </c>
      <c r="C8" s="95">
        <v>1492.8125308832039</v>
      </c>
      <c r="D8" s="95">
        <v>1560.0446937496197</v>
      </c>
      <c r="E8" s="95">
        <v>1864.2403694153413</v>
      </c>
      <c r="F8" s="95">
        <v>1868.2708070355711</v>
      </c>
      <c r="G8" s="95">
        <v>1879.1323009176451</v>
      </c>
      <c r="H8" s="95">
        <v>1755.4574478185557</v>
      </c>
      <c r="I8" s="95">
        <v>1503.5082359915552</v>
      </c>
      <c r="J8" s="95">
        <v>1578.4610579536275</v>
      </c>
      <c r="K8" s="95">
        <v>1529.8875772277443</v>
      </c>
      <c r="L8" s="95">
        <v>1584.2668913027712</v>
      </c>
      <c r="M8" s="95">
        <v>1430.3775982855527</v>
      </c>
      <c r="N8" s="95">
        <v>1299.8525616219888</v>
      </c>
      <c r="O8" s="95">
        <v>1205.045095260471</v>
      </c>
      <c r="P8" s="95">
        <v>1077.251513971192</v>
      </c>
      <c r="Q8" s="95">
        <v>1262.5295390297215</v>
      </c>
    </row>
    <row r="9" spans="1:17" ht="12" customHeight="1" x14ac:dyDescent="0.25">
      <c r="A9" s="87" t="s">
        <v>55</v>
      </c>
      <c r="B9" s="95">
        <v>223.9591868873602</v>
      </c>
      <c r="C9" s="95">
        <v>246.09810136898798</v>
      </c>
      <c r="D9" s="95">
        <v>239.89934250745225</v>
      </c>
      <c r="E9" s="95">
        <v>241.59162555179756</v>
      </c>
      <c r="F9" s="95">
        <v>201.17154733281168</v>
      </c>
      <c r="G9" s="95">
        <v>182.20800930157986</v>
      </c>
      <c r="H9" s="95">
        <v>222.41550362382179</v>
      </c>
      <c r="I9" s="95">
        <v>232.71934510405887</v>
      </c>
      <c r="J9" s="95">
        <v>204.08196776836667</v>
      </c>
      <c r="K9" s="95">
        <v>261.24816686418603</v>
      </c>
      <c r="L9" s="95">
        <v>732.76129583256375</v>
      </c>
      <c r="M9" s="95">
        <v>853.79407635930147</v>
      </c>
      <c r="N9" s="95">
        <v>932.72204007568257</v>
      </c>
      <c r="O9" s="95">
        <v>957.36106591476369</v>
      </c>
      <c r="P9" s="95">
        <v>764.07866054863473</v>
      </c>
      <c r="Q9" s="95">
        <v>822.69178642446116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409.67946420289849</v>
      </c>
      <c r="C11" s="95">
        <v>463.33556269404426</v>
      </c>
      <c r="D11" s="95">
        <v>375.37254296532109</v>
      </c>
      <c r="E11" s="95">
        <v>398.65255176024516</v>
      </c>
      <c r="F11" s="95">
        <v>422.10647926205638</v>
      </c>
      <c r="G11" s="95">
        <v>441.80958043657535</v>
      </c>
      <c r="H11" s="95">
        <v>418.39773746301552</v>
      </c>
      <c r="I11" s="95">
        <v>387.42510412726926</v>
      </c>
      <c r="J11" s="95">
        <v>346.48991237655952</v>
      </c>
      <c r="K11" s="95">
        <v>337.60999658546666</v>
      </c>
      <c r="L11" s="95">
        <v>356.80541443336983</v>
      </c>
      <c r="M11" s="95">
        <v>330.23863015411553</v>
      </c>
      <c r="N11" s="95">
        <v>336.39033495103234</v>
      </c>
      <c r="O11" s="95">
        <v>327.36670083481715</v>
      </c>
      <c r="P11" s="95">
        <v>265.28992121817424</v>
      </c>
      <c r="Q11" s="95">
        <v>291.6787607247561</v>
      </c>
    </row>
    <row r="12" spans="1:17" ht="12" customHeight="1" x14ac:dyDescent="0.25">
      <c r="A12" s="87" t="s">
        <v>115</v>
      </c>
      <c r="B12" s="95">
        <v>0.3874100150445049</v>
      </c>
      <c r="C12" s="95">
        <v>0.49230173108968833</v>
      </c>
      <c r="D12" s="95">
        <v>0.65051215443450894</v>
      </c>
      <c r="E12" s="95">
        <v>0.87568751081085106</v>
      </c>
      <c r="F12" s="95">
        <v>0.94768894979888207</v>
      </c>
      <c r="G12" s="95">
        <v>1.0975442060702014</v>
      </c>
      <c r="H12" s="95">
        <v>1.3022306656247782</v>
      </c>
      <c r="I12" s="95">
        <v>1.2104454055791714</v>
      </c>
      <c r="J12" s="95">
        <v>1.3348781061753165</v>
      </c>
      <c r="K12" s="95">
        <v>1.4048495035547504</v>
      </c>
      <c r="L12" s="95">
        <v>1.8687648285652367</v>
      </c>
      <c r="M12" s="95">
        <v>1.8725451001402431</v>
      </c>
      <c r="N12" s="95">
        <v>1.9601449114416527</v>
      </c>
      <c r="O12" s="95">
        <v>2.254644636954835</v>
      </c>
      <c r="P12" s="95">
        <v>2.8710458857724972</v>
      </c>
      <c r="Q12" s="95">
        <v>5.9936291835914881</v>
      </c>
    </row>
    <row r="13" spans="1:17" ht="12" customHeight="1" x14ac:dyDescent="0.25">
      <c r="A13" s="51" t="s">
        <v>114</v>
      </c>
      <c r="B13" s="22">
        <v>191.34126682304316</v>
      </c>
      <c r="C13" s="22">
        <v>206.55033882592284</v>
      </c>
      <c r="D13" s="22">
        <v>212.37698843455593</v>
      </c>
      <c r="E13" s="22">
        <v>243.26277284363647</v>
      </c>
      <c r="F13" s="22">
        <v>232.84929942956461</v>
      </c>
      <c r="G13" s="22">
        <v>240.13269216228002</v>
      </c>
      <c r="H13" s="22">
        <v>249.02886573102214</v>
      </c>
      <c r="I13" s="22">
        <v>207.47766408843648</v>
      </c>
      <c r="J13" s="22">
        <v>209.90008605882937</v>
      </c>
      <c r="K13" s="22">
        <v>198.87068600689358</v>
      </c>
      <c r="L13" s="22">
        <v>122.86010461582588</v>
      </c>
      <c r="M13" s="22">
        <v>68.997666047570874</v>
      </c>
      <c r="N13" s="22">
        <v>27.314335219338854</v>
      </c>
      <c r="O13" s="22">
        <v>21.087169526178943</v>
      </c>
      <c r="P13" s="22">
        <v>16.539075382863096</v>
      </c>
      <c r="Q13" s="22">
        <v>17.608968148487051</v>
      </c>
    </row>
    <row r="14" spans="1:17" ht="12" customHeight="1" x14ac:dyDescent="0.25">
      <c r="A14" s="99" t="s">
        <v>117</v>
      </c>
      <c r="B14" s="98">
        <v>52.470532373019672</v>
      </c>
      <c r="C14" s="98">
        <v>39.307991510018248</v>
      </c>
      <c r="D14" s="98">
        <v>54.719583665323171</v>
      </c>
      <c r="E14" s="98">
        <v>58.147949341866884</v>
      </c>
      <c r="F14" s="98">
        <v>44.408413919031283</v>
      </c>
      <c r="G14" s="98">
        <v>42.79746246853076</v>
      </c>
      <c r="H14" s="98">
        <v>54.090707393491336</v>
      </c>
      <c r="I14" s="98">
        <v>47.392076672067716</v>
      </c>
      <c r="J14" s="98">
        <v>53.492730382221829</v>
      </c>
      <c r="K14" s="98">
        <v>43.32367541563832</v>
      </c>
      <c r="L14" s="98">
        <v>56.985197786751861</v>
      </c>
      <c r="M14" s="98">
        <v>56.151722580595397</v>
      </c>
      <c r="N14" s="98">
        <v>29.474104436188426</v>
      </c>
      <c r="O14" s="98">
        <v>31.426913619160132</v>
      </c>
      <c r="P14" s="98">
        <v>34.861198973967305</v>
      </c>
      <c r="Q14" s="98">
        <v>61.690592605571446</v>
      </c>
    </row>
    <row r="15" spans="1:17" ht="12.95" customHeight="1" x14ac:dyDescent="0.25">
      <c r="A15" s="89" t="s">
        <v>112</v>
      </c>
      <c r="B15" s="96">
        <f t="shared" ref="B15:Q15" si="2">B16</f>
        <v>0.49698519178693695</v>
      </c>
      <c r="C15" s="96">
        <f t="shared" si="2"/>
        <v>0.76563911973824983</v>
      </c>
      <c r="D15" s="96">
        <f t="shared" si="2"/>
        <v>1.1731632447371252</v>
      </c>
      <c r="E15" s="96">
        <f t="shared" si="2"/>
        <v>1.7071146853859753</v>
      </c>
      <c r="F15" s="96">
        <f t="shared" si="2"/>
        <v>2.054479689587895</v>
      </c>
      <c r="G15" s="96">
        <f t="shared" si="2"/>
        <v>2.4924112140771606</v>
      </c>
      <c r="H15" s="96">
        <f t="shared" si="2"/>
        <v>3.4561387240864883</v>
      </c>
      <c r="I15" s="96">
        <f t="shared" si="2"/>
        <v>4.3061771176171861</v>
      </c>
      <c r="J15" s="96">
        <f t="shared" si="2"/>
        <v>5.474061405153364</v>
      </c>
      <c r="K15" s="96">
        <f t="shared" si="2"/>
        <v>6.9800655483343119</v>
      </c>
      <c r="L15" s="96">
        <f t="shared" si="2"/>
        <v>7.9520562785846547</v>
      </c>
      <c r="M15" s="96">
        <f t="shared" si="2"/>
        <v>9.4732309869116254</v>
      </c>
      <c r="N15" s="96">
        <f t="shared" si="2"/>
        <v>11.178083142706072</v>
      </c>
      <c r="O15" s="96">
        <f t="shared" si="2"/>
        <v>12.933350384846731</v>
      </c>
      <c r="P15" s="96">
        <f t="shared" si="2"/>
        <v>15.798415931534111</v>
      </c>
      <c r="Q15" s="96">
        <f t="shared" si="2"/>
        <v>18.568663948561433</v>
      </c>
    </row>
    <row r="16" spans="1:17" ht="12" customHeight="1" x14ac:dyDescent="0.25">
      <c r="A16" s="87" t="s">
        <v>111</v>
      </c>
      <c r="B16" s="97">
        <v>0.49698519178693695</v>
      </c>
      <c r="C16" s="97">
        <v>0.76563911973824983</v>
      </c>
      <c r="D16" s="97">
        <v>1.1731632447371252</v>
      </c>
      <c r="E16" s="97">
        <v>1.7071146853859753</v>
      </c>
      <c r="F16" s="97">
        <v>2.054479689587895</v>
      </c>
      <c r="G16" s="97">
        <v>2.4924112140771606</v>
      </c>
      <c r="H16" s="97">
        <v>3.4561387240864883</v>
      </c>
      <c r="I16" s="97">
        <v>4.3061771176171861</v>
      </c>
      <c r="J16" s="97">
        <v>5.474061405153364</v>
      </c>
      <c r="K16" s="97">
        <v>6.9800655483343119</v>
      </c>
      <c r="L16" s="97">
        <v>7.9520562785846547</v>
      </c>
      <c r="M16" s="97">
        <v>9.4732309869116254</v>
      </c>
      <c r="N16" s="97">
        <v>11.178083142706072</v>
      </c>
      <c r="O16" s="97">
        <v>12.933350384846731</v>
      </c>
      <c r="P16" s="97">
        <v>15.798415931534111</v>
      </c>
      <c r="Q16" s="97">
        <v>18.568663948561433</v>
      </c>
    </row>
    <row r="17" spans="1:17" ht="12.95" customHeight="1" x14ac:dyDescent="0.25">
      <c r="A17" s="89" t="s">
        <v>63</v>
      </c>
      <c r="B17" s="96">
        <f t="shared" ref="B17:Q17" si="3">SUM(B18:B26)</f>
        <v>331.3492911444344</v>
      </c>
      <c r="C17" s="96">
        <f t="shared" si="3"/>
        <v>331.32139111103629</v>
      </c>
      <c r="D17" s="96">
        <f t="shared" si="3"/>
        <v>341.99592426740151</v>
      </c>
      <c r="E17" s="96">
        <f t="shared" si="3"/>
        <v>347.33197029798231</v>
      </c>
      <c r="F17" s="96">
        <f t="shared" si="3"/>
        <v>348.6285977091776</v>
      </c>
      <c r="G17" s="96">
        <f t="shared" si="3"/>
        <v>357.04883398865121</v>
      </c>
      <c r="H17" s="96">
        <f t="shared" si="3"/>
        <v>346.35899925231217</v>
      </c>
      <c r="I17" s="96">
        <f t="shared" si="3"/>
        <v>350.0976876618389</v>
      </c>
      <c r="J17" s="96">
        <f t="shared" si="3"/>
        <v>352.18774309251961</v>
      </c>
      <c r="K17" s="96">
        <f t="shared" si="3"/>
        <v>353.99952133578194</v>
      </c>
      <c r="L17" s="96">
        <f t="shared" si="3"/>
        <v>435.14373498244794</v>
      </c>
      <c r="M17" s="96">
        <f t="shared" si="3"/>
        <v>456.90120680299282</v>
      </c>
      <c r="N17" s="96">
        <f t="shared" si="3"/>
        <v>454.33852813926478</v>
      </c>
      <c r="O17" s="96">
        <f t="shared" si="3"/>
        <v>458.72654223176221</v>
      </c>
      <c r="P17" s="96">
        <f t="shared" si="3"/>
        <v>462.8801747524094</v>
      </c>
      <c r="Q17" s="96">
        <f t="shared" si="3"/>
        <v>475.61182371561154</v>
      </c>
    </row>
    <row r="18" spans="1:17" ht="12" customHeight="1" x14ac:dyDescent="0.25">
      <c r="A18" s="87" t="s">
        <v>58</v>
      </c>
      <c r="B18" s="95">
        <v>0.78322686362257299</v>
      </c>
      <c r="C18" s="95">
        <v>0.92602093597926449</v>
      </c>
      <c r="D18" s="95">
        <v>1.4560844487050952</v>
      </c>
      <c r="E18" s="95">
        <v>1.7170113318161995</v>
      </c>
      <c r="F18" s="95">
        <v>1.9067065051223087</v>
      </c>
      <c r="G18" s="95">
        <v>2.142928995606169</v>
      </c>
      <c r="H18" s="95">
        <v>2.2331578519387012</v>
      </c>
      <c r="I18" s="95">
        <v>2.1167683880727344</v>
      </c>
      <c r="J18" s="95">
        <v>2.61555932244109</v>
      </c>
      <c r="K18" s="95">
        <v>2.5640732890427458</v>
      </c>
      <c r="L18" s="95">
        <v>2.9886066778383884</v>
      </c>
      <c r="M18" s="95">
        <v>4.1701653069122324</v>
      </c>
      <c r="N18" s="95">
        <v>4.3684907642812005</v>
      </c>
      <c r="O18" s="95">
        <v>4.602335081963318</v>
      </c>
      <c r="P18" s="95">
        <v>4.6745779706034245</v>
      </c>
      <c r="Q18" s="95">
        <v>4.7057880806832166</v>
      </c>
    </row>
    <row r="19" spans="1:17" s="28" customFormat="1" ht="12" customHeight="1" x14ac:dyDescent="0.25">
      <c r="A19" s="87" t="s">
        <v>84</v>
      </c>
      <c r="B19" s="95">
        <v>50.183467428736705</v>
      </c>
      <c r="C19" s="95">
        <v>48.982731229721161</v>
      </c>
      <c r="D19" s="95">
        <v>47.483354470223546</v>
      </c>
      <c r="E19" s="95">
        <v>43.911389470840092</v>
      </c>
      <c r="F19" s="95">
        <v>38.763234390705982</v>
      </c>
      <c r="G19" s="95">
        <v>36.089140315400073</v>
      </c>
      <c r="H19" s="95">
        <v>32.529454305772369</v>
      </c>
      <c r="I19" s="95">
        <v>17.355871702622888</v>
      </c>
      <c r="J19" s="95">
        <v>16.788482326236142</v>
      </c>
      <c r="K19" s="95">
        <v>16.716316978017929</v>
      </c>
      <c r="L19" s="95">
        <v>11.414426469264754</v>
      </c>
      <c r="M19" s="95">
        <v>7.962239028550516</v>
      </c>
      <c r="N19" s="95">
        <v>1.4272973190801477</v>
      </c>
      <c r="O19" s="95">
        <v>1.0712221333384251</v>
      </c>
      <c r="P19" s="95">
        <v>1.0803347336952254</v>
      </c>
      <c r="Q19" s="95">
        <v>1.2843114439043926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171.485156694491</v>
      </c>
      <c r="C21" s="95">
        <v>174.59078925656189</v>
      </c>
      <c r="D21" s="95">
        <v>187.63547736611224</v>
      </c>
      <c r="E21" s="95">
        <v>202.27548601412283</v>
      </c>
      <c r="F21" s="95">
        <v>209.375554787265</v>
      </c>
      <c r="G21" s="95">
        <v>212.08890514912031</v>
      </c>
      <c r="H21" s="95">
        <v>197.93058513819611</v>
      </c>
      <c r="I21" s="95">
        <v>195.96216808000855</v>
      </c>
      <c r="J21" s="95">
        <v>205.92517014039902</v>
      </c>
      <c r="K21" s="95">
        <v>204.88792154670668</v>
      </c>
      <c r="L21" s="95">
        <v>215.24285115590212</v>
      </c>
      <c r="M21" s="95">
        <v>210.41150974430033</v>
      </c>
      <c r="N21" s="95">
        <v>199.3024477667696</v>
      </c>
      <c r="O21" s="95">
        <v>194.35753188568751</v>
      </c>
      <c r="P21" s="95">
        <v>207.47414207761668</v>
      </c>
      <c r="Q21" s="95">
        <v>217.43769447802944</v>
      </c>
    </row>
    <row r="22" spans="1:17" ht="12" customHeight="1" x14ac:dyDescent="0.25">
      <c r="A22" s="87" t="s">
        <v>55</v>
      </c>
      <c r="B22" s="95">
        <v>9.4237395041888821</v>
      </c>
      <c r="C22" s="95">
        <v>9.507291924343642</v>
      </c>
      <c r="D22" s="95">
        <v>9.5077576547286053</v>
      </c>
      <c r="E22" s="95">
        <v>8.8477845924816805</v>
      </c>
      <c r="F22" s="95">
        <v>7.9021902735845106</v>
      </c>
      <c r="G22" s="95">
        <v>7.4146831234504935</v>
      </c>
      <c r="H22" s="95">
        <v>9.4590640644975394</v>
      </c>
      <c r="I22" s="95">
        <v>11.881925751707588</v>
      </c>
      <c r="J22" s="95">
        <v>10.986758649275011</v>
      </c>
      <c r="K22" s="95">
        <v>14.410934239488684</v>
      </c>
      <c r="L22" s="95">
        <v>41.5384238142179</v>
      </c>
      <c r="M22" s="95">
        <v>52.919835681553153</v>
      </c>
      <c r="N22" s="95">
        <v>60.623221856361681</v>
      </c>
      <c r="O22" s="95">
        <v>66.507521409382818</v>
      </c>
      <c r="P22" s="95">
        <v>67.009607003124387</v>
      </c>
      <c r="Q22" s="95">
        <v>67.529647217814997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52.198129695899745</v>
      </c>
      <c r="C24" s="95">
        <v>54.301598919607116</v>
      </c>
      <c r="D24" s="95">
        <v>45.321510042738169</v>
      </c>
      <c r="E24" s="95">
        <v>43.179787295341121</v>
      </c>
      <c r="F24" s="95">
        <v>46.948165601304574</v>
      </c>
      <c r="G24" s="95">
        <v>49.864450880783771</v>
      </c>
      <c r="H24" s="95">
        <v>47.425903040163135</v>
      </c>
      <c r="I24" s="95">
        <v>51.112344657524858</v>
      </c>
      <c r="J24" s="95">
        <v>45.889279431221361</v>
      </c>
      <c r="K24" s="95">
        <v>45.841709793389192</v>
      </c>
      <c r="L24" s="95">
        <v>49.482826651169695</v>
      </c>
      <c r="M24" s="95">
        <v>49.64463066955944</v>
      </c>
      <c r="N24" s="95">
        <v>52.637209772299506</v>
      </c>
      <c r="O24" s="95">
        <v>53.881096610060332</v>
      </c>
      <c r="P24" s="95">
        <v>52.109026310913492</v>
      </c>
      <c r="Q24" s="95">
        <v>51.057715000004102</v>
      </c>
    </row>
    <row r="25" spans="1:17" ht="12" customHeight="1" x14ac:dyDescent="0.25">
      <c r="A25" s="51" t="s">
        <v>60</v>
      </c>
      <c r="B25" s="22">
        <v>47.275570957495511</v>
      </c>
      <c r="C25" s="22">
        <v>41.612958844823233</v>
      </c>
      <c r="D25" s="22">
        <v>48.891740284893842</v>
      </c>
      <c r="E25" s="22">
        <v>45.600511593380332</v>
      </c>
      <c r="F25" s="22">
        <v>41.93274615119519</v>
      </c>
      <c r="G25" s="22">
        <v>47.561842940933225</v>
      </c>
      <c r="H25" s="22">
        <v>54.780834851744302</v>
      </c>
      <c r="I25" s="22">
        <v>69.268609081902298</v>
      </c>
      <c r="J25" s="22">
        <v>66.282493222946968</v>
      </c>
      <c r="K25" s="22">
        <v>65.178565489136687</v>
      </c>
      <c r="L25" s="22">
        <v>109.38918319734663</v>
      </c>
      <c r="M25" s="22">
        <v>125.48729402688303</v>
      </c>
      <c r="N25" s="22">
        <v>127.76356181648674</v>
      </c>
      <c r="O25" s="22">
        <v>129.70838283274006</v>
      </c>
      <c r="P25" s="22">
        <v>121.05030456034463</v>
      </c>
      <c r="Q25" s="22">
        <v>123.11133263322816</v>
      </c>
    </row>
    <row r="26" spans="1:17" ht="12" customHeight="1" x14ac:dyDescent="0.25">
      <c r="A26" s="49" t="s">
        <v>59</v>
      </c>
      <c r="B26" s="18">
        <v>0</v>
      </c>
      <c r="C26" s="18">
        <v>1.3999999999999997</v>
      </c>
      <c r="D26" s="18">
        <v>1.6999999999999995</v>
      </c>
      <c r="E26" s="18">
        <v>1.7999999999999998</v>
      </c>
      <c r="F26" s="18">
        <v>1.7999999999999998</v>
      </c>
      <c r="G26" s="18">
        <v>1.8868825833572198</v>
      </c>
      <c r="H26" s="18">
        <v>2</v>
      </c>
      <c r="I26" s="18">
        <v>2.4</v>
      </c>
      <c r="J26" s="18">
        <v>3.6999999999999997</v>
      </c>
      <c r="K26" s="18">
        <v>4.3999999999999995</v>
      </c>
      <c r="L26" s="18">
        <v>5.0874170167084793</v>
      </c>
      <c r="M26" s="18">
        <v>6.305532345234103</v>
      </c>
      <c r="N26" s="18">
        <v>8.2162988439858964</v>
      </c>
      <c r="O26" s="18">
        <v>8.5984522785897735</v>
      </c>
      <c r="P26" s="18">
        <v>9.4821820961115861</v>
      </c>
      <c r="Q26" s="18">
        <v>10.485334861947191</v>
      </c>
    </row>
    <row r="27" spans="1:17" ht="12.95" customHeight="1" x14ac:dyDescent="0.25">
      <c r="A27" s="89" t="s">
        <v>62</v>
      </c>
      <c r="B27" s="96">
        <f t="shared" ref="B27:Q27" si="4">SUM(B28:B32)</f>
        <v>204.34289766820802</v>
      </c>
      <c r="C27" s="96">
        <f t="shared" si="4"/>
        <v>213.17334930306731</v>
      </c>
      <c r="D27" s="96">
        <f t="shared" si="4"/>
        <v>215.51741106296595</v>
      </c>
      <c r="E27" s="96">
        <f t="shared" si="4"/>
        <v>219.2805969742721</v>
      </c>
      <c r="F27" s="96">
        <f t="shared" si="4"/>
        <v>230.5092672858041</v>
      </c>
      <c r="G27" s="96">
        <f t="shared" si="4"/>
        <v>229.57642874459981</v>
      </c>
      <c r="H27" s="96">
        <f t="shared" si="4"/>
        <v>220.38649860499373</v>
      </c>
      <c r="I27" s="96">
        <f t="shared" si="4"/>
        <v>228.50189733097591</v>
      </c>
      <c r="J27" s="96">
        <f t="shared" si="4"/>
        <v>233.97918920132514</v>
      </c>
      <c r="K27" s="96">
        <f t="shared" si="4"/>
        <v>232.38675215690321</v>
      </c>
      <c r="L27" s="96">
        <f t="shared" si="4"/>
        <v>281.21200090443716</v>
      </c>
      <c r="M27" s="96">
        <f t="shared" si="4"/>
        <v>302.54824233119325</v>
      </c>
      <c r="N27" s="96">
        <f t="shared" si="4"/>
        <v>301.60905588064941</v>
      </c>
      <c r="O27" s="96">
        <f t="shared" si="4"/>
        <v>301.62725163644257</v>
      </c>
      <c r="P27" s="96">
        <f t="shared" si="4"/>
        <v>304.16694406400728</v>
      </c>
      <c r="Q27" s="96">
        <f t="shared" si="4"/>
        <v>321.99915192796925</v>
      </c>
    </row>
    <row r="28" spans="1:17" ht="12" customHeight="1" x14ac:dyDescent="0.25">
      <c r="A28" s="87" t="s">
        <v>58</v>
      </c>
      <c r="B28" s="95">
        <v>0.30111960437751839</v>
      </c>
      <c r="C28" s="95">
        <v>0.27152979343538342</v>
      </c>
      <c r="D28" s="95">
        <v>0.33748938629761316</v>
      </c>
      <c r="E28" s="95">
        <v>0.32218506903287353</v>
      </c>
      <c r="F28" s="95">
        <v>0.3146054562521825</v>
      </c>
      <c r="G28" s="95">
        <v>0.33642483343021745</v>
      </c>
      <c r="H28" s="95">
        <v>0.31213508214600033</v>
      </c>
      <c r="I28" s="95">
        <v>0.21562040838496119</v>
      </c>
      <c r="J28" s="95">
        <v>0.25669506450546126</v>
      </c>
      <c r="K28" s="95">
        <v>0.22621722139622991</v>
      </c>
      <c r="L28" s="95">
        <v>0.27354440122326146</v>
      </c>
      <c r="M28" s="95">
        <v>0.26687232862759136</v>
      </c>
      <c r="N28" s="95">
        <v>0.23533473234463148</v>
      </c>
      <c r="O28" s="95">
        <v>0.20440752095931872</v>
      </c>
      <c r="P28" s="95">
        <v>0.15311476197229318</v>
      </c>
      <c r="Q28" s="95">
        <v>0.14095937995487814</v>
      </c>
    </row>
    <row r="29" spans="1:17" s="28" customFormat="1" ht="12" customHeight="1" x14ac:dyDescent="0.25">
      <c r="A29" s="87" t="s">
        <v>84</v>
      </c>
      <c r="B29" s="95">
        <v>52.389012145060327</v>
      </c>
      <c r="C29" s="95">
        <v>38.297802332461629</v>
      </c>
      <c r="D29" s="95">
        <v>43.563756146038017</v>
      </c>
      <c r="E29" s="95">
        <v>35.574145878097198</v>
      </c>
      <c r="F29" s="95">
        <v>20.649541055664073</v>
      </c>
      <c r="G29" s="95">
        <v>31.272848464451425</v>
      </c>
      <c r="H29" s="95">
        <v>26.064644938249018</v>
      </c>
      <c r="I29" s="95">
        <v>19.552081701986634</v>
      </c>
      <c r="J29" s="95">
        <v>14.523551816309393</v>
      </c>
      <c r="K29" s="95">
        <v>15.266581400516005</v>
      </c>
      <c r="L29" s="95">
        <v>33.097823206023229</v>
      </c>
      <c r="M29" s="95">
        <v>27.102024366737464</v>
      </c>
      <c r="N29" s="95">
        <v>22.416949472286031</v>
      </c>
      <c r="O29" s="95">
        <v>27.80807789198807</v>
      </c>
      <c r="P29" s="95">
        <v>19.371194994799119</v>
      </c>
      <c r="Q29" s="95">
        <v>18.693999451409795</v>
      </c>
    </row>
    <row r="30" spans="1:17" ht="12" customHeight="1" x14ac:dyDescent="0.25">
      <c r="A30" s="87" t="s">
        <v>109</v>
      </c>
      <c r="B30" s="95">
        <v>97.732767981263621</v>
      </c>
      <c r="C30" s="95">
        <v>103.59720369290442</v>
      </c>
      <c r="D30" s="95">
        <v>112.37438912498318</v>
      </c>
      <c r="E30" s="95">
        <v>121.56285192178852</v>
      </c>
      <c r="F30" s="95">
        <v>127.22016360893024</v>
      </c>
      <c r="G30" s="95">
        <v>131.53260903805048</v>
      </c>
      <c r="H30" s="95">
        <v>122.53687459723824</v>
      </c>
      <c r="I30" s="95">
        <v>122.78748653572076</v>
      </c>
      <c r="J30" s="95">
        <v>129.94358218373478</v>
      </c>
      <c r="K30" s="95">
        <v>128.1693552837726</v>
      </c>
      <c r="L30" s="95">
        <v>134.07204037758311</v>
      </c>
      <c r="M30" s="95">
        <v>135.40931982423569</v>
      </c>
      <c r="N30" s="95">
        <v>131.48259196376247</v>
      </c>
      <c r="O30" s="95">
        <v>130.58182166029377</v>
      </c>
      <c r="P30" s="95">
        <v>138.5808675734425</v>
      </c>
      <c r="Q30" s="95">
        <v>146.8372372311014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53.919997937506572</v>
      </c>
      <c r="C32" s="18">
        <v>71.006813484265862</v>
      </c>
      <c r="D32" s="18">
        <v>59.241776405647144</v>
      </c>
      <c r="E32" s="18">
        <v>61.821414105353519</v>
      </c>
      <c r="F32" s="18">
        <v>82.324957164957624</v>
      </c>
      <c r="G32" s="18">
        <v>66.434546408667686</v>
      </c>
      <c r="H32" s="18">
        <v>71.472843987360463</v>
      </c>
      <c r="I32" s="18">
        <v>85.946708684883575</v>
      </c>
      <c r="J32" s="18">
        <v>89.255360136775522</v>
      </c>
      <c r="K32" s="18">
        <v>88.724598251218367</v>
      </c>
      <c r="L32" s="18">
        <v>113.76859291960756</v>
      </c>
      <c r="M32" s="18">
        <v>139.77002581159249</v>
      </c>
      <c r="N32" s="18">
        <v>147.4741797122563</v>
      </c>
      <c r="O32" s="18">
        <v>143.03294456320137</v>
      </c>
      <c r="P32" s="18">
        <v>146.06176673379338</v>
      </c>
      <c r="Q32" s="18">
        <v>156.32695586550321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0.54620577787877633</v>
      </c>
      <c r="C3" s="107">
        <f>IF(RES_hh_tes!C3=0,"",RES_hh_tes!C3/RES_hh_fec!C3)</f>
        <v>0.55272774082370235</v>
      </c>
      <c r="D3" s="107">
        <f>IF(RES_hh_tes!D3=0,"",RES_hh_tes!D3/RES_hh_fec!D3)</f>
        <v>0.55622291735634344</v>
      </c>
      <c r="E3" s="107">
        <f>IF(RES_hh_tes!E3=0,"",RES_hh_tes!E3/RES_hh_fec!E3)</f>
        <v>0.56420649670353407</v>
      </c>
      <c r="F3" s="107">
        <f>IF(RES_hh_tes!F3=0,"",RES_hh_tes!F3/RES_hh_fec!F3)</f>
        <v>0.57313400233061895</v>
      </c>
      <c r="G3" s="107">
        <f>IF(RES_hh_tes!G3=0,"",RES_hh_tes!G3/RES_hh_fec!G3)</f>
        <v>0.57886328617025251</v>
      </c>
      <c r="H3" s="107">
        <f>IF(RES_hh_tes!H3=0,"",RES_hh_tes!H3/RES_hh_fec!H3)</f>
        <v>0.58378648767988428</v>
      </c>
      <c r="I3" s="107">
        <f>IF(RES_hh_tes!I3=0,"",RES_hh_tes!I3/RES_hh_fec!I3)</f>
        <v>0.59174164210185232</v>
      </c>
      <c r="J3" s="107">
        <f>IF(RES_hh_tes!J3=0,"",RES_hh_tes!J3/RES_hh_fec!J3)</f>
        <v>0.59803509879890437</v>
      </c>
      <c r="K3" s="107">
        <f>IF(RES_hh_tes!K3=0,"",RES_hh_tes!K3/RES_hh_fec!K3)</f>
        <v>0.59963030936891359</v>
      </c>
      <c r="L3" s="107">
        <f>IF(RES_hh_tes!L3=0,"",RES_hh_tes!L3/RES_hh_fec!L3)</f>
        <v>0.59111425112031835</v>
      </c>
      <c r="M3" s="107">
        <f>IF(RES_hh_tes!M3=0,"",RES_hh_tes!M3/RES_hh_fec!M3)</f>
        <v>0.59113007500499337</v>
      </c>
      <c r="N3" s="107">
        <f>IF(RES_hh_tes!N3=0,"",RES_hh_tes!N3/RES_hh_fec!N3)</f>
        <v>0.59026299386579095</v>
      </c>
      <c r="O3" s="107">
        <f>IF(RES_hh_tes!O3=0,"",RES_hh_tes!O3/RES_hh_fec!O3)</f>
        <v>0.59253565810853182</v>
      </c>
      <c r="P3" s="107">
        <f>IF(RES_hh_tes!P3=0,"",RES_hh_tes!P3/RES_hh_fec!P3)</f>
        <v>0.60088601824284449</v>
      </c>
      <c r="Q3" s="107">
        <f>IF(RES_hh_tes!Q3=0,"",RES_hh_tes!Q3/RES_hh_fec!Q3)</f>
        <v>0.6075617013082486</v>
      </c>
    </row>
    <row r="4" spans="1:17" ht="12.95" customHeight="1" x14ac:dyDescent="0.25">
      <c r="A4" s="89" t="s">
        <v>65</v>
      </c>
      <c r="B4" s="103">
        <f>IF(RES_hh_tes!B4=0,"",RES_hh_tes!B4/RES_hh_fec!B4)</f>
        <v>0.55825421537584319</v>
      </c>
      <c r="C4" s="103">
        <f>IF(RES_hh_tes!C4=0,"",RES_hh_tes!C4/RES_hh_fec!C4)</f>
        <v>0.56165455008865706</v>
      </c>
      <c r="D4" s="103">
        <f>IF(RES_hh_tes!D4=0,"",RES_hh_tes!D4/RES_hh_fec!D4)</f>
        <v>0.56616443130847727</v>
      </c>
      <c r="E4" s="103">
        <f>IF(RES_hh_tes!E4=0,"",RES_hh_tes!E4/RES_hh_fec!E4)</f>
        <v>0.57314382520350748</v>
      </c>
      <c r="F4" s="103">
        <f>IF(RES_hh_tes!F4=0,"",RES_hh_tes!F4/RES_hh_fec!F4)</f>
        <v>0.58041656082654036</v>
      </c>
      <c r="G4" s="103">
        <f>IF(RES_hh_tes!G4=0,"",RES_hh_tes!G4/RES_hh_fec!G4)</f>
        <v>0.58726229421078613</v>
      </c>
      <c r="H4" s="103">
        <f>IF(RES_hh_tes!H4=0,"",RES_hh_tes!H4/RES_hh_fec!H4)</f>
        <v>0.59062374245356231</v>
      </c>
      <c r="I4" s="103">
        <f>IF(RES_hh_tes!I4=0,"",RES_hh_tes!I4/RES_hh_fec!I4)</f>
        <v>0.59704505319689927</v>
      </c>
      <c r="J4" s="103">
        <f>IF(RES_hh_tes!J4=0,"",RES_hh_tes!J4/RES_hh_fec!J4)</f>
        <v>0.60372333545798407</v>
      </c>
      <c r="K4" s="103">
        <f>IF(RES_hh_tes!K4=0,"",RES_hh_tes!K4/RES_hh_fec!K4)</f>
        <v>0.60476803478364571</v>
      </c>
      <c r="L4" s="103">
        <f>IF(RES_hh_tes!L4=0,"",RES_hh_tes!L4/RES_hh_fec!L4)</f>
        <v>0.59253027333221164</v>
      </c>
      <c r="M4" s="103">
        <f>IF(RES_hh_tes!M4=0,"",RES_hh_tes!M4/RES_hh_fec!M4)</f>
        <v>0.58958279934720992</v>
      </c>
      <c r="N4" s="103">
        <f>IF(RES_hh_tes!N4=0,"",RES_hh_tes!N4/RES_hh_fec!N4)</f>
        <v>0.58620394014345201</v>
      </c>
      <c r="O4" s="103">
        <f>IF(RES_hh_tes!O4=0,"",RES_hh_tes!O4/RES_hh_fec!O4)</f>
        <v>0.58856342417947283</v>
      </c>
      <c r="P4" s="103">
        <f>IF(RES_hh_tes!P4=0,"",RES_hh_tes!P4/RES_hh_fec!P4)</f>
        <v>0.59759305079399461</v>
      </c>
      <c r="Q4" s="103">
        <f>IF(RES_hh_tes!Q4=0,"",RES_hh_tes!Q4/RES_hh_fec!Q4)</f>
        <v>0.60500276559628585</v>
      </c>
    </row>
    <row r="5" spans="1:17" ht="12" customHeight="1" x14ac:dyDescent="0.25">
      <c r="A5" s="87" t="s">
        <v>58</v>
      </c>
      <c r="B5" s="102">
        <f>IF(RES_hh_tes!B5=0,"",RES_hh_tes!B5/RES_hh_fec!B5)</f>
        <v>0.44415610940162747</v>
      </c>
      <c r="C5" s="102">
        <f>IF(RES_hh_tes!C5=0,"",RES_hh_tes!C5/RES_hh_fec!C5)</f>
        <v>0.44589941870444627</v>
      </c>
      <c r="D5" s="102">
        <f>IF(RES_hh_tes!D5=0,"",RES_hh_tes!D5/RES_hh_fec!D5)</f>
        <v>0.4497556818190499</v>
      </c>
      <c r="E5" s="102">
        <f>IF(RES_hh_tes!E5=0,"",RES_hh_tes!E5/RES_hh_fec!E5)</f>
        <v>0.45129698138453478</v>
      </c>
      <c r="F5" s="102">
        <f>IF(RES_hh_tes!F5=0,"",RES_hh_tes!F5/RES_hh_fec!F5)</f>
        <v>0.45236313510950188</v>
      </c>
      <c r="G5" s="102">
        <f>IF(RES_hh_tes!G5=0,"",RES_hh_tes!G5/RES_hh_fec!G5)</f>
        <v>0.45420440195894385</v>
      </c>
      <c r="H5" s="102">
        <f>IF(RES_hh_tes!H5=0,"",RES_hh_tes!H5/RES_hh_fec!H5)</f>
        <v>0.45483779248849482</v>
      </c>
      <c r="I5" s="102">
        <f>IF(RES_hh_tes!I5=0,"",RES_hh_tes!I5/RES_hh_fec!I5)</f>
        <v>0.46026201550393819</v>
      </c>
      <c r="J5" s="102">
        <f>IF(RES_hh_tes!J5=0,"",RES_hh_tes!J5/RES_hh_fec!J5)</f>
        <v>0.46485711325009427</v>
      </c>
      <c r="K5" s="102">
        <f>IF(RES_hh_tes!K5=0,"",RES_hh_tes!K5/RES_hh_fec!K5)</f>
        <v>0.46861234693636583</v>
      </c>
      <c r="L5" s="102">
        <f>IF(RES_hh_tes!L5=0,"",RES_hh_tes!L5/RES_hh_fec!L5)</f>
        <v>0.47259924141597126</v>
      </c>
      <c r="M5" s="102">
        <f>IF(RES_hh_tes!M5=0,"",RES_hh_tes!M5/RES_hh_fec!M5)</f>
        <v>0.47698062123162532</v>
      </c>
      <c r="N5" s="102">
        <f>IF(RES_hh_tes!N5=0,"",RES_hh_tes!N5/RES_hh_fec!N5)</f>
        <v>0.47893572783651617</v>
      </c>
      <c r="O5" s="102">
        <f>IF(RES_hh_tes!O5=0,"",RES_hh_tes!O5/RES_hh_fec!O5)</f>
        <v>0.4801008593344005</v>
      </c>
      <c r="P5" s="102">
        <f>IF(RES_hh_tes!P5=0,"",RES_hh_tes!P5/RES_hh_fec!P5)</f>
        <v>0.48131115743921188</v>
      </c>
      <c r="Q5" s="102">
        <f>IF(RES_hh_tes!Q5=0,"",RES_hh_tes!Q5/RES_hh_fec!Q5)</f>
        <v>0.48367776518075523</v>
      </c>
    </row>
    <row r="6" spans="1:17" ht="12" customHeight="1" x14ac:dyDescent="0.25">
      <c r="A6" s="87" t="s">
        <v>84</v>
      </c>
      <c r="B6" s="102">
        <f>IF(RES_hh_tes!B6=0,"",RES_hh_tes!B6/RES_hh_fec!B6)</f>
        <v>0.52615416036808182</v>
      </c>
      <c r="C6" s="102">
        <f>IF(RES_hh_tes!C6=0,"",RES_hh_tes!C6/RES_hh_fec!C6)</f>
        <v>0.52615416036808171</v>
      </c>
      <c r="D6" s="102">
        <f>IF(RES_hh_tes!D6=0,"",RES_hh_tes!D6/RES_hh_fec!D6)</f>
        <v>0.53132597442614937</v>
      </c>
      <c r="E6" s="102">
        <f>IF(RES_hh_tes!E6=0,"",RES_hh_tes!E6/RES_hh_fec!E6)</f>
        <v>0.53186426951109567</v>
      </c>
      <c r="F6" s="102">
        <f>IF(RES_hh_tes!F6=0,"",RES_hh_tes!F6/RES_hh_fec!F6)</f>
        <v>0.5380684390220476</v>
      </c>
      <c r="G6" s="102">
        <f>IF(RES_hh_tes!G6=0,"",RES_hh_tes!G6/RES_hh_fec!G6)</f>
        <v>0.54620909265353468</v>
      </c>
      <c r="H6" s="102">
        <f>IF(RES_hh_tes!H6=0,"",RES_hh_tes!H6/RES_hh_fec!H6)</f>
        <v>0.55366474285305156</v>
      </c>
      <c r="I6" s="102">
        <f>IF(RES_hh_tes!I6=0,"",RES_hh_tes!I6/RES_hh_fec!I6)</f>
        <v>0.56886913889469937</v>
      </c>
      <c r="J6" s="102">
        <f>IF(RES_hh_tes!J6=0,"",RES_hh_tes!J6/RES_hh_fec!J6)</f>
        <v>0.57526987724801915</v>
      </c>
      <c r="K6" s="102">
        <f>IF(RES_hh_tes!K6=0,"",RES_hh_tes!K6/RES_hh_fec!K6)</f>
        <v>0.58228378843655593</v>
      </c>
      <c r="L6" s="102">
        <f>IF(RES_hh_tes!L6=0,"",RES_hh_tes!L6/RES_hh_fec!L6)</f>
        <v>0.59266070886750999</v>
      </c>
      <c r="M6" s="102">
        <f>IF(RES_hh_tes!M6=0,"",RES_hh_tes!M6/RES_hh_fec!M6)</f>
        <v>0.60592207615719362</v>
      </c>
      <c r="N6" s="102">
        <f>IF(RES_hh_tes!N6=0,"",RES_hh_tes!N6/RES_hh_fec!N6)</f>
        <v>0.61412546570754056</v>
      </c>
      <c r="O6" s="102">
        <f>IF(RES_hh_tes!O6=0,"",RES_hh_tes!O6/RES_hh_fec!O6)</f>
        <v>0.62204490562077375</v>
      </c>
      <c r="P6" s="102">
        <f>IF(RES_hh_tes!P6=0,"",RES_hh_tes!P6/RES_hh_fec!P6)</f>
        <v>0.62297062638360412</v>
      </c>
      <c r="Q6" s="102">
        <f>IF(RES_hh_tes!Q6=0,"",RES_hh_tes!Q6/RES_hh_fec!Q6)</f>
        <v>0.62375936464589266</v>
      </c>
    </row>
    <row r="7" spans="1:17" ht="12" customHeight="1" x14ac:dyDescent="0.25">
      <c r="A7" s="87" t="s">
        <v>110</v>
      </c>
      <c r="B7" s="102">
        <f>IF(RES_hh_tes!B7=0,"",RES_hh_tes!B7/RES_hh_fec!B7)</f>
        <v>0.51248781854033931</v>
      </c>
      <c r="C7" s="102">
        <f>IF(RES_hh_tes!C7=0,"",RES_hh_tes!C7/RES_hh_fec!C7)</f>
        <v>0.51827035127925269</v>
      </c>
      <c r="D7" s="102">
        <f>IF(RES_hh_tes!D7=0,"",RES_hh_tes!D7/RES_hh_fec!D7)</f>
        <v>0.51916116457663608</v>
      </c>
      <c r="E7" s="102">
        <f>IF(RES_hh_tes!E7=0,"",RES_hh_tes!E7/RES_hh_fec!E7)</f>
        <v>0.53284759062925946</v>
      </c>
      <c r="F7" s="102">
        <f>IF(RES_hh_tes!F7=0,"",RES_hh_tes!F7/RES_hh_fec!F7)</f>
        <v>0.55170216253646764</v>
      </c>
      <c r="G7" s="102">
        <f>IF(RES_hh_tes!G7=0,"",RES_hh_tes!G7/RES_hh_fec!G7)</f>
        <v>0.61985479604525962</v>
      </c>
      <c r="H7" s="102" t="str">
        <f>IF(RES_hh_tes!H7=0,"",RES_hh_tes!H7/RES_hh_fec!H7)</f>
        <v/>
      </c>
      <c r="I7" s="102" t="str">
        <f>IF(RES_hh_tes!I7=0,"",RES_hh_tes!I7/RES_hh_fec!I7)</f>
        <v/>
      </c>
      <c r="J7" s="102" t="str">
        <f>IF(RES_hh_tes!J7=0,"",RES_hh_tes!J7/RES_hh_fec!J7)</f>
        <v/>
      </c>
      <c r="K7" s="102" t="str">
        <f>IF(RES_hh_tes!K7=0,"",RES_hh_tes!K7/RES_hh_fec!K7)</f>
        <v/>
      </c>
      <c r="L7" s="102" t="str">
        <f>IF(RES_hh_tes!L7=0,"",RES_hh_tes!L7/RES_hh_fec!L7)</f>
        <v/>
      </c>
      <c r="M7" s="102" t="str">
        <f>IF(RES_hh_tes!M7=0,"",RES_hh_tes!M7/RES_hh_fec!M7)</f>
        <v/>
      </c>
      <c r="N7" s="102" t="str">
        <f>IF(RES_hh_tes!N7=0,"",RES_hh_tes!N7/RES_hh_fec!N7)</f>
        <v/>
      </c>
      <c r="O7" s="102" t="str">
        <f>IF(RES_hh_tes!O7=0,"",RES_hh_tes!O7/RES_hh_fec!O7)</f>
        <v/>
      </c>
      <c r="P7" s="102" t="str">
        <f>IF(RES_hh_tes!P7=0,"",RES_hh_tes!P7/RES_hh_fec!P7)</f>
        <v/>
      </c>
      <c r="Q7" s="102" t="str">
        <f>IF(RES_hh_tes!Q7=0,"",RES_hh_tes!Q7/RES_hh_fec!Q7)</f>
        <v/>
      </c>
    </row>
    <row r="8" spans="1:17" ht="12" customHeight="1" x14ac:dyDescent="0.25">
      <c r="A8" s="87" t="s">
        <v>109</v>
      </c>
      <c r="B8" s="102">
        <f>IF(RES_hh_tes!B8=0,"",RES_hh_tes!B8/RES_hh_fec!B8)</f>
        <v>0.54665367310969559</v>
      </c>
      <c r="C8" s="102">
        <f>IF(RES_hh_tes!C8=0,"",RES_hh_tes!C8/RES_hh_fec!C8)</f>
        <v>0.55193607841822623</v>
      </c>
      <c r="D8" s="102">
        <f>IF(RES_hh_tes!D8=0,"",RES_hh_tes!D8/RES_hh_fec!D8)</f>
        <v>0.5613400672309542</v>
      </c>
      <c r="E8" s="102">
        <f>IF(RES_hh_tes!E8=0,"",RES_hh_tes!E8/RES_hh_fec!E8)</f>
        <v>0.56941905343119059</v>
      </c>
      <c r="F8" s="102">
        <f>IF(RES_hh_tes!F8=0,"",RES_hh_tes!F8/RES_hh_fec!F8)</f>
        <v>0.57541536659992287</v>
      </c>
      <c r="G8" s="102">
        <f>IF(RES_hh_tes!G8=0,"",RES_hh_tes!G8/RES_hh_fec!G8)</f>
        <v>0.58159449574727529</v>
      </c>
      <c r="H8" s="102">
        <f>IF(RES_hh_tes!H8=0,"",RES_hh_tes!H8/RES_hh_fec!H8)</f>
        <v>0.58538389550553915</v>
      </c>
      <c r="I8" s="102">
        <f>IF(RES_hh_tes!I8=0,"",RES_hh_tes!I8/RES_hh_fec!I8)</f>
        <v>0.59195666862837393</v>
      </c>
      <c r="J8" s="102">
        <f>IF(RES_hh_tes!J8=0,"",RES_hh_tes!J8/RES_hh_fec!J8)</f>
        <v>0.59931570381243982</v>
      </c>
      <c r="K8" s="102">
        <f>IF(RES_hh_tes!K8=0,"",RES_hh_tes!K8/RES_hh_fec!K8)</f>
        <v>0.60440576915093436</v>
      </c>
      <c r="L8" s="102">
        <f>IF(RES_hh_tes!L8=0,"",RES_hh_tes!L8/RES_hh_fec!L8)</f>
        <v>0.61330429690122235</v>
      </c>
      <c r="M8" s="102">
        <f>IF(RES_hh_tes!M8=0,"",RES_hh_tes!M8/RES_hh_fec!M8)</f>
        <v>0.62146242820822617</v>
      </c>
      <c r="N8" s="102">
        <f>IF(RES_hh_tes!N8=0,"",RES_hh_tes!N8/RES_hh_fec!N8)</f>
        <v>0.62744292176085392</v>
      </c>
      <c r="O8" s="102">
        <f>IF(RES_hh_tes!O8=0,"",RES_hh_tes!O8/RES_hh_fec!O8)</f>
        <v>0.63551178101124195</v>
      </c>
      <c r="P8" s="102">
        <f>IF(RES_hh_tes!P8=0,"",RES_hh_tes!P8/RES_hh_fec!P8)</f>
        <v>0.64538527086812458</v>
      </c>
      <c r="Q8" s="102">
        <f>IF(RES_hh_tes!Q8=0,"",RES_hh_tes!Q8/RES_hh_fec!Q8)</f>
        <v>0.64894319870455552</v>
      </c>
    </row>
    <row r="9" spans="1:17" ht="12" customHeight="1" x14ac:dyDescent="0.25">
      <c r="A9" s="87" t="s">
        <v>55</v>
      </c>
      <c r="B9" s="102">
        <f>IF(RES_hh_tes!B9=0,"",RES_hh_tes!B9/RES_hh_fec!B9)</f>
        <v>0.42365659666001398</v>
      </c>
      <c r="C9" s="102">
        <f>IF(RES_hh_tes!C9=0,"",RES_hh_tes!C9/RES_hh_fec!C9)</f>
        <v>0.42699978334446087</v>
      </c>
      <c r="D9" s="102">
        <f>IF(RES_hh_tes!D9=0,"",RES_hh_tes!D9/RES_hh_fec!D9)</f>
        <v>0.43066253131792331</v>
      </c>
      <c r="E9" s="102">
        <f>IF(RES_hh_tes!E9=0,"",RES_hh_tes!E9/RES_hh_fec!E9)</f>
        <v>0.4314918831741229</v>
      </c>
      <c r="F9" s="102">
        <f>IF(RES_hh_tes!F9=0,"",RES_hh_tes!F9/RES_hh_fec!F9)</f>
        <v>0.4328940533484899</v>
      </c>
      <c r="G9" s="102">
        <f>IF(RES_hh_tes!G9=0,"",RES_hh_tes!G9/RES_hh_fec!G9)</f>
        <v>0.43379543644649771</v>
      </c>
      <c r="H9" s="102">
        <f>IF(RES_hh_tes!H9=0,"",RES_hh_tes!H9/RES_hh_fec!H9)</f>
        <v>0.44923960610260766</v>
      </c>
      <c r="I9" s="102">
        <f>IF(RES_hh_tes!I9=0,"",RES_hh_tes!I9/RES_hh_fec!I9)</f>
        <v>0.45877096682129959</v>
      </c>
      <c r="J9" s="102">
        <f>IF(RES_hh_tes!J9=0,"",RES_hh_tes!J9/RES_hh_fec!J9)</f>
        <v>0.46495099983352389</v>
      </c>
      <c r="K9" s="102">
        <f>IF(RES_hh_tes!K9=0,"",RES_hh_tes!K9/RES_hh_fec!K9)</f>
        <v>0.47678060212291828</v>
      </c>
      <c r="L9" s="102">
        <f>IF(RES_hh_tes!L9=0,"",RES_hh_tes!L9/RES_hh_fec!L9)</f>
        <v>0.4968673777242047</v>
      </c>
      <c r="M9" s="102">
        <f>IF(RES_hh_tes!M9=0,"",RES_hh_tes!M9/RES_hh_fec!M9)</f>
        <v>0.50169682623618517</v>
      </c>
      <c r="N9" s="102">
        <f>IF(RES_hh_tes!N9=0,"",RES_hh_tes!N9/RES_hh_fec!N9)</f>
        <v>0.50452730527473355</v>
      </c>
      <c r="O9" s="102">
        <f>IF(RES_hh_tes!O9=0,"",RES_hh_tes!O9/RES_hh_fec!O9)</f>
        <v>0.50647903623886958</v>
      </c>
      <c r="P9" s="102">
        <f>IF(RES_hh_tes!P9=0,"",RES_hh_tes!P9/RES_hh_fec!P9)</f>
        <v>0.50794024369762103</v>
      </c>
      <c r="Q9" s="102">
        <f>IF(RES_hh_tes!Q9=0,"",RES_hh_tes!Q9/RES_hh_fec!Q9)</f>
        <v>0.50883528698074854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0.68331709138711927</v>
      </c>
      <c r="C11" s="102">
        <f>IF(RES_hh_tes!C11=0,"",RES_hh_tes!C11/RES_hh_fec!C11)</f>
        <v>0.68479962221331403</v>
      </c>
      <c r="D11" s="102">
        <f>IF(RES_hh_tes!D11=0,"",RES_hh_tes!D11/RES_hh_fec!D11)</f>
        <v>0.68510200137983768</v>
      </c>
      <c r="E11" s="102">
        <f>IF(RES_hh_tes!E11=0,"",RES_hh_tes!E11/RES_hh_fec!E11)</f>
        <v>0.68566063968569624</v>
      </c>
      <c r="F11" s="102">
        <f>IF(RES_hh_tes!F11=0,"",RES_hh_tes!F11/RES_hh_fec!F11)</f>
        <v>0.68949918603730465</v>
      </c>
      <c r="G11" s="102">
        <f>IF(RES_hh_tes!G11=0,"",RES_hh_tes!G11/RES_hh_fec!G11)</f>
        <v>0.69204753412442088</v>
      </c>
      <c r="H11" s="102">
        <f>IF(RES_hh_tes!H11=0,"",RES_hh_tes!H11/RES_hh_fec!H11)</f>
        <v>0.69480612683814169</v>
      </c>
      <c r="I11" s="102">
        <f>IF(RES_hh_tes!I11=0,"",RES_hh_tes!I11/RES_hh_fec!I11)</f>
        <v>0.69817122418714361</v>
      </c>
      <c r="J11" s="102">
        <f>IF(RES_hh_tes!J11=0,"",RES_hh_tes!J11/RES_hh_fec!J11)</f>
        <v>0.69995850081214461</v>
      </c>
      <c r="K11" s="102">
        <f>IF(RES_hh_tes!K11=0,"",RES_hh_tes!K11/RES_hh_fec!K11)</f>
        <v>0.70298010697976765</v>
      </c>
      <c r="L11" s="102">
        <f>IF(RES_hh_tes!L11=0,"",RES_hh_tes!L11/RES_hh_fec!L11)</f>
        <v>0.70517440243717822</v>
      </c>
      <c r="M11" s="102">
        <f>IF(RES_hh_tes!M11=0,"",RES_hh_tes!M11/RES_hh_fec!M11)</f>
        <v>0.71007580105405488</v>
      </c>
      <c r="N11" s="102">
        <f>IF(RES_hh_tes!N11=0,"",RES_hh_tes!N11/RES_hh_fec!N11)</f>
        <v>0.71567437026227976</v>
      </c>
      <c r="O11" s="102">
        <f>IF(RES_hh_tes!O11=0,"",RES_hh_tes!O11/RES_hh_fec!O11)</f>
        <v>0.72021540181310373</v>
      </c>
      <c r="P11" s="102">
        <f>IF(RES_hh_tes!P11=0,"",RES_hh_tes!P11/RES_hh_fec!P11)</f>
        <v>0.72273119259920593</v>
      </c>
      <c r="Q11" s="102">
        <f>IF(RES_hh_tes!Q11=0,"",RES_hh_tes!Q11/RES_hh_fec!Q11)</f>
        <v>0.72319473081357954</v>
      </c>
    </row>
    <row r="12" spans="1:17" ht="12" customHeight="1" x14ac:dyDescent="0.25">
      <c r="A12" s="87" t="s">
        <v>115</v>
      </c>
      <c r="B12" s="102">
        <f>IF(RES_hh_tes!B12=0,"",RES_hh_tes!B12/RES_hh_fec!B12)</f>
        <v>1.0249756370806791</v>
      </c>
      <c r="C12" s="102">
        <f>IF(RES_hh_tes!C12=0,"",RES_hh_tes!C12/RES_hh_fec!C12)</f>
        <v>1.0422521083947061</v>
      </c>
      <c r="D12" s="102">
        <f>IF(RES_hh_tes!D12=0,"",RES_hh_tes!D12/RES_hh_fec!D12)</f>
        <v>1.0786120675064581</v>
      </c>
      <c r="E12" s="102">
        <f>IF(RES_hh_tes!E12=0,"",RES_hh_tes!E12/RES_hh_fec!E12)</f>
        <v>1.1084951692029863</v>
      </c>
      <c r="F12" s="102">
        <f>IF(RES_hh_tes!F12=0,"",RES_hh_tes!F12/RES_hh_fec!F12)</f>
        <v>1.1343246043006325</v>
      </c>
      <c r="G12" s="102">
        <f>IF(RES_hh_tes!G12=0,"",RES_hh_tes!G12/RES_hh_fec!G12)</f>
        <v>1.1776945573210325</v>
      </c>
      <c r="H12" s="102">
        <f>IF(RES_hh_tes!H12=0,"",RES_hh_tes!H12/RES_hh_fec!H12)</f>
        <v>1.2308131494808083</v>
      </c>
      <c r="I12" s="102">
        <f>IF(RES_hh_tes!I12=0,"",RES_hh_tes!I12/RES_hh_fec!I12)</f>
        <v>1.2672269594662748</v>
      </c>
      <c r="J12" s="102">
        <f>IF(RES_hh_tes!J12=0,"",RES_hh_tes!J12/RES_hh_fec!J12)</f>
        <v>1.3212643837089215</v>
      </c>
      <c r="K12" s="102">
        <f>IF(RES_hh_tes!K12=0,"",RES_hh_tes!K12/RES_hh_fec!K12)</f>
        <v>1.3735142126759456</v>
      </c>
      <c r="L12" s="102">
        <f>IF(RES_hh_tes!L12=0,"",RES_hh_tes!L12/RES_hh_fec!L12)</f>
        <v>1.4676779085133804</v>
      </c>
      <c r="M12" s="102">
        <f>IF(RES_hh_tes!M12=0,"",RES_hh_tes!M12/RES_hh_fec!M12)</f>
        <v>1.5724556675387042</v>
      </c>
      <c r="N12" s="102">
        <f>IF(RES_hh_tes!N12=0,"",RES_hh_tes!N12/RES_hh_fec!N12)</f>
        <v>1.67976184953084</v>
      </c>
      <c r="O12" s="102">
        <f>IF(RES_hh_tes!O12=0,"",RES_hh_tes!O12/RES_hh_fec!O12)</f>
        <v>1.8579885940071663</v>
      </c>
      <c r="P12" s="102">
        <f>IF(RES_hh_tes!P12=0,"",RES_hh_tes!P12/RES_hh_fec!P12)</f>
        <v>2.1756012289333846</v>
      </c>
      <c r="Q12" s="102">
        <f>IF(RES_hh_tes!Q12=0,"",RES_hh_tes!Q12/RES_hh_fec!Q12)</f>
        <v>2.4967241357578298</v>
      </c>
    </row>
    <row r="13" spans="1:17" ht="12" customHeight="1" x14ac:dyDescent="0.25">
      <c r="A13" s="51" t="s">
        <v>114</v>
      </c>
      <c r="B13" s="104">
        <f>IF(RES_hh_tes!B13=0,"",RES_hh_tes!B13/RES_hh_fec!B13)</f>
        <v>0.6491512368177631</v>
      </c>
      <c r="C13" s="104">
        <f>IF(RES_hh_tes!C13=0,"",RES_hh_tes!C13/RES_hh_fec!C13)</f>
        <v>0.65441072577083037</v>
      </c>
      <c r="D13" s="104">
        <f>IF(RES_hh_tes!D13=0,"",RES_hh_tes!D13/RES_hh_fec!D13)</f>
        <v>0.65876929147154684</v>
      </c>
      <c r="E13" s="104">
        <f>IF(RES_hh_tes!E13=0,"",RES_hh_tes!E13/RES_hh_fec!E13)</f>
        <v>0.66407014695320077</v>
      </c>
      <c r="F13" s="104">
        <f>IF(RES_hh_tes!F13=0,"",RES_hh_tes!F13/RES_hh_fec!F13)</f>
        <v>0.66898441064050396</v>
      </c>
      <c r="G13" s="104">
        <f>IF(RES_hh_tes!G13=0,"",RES_hh_tes!G13/RES_hh_fec!G13)</f>
        <v>0.67551849175251955</v>
      </c>
      <c r="H13" s="104">
        <f>IF(RES_hh_tes!H13=0,"",RES_hh_tes!H13/RES_hh_fec!H13)</f>
        <v>0.68006373203665127</v>
      </c>
      <c r="I13" s="104">
        <f>IF(RES_hh_tes!I13=0,"",RES_hh_tes!I13/RES_hh_fec!I13)</f>
        <v>0.68357852979704459</v>
      </c>
      <c r="J13" s="104">
        <f>IF(RES_hh_tes!J13=0,"",RES_hh_tes!J13/RES_hh_fec!J13)</f>
        <v>0.68840427988380604</v>
      </c>
      <c r="K13" s="104">
        <f>IF(RES_hh_tes!K13=0,"",RES_hh_tes!K13/RES_hh_fec!K13)</f>
        <v>0.69296792665885065</v>
      </c>
      <c r="L13" s="104">
        <f>IF(RES_hh_tes!L13=0,"",RES_hh_tes!L13/RES_hh_fec!L13)</f>
        <v>0.72917682462626632</v>
      </c>
      <c r="M13" s="104">
        <f>IF(RES_hh_tes!M13=0,"",RES_hh_tes!M13/RES_hh_fec!M13)</f>
        <v>0.73384662750091667</v>
      </c>
      <c r="N13" s="104">
        <f>IF(RES_hh_tes!N13=0,"",RES_hh_tes!N13/RES_hh_fec!N13)</f>
        <v>0.73903046417337581</v>
      </c>
      <c r="O13" s="104">
        <f>IF(RES_hh_tes!O13=0,"",RES_hh_tes!O13/RES_hh_fec!O13)</f>
        <v>0.740171340767247</v>
      </c>
      <c r="P13" s="104">
        <f>IF(RES_hh_tes!P13=0,"",RES_hh_tes!P13/RES_hh_fec!P13)</f>
        <v>0.74051571178197673</v>
      </c>
      <c r="Q13" s="104">
        <f>IF(RES_hh_tes!Q13=0,"",RES_hh_tes!Q13/RES_hh_fec!Q13)</f>
        <v>0.74102068697438528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0.99999999999999978</v>
      </c>
      <c r="D14" s="106">
        <f>IF(RES_hh_tes!D14=0,"",RES_hh_tes!D14/RES_hh_fec!D14)</f>
        <v>0.99999999999999978</v>
      </c>
      <c r="E14" s="106">
        <f>IF(RES_hh_tes!E14=0,"",RES_hh_tes!E14/RES_hh_fec!E14)</f>
        <v>1</v>
      </c>
      <c r="F14" s="106">
        <f>IF(RES_hh_tes!F14=0,"",RES_hh_tes!F14/RES_hh_fec!F14)</f>
        <v>1</v>
      </c>
      <c r="G14" s="106">
        <f>IF(RES_hh_tes!G14=0,"",RES_hh_tes!G14/RES_hh_fec!G14)</f>
        <v>0.99999999999999989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1.0000000000000002</v>
      </c>
      <c r="K14" s="106">
        <f>IF(RES_hh_tes!K14=0,"",RES_hh_tes!K14/RES_hh_fec!K14)</f>
        <v>1</v>
      </c>
      <c r="L14" s="106">
        <f>IF(RES_hh_tes!L14=0,"",RES_hh_tes!L14/RES_hh_fec!L14)</f>
        <v>0.99999999999999956</v>
      </c>
      <c r="M14" s="106">
        <f>IF(RES_hh_tes!M14=0,"",RES_hh_tes!M14/RES_hh_fec!M14)</f>
        <v>1.0000000000000002</v>
      </c>
      <c r="N14" s="106">
        <f>IF(RES_hh_tes!N14=0,"",RES_hh_tes!N14/RES_hh_fec!N14)</f>
        <v>1</v>
      </c>
      <c r="O14" s="106">
        <f>IF(RES_hh_tes!O14=0,"",RES_hh_tes!O14/RES_hh_fec!O14)</f>
        <v>0.99999999999999967</v>
      </c>
      <c r="P14" s="106">
        <f>IF(RES_hh_tes!P14=0,"",RES_hh_tes!P14/RES_hh_fec!P14)</f>
        <v>1.0000000000000002</v>
      </c>
      <c r="Q14" s="106">
        <f>IF(RES_hh_tes!Q14=0,"",RES_hh_tes!Q14/RES_hh_fec!Q14)</f>
        <v>0.99999999999999967</v>
      </c>
    </row>
    <row r="15" spans="1:17" ht="12.95" customHeight="1" x14ac:dyDescent="0.25">
      <c r="A15" s="89" t="s">
        <v>112</v>
      </c>
      <c r="B15" s="103">
        <f>IF(RES_hh_tes!B15=0,"",RES_hh_tes!B15/RES_hh_fec!B15)</f>
        <v>1.4935844927324931</v>
      </c>
      <c r="C15" s="103">
        <f>IF(RES_hh_tes!C15=0,"",RES_hh_tes!C15/RES_hh_fec!C15)</f>
        <v>1.6021103330572302</v>
      </c>
      <c r="D15" s="103">
        <f>IF(RES_hh_tes!D15=0,"",RES_hh_tes!D15/RES_hh_fec!D15)</f>
        <v>1.6810700101287803</v>
      </c>
      <c r="E15" s="103">
        <f>IF(RES_hh_tes!E15=0,"",RES_hh_tes!E15/RES_hh_fec!E15)</f>
        <v>1.7397668646384936</v>
      </c>
      <c r="F15" s="103">
        <f>IF(RES_hh_tes!F15=0,"",RES_hh_tes!F15/RES_hh_fec!F15)</f>
        <v>1.7766086129676046</v>
      </c>
      <c r="G15" s="103">
        <f>IF(RES_hh_tes!G15=0,"",RES_hh_tes!G15/RES_hh_fec!G15)</f>
        <v>1.8176406710216626</v>
      </c>
      <c r="H15" s="103">
        <f>IF(RES_hh_tes!H15=0,"",RES_hh_tes!H15/RES_hh_fec!H15)</f>
        <v>1.8838135068322026</v>
      </c>
      <c r="I15" s="103">
        <f>IF(RES_hh_tes!I15=0,"",RES_hh_tes!I15/RES_hh_fec!I15)</f>
        <v>1.9398322315513175</v>
      </c>
      <c r="J15" s="103">
        <f>IF(RES_hh_tes!J15=0,"",RES_hh_tes!J15/RES_hh_fec!J15)</f>
        <v>2.0124253363369</v>
      </c>
      <c r="K15" s="103">
        <f>IF(RES_hh_tes!K15=0,"",RES_hh_tes!K15/RES_hh_fec!K15)</f>
        <v>2.114678364318872</v>
      </c>
      <c r="L15" s="103">
        <f>IF(RES_hh_tes!L15=0,"",RES_hh_tes!L15/RES_hh_fec!L15)</f>
        <v>2.220762816248417</v>
      </c>
      <c r="M15" s="103">
        <f>IF(RES_hh_tes!M15=0,"",RES_hh_tes!M15/RES_hh_fec!M15)</f>
        <v>2.346111555197576</v>
      </c>
      <c r="N15" s="103">
        <f>IF(RES_hh_tes!N15=0,"",RES_hh_tes!N15/RES_hh_fec!N15)</f>
        <v>2.4618147330214182</v>
      </c>
      <c r="O15" s="103">
        <f>IF(RES_hh_tes!O15=0,"",RES_hh_tes!O15/RES_hh_fec!O15)</f>
        <v>2.5753442900391645</v>
      </c>
      <c r="P15" s="103">
        <f>IF(RES_hh_tes!P15=0,"",RES_hh_tes!P15/RES_hh_fec!P15)</f>
        <v>2.7327174150890201</v>
      </c>
      <c r="Q15" s="103">
        <f>IF(RES_hh_tes!Q15=0,"",RES_hh_tes!Q15/RES_hh_fec!Q15)</f>
        <v>2.8716322991340788</v>
      </c>
    </row>
    <row r="16" spans="1:17" ht="12" customHeight="1" x14ac:dyDescent="0.25">
      <c r="A16" s="87" t="s">
        <v>111</v>
      </c>
      <c r="B16" s="105">
        <f>IF(RES_hh_tes!B16=0,"",RES_hh_tes!B16/RES_hh_fec!B16)</f>
        <v>1.4935844927324931</v>
      </c>
      <c r="C16" s="105">
        <f>IF(RES_hh_tes!C16=0,"",RES_hh_tes!C16/RES_hh_fec!C16)</f>
        <v>1.6021103330572302</v>
      </c>
      <c r="D16" s="105">
        <f>IF(RES_hh_tes!D16=0,"",RES_hh_tes!D16/RES_hh_fec!D16)</f>
        <v>1.6810700101287803</v>
      </c>
      <c r="E16" s="105">
        <f>IF(RES_hh_tes!E16=0,"",RES_hh_tes!E16/RES_hh_fec!E16)</f>
        <v>1.7397668646384936</v>
      </c>
      <c r="F16" s="105">
        <f>IF(RES_hh_tes!F16=0,"",RES_hh_tes!F16/RES_hh_fec!F16)</f>
        <v>1.7766086129676046</v>
      </c>
      <c r="G16" s="105">
        <f>IF(RES_hh_tes!G16=0,"",RES_hh_tes!G16/RES_hh_fec!G16)</f>
        <v>1.8176406710216626</v>
      </c>
      <c r="H16" s="105">
        <f>IF(RES_hh_tes!H16=0,"",RES_hh_tes!H16/RES_hh_fec!H16)</f>
        <v>1.8838135068322026</v>
      </c>
      <c r="I16" s="105">
        <f>IF(RES_hh_tes!I16=0,"",RES_hh_tes!I16/RES_hh_fec!I16)</f>
        <v>1.9398322315513175</v>
      </c>
      <c r="J16" s="105">
        <f>IF(RES_hh_tes!J16=0,"",RES_hh_tes!J16/RES_hh_fec!J16)</f>
        <v>2.0124253363369</v>
      </c>
      <c r="K16" s="105">
        <f>IF(RES_hh_tes!K16=0,"",RES_hh_tes!K16/RES_hh_fec!K16)</f>
        <v>2.114678364318872</v>
      </c>
      <c r="L16" s="105">
        <f>IF(RES_hh_tes!L16=0,"",RES_hh_tes!L16/RES_hh_fec!L16)</f>
        <v>2.220762816248417</v>
      </c>
      <c r="M16" s="105">
        <f>IF(RES_hh_tes!M16=0,"",RES_hh_tes!M16/RES_hh_fec!M16)</f>
        <v>2.346111555197576</v>
      </c>
      <c r="N16" s="105">
        <f>IF(RES_hh_tes!N16=0,"",RES_hh_tes!N16/RES_hh_fec!N16)</f>
        <v>2.4618147330214182</v>
      </c>
      <c r="O16" s="105">
        <f>IF(RES_hh_tes!O16=0,"",RES_hh_tes!O16/RES_hh_fec!O16)</f>
        <v>2.5753442900391645</v>
      </c>
      <c r="P16" s="105">
        <f>IF(RES_hh_tes!P16=0,"",RES_hh_tes!P16/RES_hh_fec!P16)</f>
        <v>2.7327174150890201</v>
      </c>
      <c r="Q16" s="105">
        <f>IF(RES_hh_tes!Q16=0,"",RES_hh_tes!Q16/RES_hh_fec!Q16)</f>
        <v>2.8716322991340788</v>
      </c>
    </row>
    <row r="17" spans="1:17" ht="12.95" customHeight="1" x14ac:dyDescent="0.25">
      <c r="A17" s="89" t="s">
        <v>63</v>
      </c>
      <c r="B17" s="103">
        <f>IF(RES_hh_tes!B17=0,"",RES_hh_tes!B17/RES_hh_fec!B17)</f>
        <v>0.51597581117145297</v>
      </c>
      <c r="C17" s="103">
        <f>IF(RES_hh_tes!C17=0,"",RES_hh_tes!C17/RES_hh_fec!C17)</f>
        <v>0.52224084808767068</v>
      </c>
      <c r="D17" s="103">
        <f>IF(RES_hh_tes!D17=0,"",RES_hh_tes!D17/RES_hh_fec!D17)</f>
        <v>0.52573514064292048</v>
      </c>
      <c r="E17" s="103">
        <f>IF(RES_hh_tes!E17=0,"",RES_hh_tes!E17/RES_hh_fec!E17)</f>
        <v>0.53011074195870733</v>
      </c>
      <c r="F17" s="103">
        <f>IF(RES_hh_tes!F17=0,"",RES_hh_tes!F17/RES_hh_fec!F17)</f>
        <v>0.53737122863831899</v>
      </c>
      <c r="G17" s="103">
        <f>IF(RES_hh_tes!G17=0,"",RES_hh_tes!G17/RES_hh_fec!G17)</f>
        <v>0.54601630728688599</v>
      </c>
      <c r="H17" s="103">
        <f>IF(RES_hh_tes!H17=0,"",RES_hh_tes!H17/RES_hh_fec!H17)</f>
        <v>0.55345650174513505</v>
      </c>
      <c r="I17" s="103">
        <f>IF(RES_hh_tes!I17=0,"",RES_hh_tes!I17/RES_hh_fec!I17)</f>
        <v>0.56801326976432798</v>
      </c>
      <c r="J17" s="103">
        <f>IF(RES_hh_tes!J17=0,"",RES_hh_tes!J17/RES_hh_fec!J17)</f>
        <v>0.56857705644020196</v>
      </c>
      <c r="K17" s="103">
        <f>IF(RES_hh_tes!K17=0,"",RES_hh_tes!K17/RES_hh_fec!K17)</f>
        <v>0.57175284926436987</v>
      </c>
      <c r="L17" s="103">
        <f>IF(RES_hh_tes!L17=0,"",RES_hh_tes!L17/RES_hh_fec!L17)</f>
        <v>0.57826310406085213</v>
      </c>
      <c r="M17" s="103">
        <f>IF(RES_hh_tes!M17=0,"",RES_hh_tes!M17/RES_hh_fec!M17)</f>
        <v>0.58246654180157686</v>
      </c>
      <c r="N17" s="103">
        <f>IF(RES_hh_tes!N17=0,"",RES_hh_tes!N17/RES_hh_fec!N17)</f>
        <v>0.58693086230644631</v>
      </c>
      <c r="O17" s="103">
        <f>IF(RES_hh_tes!O17=0,"",RES_hh_tes!O17/RES_hh_fec!O17)</f>
        <v>0.58894422287329562</v>
      </c>
      <c r="P17" s="103">
        <f>IF(RES_hh_tes!P17=0,"",RES_hh_tes!P17/RES_hh_fec!P17)</f>
        <v>0.58955440300486861</v>
      </c>
      <c r="Q17" s="103">
        <f>IF(RES_hh_tes!Q17=0,"",RES_hh_tes!Q17/RES_hh_fec!Q17)</f>
        <v>0.59288316845064437</v>
      </c>
    </row>
    <row r="18" spans="1:17" ht="12" customHeight="1" x14ac:dyDescent="0.25">
      <c r="A18" s="87" t="s">
        <v>58</v>
      </c>
      <c r="B18" s="102">
        <f>IF(RES_hh_tes!B18=0,"",RES_hh_tes!B18/RES_hh_fec!B18)</f>
        <v>0.39616610120264945</v>
      </c>
      <c r="C18" s="102">
        <f>IF(RES_hh_tes!C18=0,"",RES_hh_tes!C18/RES_hh_fec!C18)</f>
        <v>0.39830447527612356</v>
      </c>
      <c r="D18" s="102">
        <f>IF(RES_hh_tes!D18=0,"",RES_hh_tes!D18/RES_hh_fec!D18)</f>
        <v>0.40227398653727547</v>
      </c>
      <c r="E18" s="102">
        <f>IF(RES_hh_tes!E18=0,"",RES_hh_tes!E18/RES_hh_fec!E18)</f>
        <v>0.40388574731901239</v>
      </c>
      <c r="F18" s="102">
        <f>IF(RES_hh_tes!F18=0,"",RES_hh_tes!F18/RES_hh_fec!F18)</f>
        <v>0.40518964994285495</v>
      </c>
      <c r="G18" s="102">
        <f>IF(RES_hh_tes!G18=0,"",RES_hh_tes!G18/RES_hh_fec!G18)</f>
        <v>0.40656227254819122</v>
      </c>
      <c r="H18" s="102">
        <f>IF(RES_hh_tes!H18=0,"",RES_hh_tes!H18/RES_hh_fec!H18)</f>
        <v>0.40710134688177713</v>
      </c>
      <c r="I18" s="102">
        <f>IF(RES_hh_tes!I18=0,"",RES_hh_tes!I18/RES_hh_fec!I18)</f>
        <v>0.40763383817241489</v>
      </c>
      <c r="J18" s="102">
        <f>IF(RES_hh_tes!J18=0,"",RES_hh_tes!J18/RES_hh_fec!J18)</f>
        <v>0.40987399120699114</v>
      </c>
      <c r="K18" s="102">
        <f>IF(RES_hh_tes!K18=0,"",RES_hh_tes!K18/RES_hh_fec!K18)</f>
        <v>0.41041027331057761</v>
      </c>
      <c r="L18" s="102">
        <f>IF(RES_hh_tes!L18=0,"",RES_hh_tes!L18/RES_hh_fec!L18)</f>
        <v>0.41098697528214589</v>
      </c>
      <c r="M18" s="102">
        <f>IF(RES_hh_tes!M18=0,"",RES_hh_tes!M18/RES_hh_fec!M18)</f>
        <v>0.41516151045433397</v>
      </c>
      <c r="N18" s="102">
        <f>IF(RES_hh_tes!N18=0,"",RES_hh_tes!N18/RES_hh_fec!N18)</f>
        <v>0.41600882510210058</v>
      </c>
      <c r="O18" s="102">
        <f>IF(RES_hh_tes!O18=0,"",RES_hh_tes!O18/RES_hh_fec!O18)</f>
        <v>0.41683386813207662</v>
      </c>
      <c r="P18" s="102">
        <f>IF(RES_hh_tes!P18=0,"",RES_hh_tes!P18/RES_hh_fec!P18)</f>
        <v>0.41731103079604381</v>
      </c>
      <c r="Q18" s="102">
        <f>IF(RES_hh_tes!Q18=0,"",RES_hh_tes!Q18/RES_hh_fec!Q18)</f>
        <v>0.41770886370973742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0.46006385946114137</v>
      </c>
      <c r="C19" s="102">
        <f>IF(RES_hh_tes!C19=0,"",RES_hh_tes!C19/RES_hh_fec!C19)</f>
        <v>0.46674866849182151</v>
      </c>
      <c r="D19" s="102">
        <f>IF(RES_hh_tes!D19=0,"",RES_hh_tes!D19/RES_hh_fec!D19)</f>
        <v>0.47281685932024969</v>
      </c>
      <c r="E19" s="102">
        <f>IF(RES_hh_tes!E19=0,"",RES_hh_tes!E19/RES_hh_fec!E19)</f>
        <v>0.4778128475529691</v>
      </c>
      <c r="F19" s="102">
        <f>IF(RES_hh_tes!F19=0,"",RES_hh_tes!F19/RES_hh_fec!F19)</f>
        <v>0.48223192772014151</v>
      </c>
      <c r="G19" s="102">
        <f>IF(RES_hh_tes!G19=0,"",RES_hh_tes!G19/RES_hh_fec!G19)</f>
        <v>0.49062262891293945</v>
      </c>
      <c r="H19" s="102">
        <f>IF(RES_hh_tes!H19=0,"",RES_hh_tes!H19/RES_hh_fec!H19)</f>
        <v>0.49998877145021936</v>
      </c>
      <c r="I19" s="102">
        <f>IF(RES_hh_tes!I19=0,"",RES_hh_tes!I19/RES_hh_fec!I19)</f>
        <v>0.52880658502657818</v>
      </c>
      <c r="J19" s="102">
        <f>IF(RES_hh_tes!J19=0,"",RES_hh_tes!J19/RES_hh_fec!J19)</f>
        <v>0.52979955676556545</v>
      </c>
      <c r="K19" s="102">
        <f>IF(RES_hh_tes!K19=0,"",RES_hh_tes!K19/RES_hh_fec!K19)</f>
        <v>0.53448562230623053</v>
      </c>
      <c r="L19" s="102">
        <f>IF(RES_hh_tes!L19=0,"",RES_hh_tes!L19/RES_hh_fec!L19)</f>
        <v>0.53574694245747467</v>
      </c>
      <c r="M19" s="102">
        <f>IF(RES_hh_tes!M19=0,"",RES_hh_tes!M19/RES_hh_fec!M19)</f>
        <v>0.53948603340683332</v>
      </c>
      <c r="N19" s="102">
        <f>IF(RES_hh_tes!N19=0,"",RES_hh_tes!N19/RES_hh_fec!N19)</f>
        <v>0.54535815383352437</v>
      </c>
      <c r="O19" s="102">
        <f>IF(RES_hh_tes!O19=0,"",RES_hh_tes!O19/RES_hh_fec!O19)</f>
        <v>0.54642247972015312</v>
      </c>
      <c r="P19" s="102">
        <f>IF(RES_hh_tes!P19=0,"",RES_hh_tes!P19/RES_hh_fec!P19)</f>
        <v>0.5477718612495095</v>
      </c>
      <c r="Q19" s="102">
        <f>IF(RES_hh_tes!Q19=0,"",RES_hh_tes!Q19/RES_hh_fec!Q19)</f>
        <v>0.55107236188843201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>
        <f>IF(RES_hh_tes!B21=0,"",RES_hh_tes!B21/RES_hh_fec!B21)</f>
        <v>0.47923318693868899</v>
      </c>
      <c r="C21" s="102">
        <f>IF(RES_hh_tes!C21=0,"",RES_hh_tes!C21/RES_hh_fec!C21)</f>
        <v>0.48444965965659148</v>
      </c>
      <c r="D21" s="102">
        <f>IF(RES_hh_tes!D21=0,"",RES_hh_tes!D21/RES_hh_fec!D21)</f>
        <v>0.49163210667019996</v>
      </c>
      <c r="E21" s="102">
        <f>IF(RES_hh_tes!E21=0,"",RES_hh_tes!E21/RES_hh_fec!E21)</f>
        <v>0.49897606779881043</v>
      </c>
      <c r="F21" s="102">
        <f>IF(RES_hh_tes!F21=0,"",RES_hh_tes!F21/RES_hh_fec!F21)</f>
        <v>0.50456390736546541</v>
      </c>
      <c r="G21" s="102">
        <f>IF(RES_hh_tes!G21=0,"",RES_hh_tes!G21/RES_hh_fec!G21)</f>
        <v>0.50857800436474698</v>
      </c>
      <c r="H21" s="102">
        <f>IF(RES_hh_tes!H21=0,"",RES_hh_tes!H21/RES_hh_fec!H21)</f>
        <v>0.51116670627375116</v>
      </c>
      <c r="I21" s="102">
        <f>IF(RES_hh_tes!I21=0,"",RES_hh_tes!I21/RES_hh_fec!I21)</f>
        <v>0.51554567351820457</v>
      </c>
      <c r="J21" s="102">
        <f>IF(RES_hh_tes!J21=0,"",RES_hh_tes!J21/RES_hh_fec!J21)</f>
        <v>0.5199489323590899</v>
      </c>
      <c r="K21" s="102">
        <f>IF(RES_hh_tes!K21=0,"",RES_hh_tes!K21/RES_hh_fec!K21)</f>
        <v>0.52450830532847914</v>
      </c>
      <c r="L21" s="102">
        <f>IF(RES_hh_tes!L21=0,"",RES_hh_tes!L21/RES_hh_fec!L21)</f>
        <v>0.5299048716712117</v>
      </c>
      <c r="M21" s="102">
        <f>IF(RES_hh_tes!M21=0,"",RES_hh_tes!M21/RES_hh_fec!M21)</f>
        <v>0.53443456354533692</v>
      </c>
      <c r="N21" s="102">
        <f>IF(RES_hh_tes!N21=0,"",RES_hh_tes!N21/RES_hh_fec!N21)</f>
        <v>0.53826453440694533</v>
      </c>
      <c r="O21" s="102">
        <f>IF(RES_hh_tes!O21=0,"",RES_hh_tes!O21/RES_hh_fec!O21)</f>
        <v>0.54244158635204998</v>
      </c>
      <c r="P21" s="102">
        <f>IF(RES_hh_tes!P21=0,"",RES_hh_tes!P21/RES_hh_fec!P21)</f>
        <v>0.54926955601353822</v>
      </c>
      <c r="Q21" s="102">
        <f>IF(RES_hh_tes!Q21=0,"",RES_hh_tes!Q21/RES_hh_fec!Q21)</f>
        <v>0.55530182543649043</v>
      </c>
    </row>
    <row r="22" spans="1:17" ht="12" customHeight="1" x14ac:dyDescent="0.25">
      <c r="A22" s="87" t="s">
        <v>55</v>
      </c>
      <c r="B22" s="102">
        <f>IF(RES_hh_tes!B22=0,"",RES_hh_tes!B22/RES_hh_fec!B22)</f>
        <v>0.38338654955095119</v>
      </c>
      <c r="C22" s="102">
        <f>IF(RES_hh_tes!C22=0,"",RES_hh_tes!C22/RES_hh_fec!C22)</f>
        <v>0.38742636916699363</v>
      </c>
      <c r="D22" s="102">
        <f>IF(RES_hh_tes!D22=0,"",RES_hh_tes!D22/RES_hh_fec!D22)</f>
        <v>0.39040486177624095</v>
      </c>
      <c r="E22" s="102">
        <f>IF(RES_hh_tes!E22=0,"",RES_hh_tes!E22/RES_hh_fec!E22)</f>
        <v>0.39092138842998952</v>
      </c>
      <c r="F22" s="102">
        <f>IF(RES_hh_tes!F22=0,"",RES_hh_tes!F22/RES_hh_fec!F22)</f>
        <v>0.39170564464212543</v>
      </c>
      <c r="G22" s="102">
        <f>IF(RES_hh_tes!G22=0,"",RES_hh_tes!G22/RES_hh_fec!G22)</f>
        <v>0.3924236854445996</v>
      </c>
      <c r="H22" s="102">
        <f>IF(RES_hh_tes!H22=0,"",RES_hh_tes!H22/RES_hh_fec!H22)</f>
        <v>0.40711507454959822</v>
      </c>
      <c r="I22" s="102">
        <f>IF(RES_hh_tes!I22=0,"",RES_hh_tes!I22/RES_hh_fec!I22)</f>
        <v>0.41796002099923257</v>
      </c>
      <c r="J22" s="102">
        <f>IF(RES_hh_tes!J22=0,"",RES_hh_tes!J22/RES_hh_fec!J22)</f>
        <v>0.42159530243510762</v>
      </c>
      <c r="K22" s="102">
        <f>IF(RES_hh_tes!K22=0,"",RES_hh_tes!K22/RES_hh_fec!K22)</f>
        <v>0.43087097543548275</v>
      </c>
      <c r="L22" s="102">
        <f>IF(RES_hh_tes!L22=0,"",RES_hh_tes!L22/RES_hh_fec!L22)</f>
        <v>0.44772210563207437</v>
      </c>
      <c r="M22" s="102">
        <f>IF(RES_hh_tes!M22=0,"",RES_hh_tes!M22/RES_hh_fec!M22)</f>
        <v>0.45130693360568258</v>
      </c>
      <c r="N22" s="102">
        <f>IF(RES_hh_tes!N22=0,"",RES_hh_tes!N22/RES_hh_fec!N22)</f>
        <v>0.45326232289599261</v>
      </c>
      <c r="O22" s="102">
        <f>IF(RES_hh_tes!O22=0,"",RES_hh_tes!O22/RES_hh_fec!O22)</f>
        <v>0.45471846514658054</v>
      </c>
      <c r="P22" s="102">
        <f>IF(RES_hh_tes!P22=0,"",RES_hh_tes!P22/RES_hh_fec!P22)</f>
        <v>0.45565490957885268</v>
      </c>
      <c r="Q22" s="102">
        <f>IF(RES_hh_tes!Q22=0,"",RES_hh_tes!Q22/RES_hh_fec!Q22)</f>
        <v>0.45658047253251255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0.76434842176185924</v>
      </c>
      <c r="C24" s="102">
        <f>IF(RES_hh_tes!C24=0,"",RES_hh_tes!C24/RES_hh_fec!C24)</f>
        <v>0.76556055247271071</v>
      </c>
      <c r="D24" s="102">
        <f>IF(RES_hh_tes!D24=0,"",RES_hh_tes!D24/RES_hh_fec!D24)</f>
        <v>0.76581217493064591</v>
      </c>
      <c r="E24" s="102">
        <f>IF(RES_hh_tes!E24=0,"",RES_hh_tes!E24/RES_hh_fec!E24)</f>
        <v>0.7660986712777732</v>
      </c>
      <c r="F24" s="102">
        <f>IF(RES_hh_tes!F24=0,"",RES_hh_tes!F24/RES_hh_fec!F24)</f>
        <v>0.76857740120096629</v>
      </c>
      <c r="G24" s="102">
        <f>IF(RES_hh_tes!G24=0,"",RES_hh_tes!G24/RES_hh_fec!G24)</f>
        <v>0.77007150411210912</v>
      </c>
      <c r="H24" s="102">
        <f>IF(RES_hh_tes!H24=0,"",RES_hh_tes!H24/RES_hh_fec!H24)</f>
        <v>0.7714892570896279</v>
      </c>
      <c r="I24" s="102">
        <f>IF(RES_hh_tes!I24=0,"",RES_hh_tes!I24/RES_hh_fec!I24)</f>
        <v>0.77364349188967552</v>
      </c>
      <c r="J24" s="102">
        <f>IF(RES_hh_tes!J24=0,"",RES_hh_tes!J24/RES_hh_fec!J24)</f>
        <v>0.77456386363896446</v>
      </c>
      <c r="K24" s="102">
        <f>IF(RES_hh_tes!K24=0,"",RES_hh_tes!K24/RES_hh_fec!K24)</f>
        <v>0.77571169538072104</v>
      </c>
      <c r="L24" s="102">
        <f>IF(RES_hh_tes!L24=0,"",RES_hh_tes!L24/RES_hh_fec!L24)</f>
        <v>0.77694041254031865</v>
      </c>
      <c r="M24" s="102">
        <f>IF(RES_hh_tes!M24=0,"",RES_hh_tes!M24/RES_hh_fec!M24)</f>
        <v>0.77927364130418764</v>
      </c>
      <c r="N24" s="102">
        <f>IF(RES_hh_tes!N24=0,"",RES_hh_tes!N24/RES_hh_fec!N24)</f>
        <v>0.78214020540070017</v>
      </c>
      <c r="O24" s="102">
        <f>IF(RES_hh_tes!O24=0,"",RES_hh_tes!O24/RES_hh_fec!O24)</f>
        <v>0.78430631609776025</v>
      </c>
      <c r="P24" s="102">
        <f>IF(RES_hh_tes!P24=0,"",RES_hh_tes!P24/RES_hh_fec!P24)</f>
        <v>0.7857088846412067</v>
      </c>
      <c r="Q24" s="102">
        <f>IF(RES_hh_tes!Q24=0,"",RES_hh_tes!Q24/RES_hh_fec!Q24)</f>
        <v>0.78741455583156517</v>
      </c>
    </row>
    <row r="25" spans="1:17" ht="12" customHeight="1" x14ac:dyDescent="0.25">
      <c r="A25" s="51" t="s">
        <v>60</v>
      </c>
      <c r="B25" s="104">
        <f>IF(RES_hh_tes!B25=0,"",RES_hh_tes!B25/RES_hh_fec!B25)</f>
        <v>0.58785937597812521</v>
      </c>
      <c r="C25" s="104">
        <f>IF(RES_hh_tes!C25=0,"",RES_hh_tes!C25/RES_hh_fec!C25)</f>
        <v>0.59538042711385997</v>
      </c>
      <c r="D25" s="104">
        <f>IF(RES_hh_tes!D25=0,"",RES_hh_tes!D25/RES_hh_fec!D25)</f>
        <v>0.61444249825831532</v>
      </c>
      <c r="E25" s="104">
        <f>IF(RES_hh_tes!E25=0,"",RES_hh_tes!E25/RES_hh_fec!E25)</f>
        <v>0.62571986263009416</v>
      </c>
      <c r="F25" s="104">
        <f>IF(RES_hh_tes!F25=0,"",RES_hh_tes!F25/RES_hh_fec!F25)</f>
        <v>0.63866966603869868</v>
      </c>
      <c r="G25" s="104">
        <f>IF(RES_hh_tes!G25=0,"",RES_hh_tes!G25/RES_hh_fec!G25)</f>
        <v>0.6557582616120099</v>
      </c>
      <c r="H25" s="104">
        <f>IF(RES_hh_tes!H25=0,"",RES_hh_tes!H25/RES_hh_fec!H25)</f>
        <v>0.67344749451611963</v>
      </c>
      <c r="I25" s="104">
        <f>IF(RES_hh_tes!I25=0,"",RES_hh_tes!I25/RES_hh_fec!I25)</f>
        <v>0.68353107798895874</v>
      </c>
      <c r="J25" s="104">
        <f>IF(RES_hh_tes!J25=0,"",RES_hh_tes!J25/RES_hh_fec!J25)</f>
        <v>0.68832252403191629</v>
      </c>
      <c r="K25" s="104">
        <f>IF(RES_hh_tes!K25=0,"",RES_hh_tes!K25/RES_hh_fec!K25)</f>
        <v>0.69299264331238986</v>
      </c>
      <c r="L25" s="104">
        <f>IF(RES_hh_tes!L25=0,"",RES_hh_tes!L25/RES_hh_fec!L25)</f>
        <v>0.70041180345220266</v>
      </c>
      <c r="M25" s="104">
        <f>IF(RES_hh_tes!M25=0,"",RES_hh_tes!M25/RES_hh_fec!M25)</f>
        <v>0.70245262888122872</v>
      </c>
      <c r="N25" s="104">
        <f>IF(RES_hh_tes!N25=0,"",RES_hh_tes!N25/RES_hh_fec!N25)</f>
        <v>0.70415855341036038</v>
      </c>
      <c r="O25" s="104">
        <f>IF(RES_hh_tes!O25=0,"",RES_hh_tes!O25/RES_hh_fec!O25)</f>
        <v>0.70480232853614377</v>
      </c>
      <c r="P25" s="104">
        <f>IF(RES_hh_tes!P25=0,"",RES_hh_tes!P25/RES_hh_fec!P25)</f>
        <v>0.70637234229092893</v>
      </c>
      <c r="Q25" s="104">
        <f>IF(RES_hh_tes!Q25=0,"",RES_hh_tes!Q25/RES_hh_fec!Q25)</f>
        <v>0.70831794189326625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1</v>
      </c>
      <c r="F26" s="101">
        <f>IF(RES_hh_tes!F26=0,"",RES_hh_tes!F26/RES_hh_fec!F26)</f>
        <v>0.99999999999999967</v>
      </c>
      <c r="G26" s="101">
        <f>IF(RES_hh_tes!G26=0,"",RES_hh_tes!G26/RES_hh_fec!G26)</f>
        <v>1</v>
      </c>
      <c r="H26" s="101">
        <f>IF(RES_hh_tes!H26=0,"",RES_hh_tes!H26/RES_hh_fec!H26)</f>
        <v>0.99999999999999978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0.99999999999999967</v>
      </c>
      <c r="M26" s="101">
        <f>IF(RES_hh_tes!M26=0,"",RES_hh_tes!M26/RES_hh_fec!M26)</f>
        <v>1</v>
      </c>
      <c r="N26" s="101">
        <f>IF(RES_hh_tes!N26=0,"",RES_hh_tes!N26/RES_hh_fec!N26)</f>
        <v>1.0000000000000002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0.4736101890737735</v>
      </c>
      <c r="C27" s="103">
        <f>IF(RES_hh_tes!C27=0,"",RES_hh_tes!C27/RES_hh_fec!C27)</f>
        <v>0.50067506853252264</v>
      </c>
      <c r="D27" s="103">
        <f>IF(RES_hh_tes!D27=0,"",RES_hh_tes!D27/RES_hh_fec!D27)</f>
        <v>0.49562753033370727</v>
      </c>
      <c r="E27" s="103">
        <f>IF(RES_hh_tes!E27=0,"",RES_hh_tes!E27/RES_hh_fec!E27)</f>
        <v>0.50696145681859239</v>
      </c>
      <c r="F27" s="103">
        <f>IF(RES_hh_tes!F27=0,"",RES_hh_tes!F27/RES_hh_fec!F27)</f>
        <v>0.53897176717540973</v>
      </c>
      <c r="G27" s="103">
        <f>IF(RES_hh_tes!G27=0,"",RES_hh_tes!G27/RES_hh_fec!G27)</f>
        <v>0.52826722353859268</v>
      </c>
      <c r="H27" s="103">
        <f>IF(RES_hh_tes!H27=0,"",RES_hh_tes!H27/RES_hh_fec!H27)</f>
        <v>0.54395488457295837</v>
      </c>
      <c r="I27" s="103">
        <f>IF(RES_hh_tes!I27=0,"",RES_hh_tes!I27/RES_hh_fec!I27)</f>
        <v>0.56633549345342704</v>
      </c>
      <c r="J27" s="103">
        <f>IF(RES_hh_tes!J27=0,"",RES_hh_tes!J27/RES_hh_fec!J27)</f>
        <v>0.57573246071880924</v>
      </c>
      <c r="K27" s="103">
        <f>IF(RES_hh_tes!K27=0,"",RES_hh_tes!K27/RES_hh_fec!K27)</f>
        <v>0.57813859415508806</v>
      </c>
      <c r="L27" s="103">
        <f>IF(RES_hh_tes!L27=0,"",RES_hh_tes!L27/RES_hh_fec!L27)</f>
        <v>0.58444920384293242</v>
      </c>
      <c r="M27" s="103">
        <f>IF(RES_hh_tes!M27=0,"",RES_hh_tes!M27/RES_hh_fec!M27)</f>
        <v>0.60544705187779335</v>
      </c>
      <c r="N27" s="103">
        <f>IF(RES_hh_tes!N27=0,"",RES_hh_tes!N27/RES_hh_fec!N27)</f>
        <v>0.61655456601728398</v>
      </c>
      <c r="O27" s="103">
        <f>IF(RES_hh_tes!O27=0,"",RES_hh_tes!O27/RES_hh_fec!O27)</f>
        <v>0.61391087105158049</v>
      </c>
      <c r="P27" s="103">
        <f>IF(RES_hh_tes!P27=0,"",RES_hh_tes!P27/RES_hh_fec!P27)</f>
        <v>0.61874451248110163</v>
      </c>
      <c r="Q27" s="103">
        <f>IF(RES_hh_tes!Q27=0,"",RES_hh_tes!Q27/RES_hh_fec!Q27)</f>
        <v>0.62257449981076274</v>
      </c>
    </row>
    <row r="28" spans="1:17" ht="12" customHeight="1" x14ac:dyDescent="0.25">
      <c r="A28" s="87" t="s">
        <v>58</v>
      </c>
      <c r="B28" s="102">
        <f>IF(RES_hh_tes!B28=0,"",RES_hh_tes!B28/RES_hh_fec!B28)</f>
        <v>0.30467557689437402</v>
      </c>
      <c r="C28" s="102">
        <f>IF(RES_hh_tes!C28=0,"",RES_hh_tes!C28/RES_hh_fec!C28)</f>
        <v>0.30802458898412488</v>
      </c>
      <c r="D28" s="102">
        <f>IF(RES_hh_tes!D28=0,"",RES_hh_tes!D28/RES_hh_fec!D28)</f>
        <v>0.31359787787212096</v>
      </c>
      <c r="E28" s="102">
        <f>IF(RES_hh_tes!E28=0,"",RES_hh_tes!E28/RES_hh_fec!E28)</f>
        <v>0.31712813487473679</v>
      </c>
      <c r="F28" s="102">
        <f>IF(RES_hh_tes!F28=0,"",RES_hh_tes!F28/RES_hh_fec!F28)</f>
        <v>0.32069473657244157</v>
      </c>
      <c r="G28" s="102">
        <f>IF(RES_hh_tes!G28=0,"",RES_hh_tes!G28/RES_hh_fec!G28)</f>
        <v>0.3243871333316275</v>
      </c>
      <c r="H28" s="102">
        <f>IF(RES_hh_tes!H28=0,"",RES_hh_tes!H28/RES_hh_fec!H28)</f>
        <v>0.32736699399531222</v>
      </c>
      <c r="I28" s="102">
        <f>IF(RES_hh_tes!I28=0,"",RES_hh_tes!I28/RES_hh_fec!I28)</f>
        <v>0.33473119628981335</v>
      </c>
      <c r="J28" s="102">
        <f>IF(RES_hh_tes!J28=0,"",RES_hh_tes!J28/RES_hh_fec!J28)</f>
        <v>0.33509033383968956</v>
      </c>
      <c r="K28" s="102">
        <f>IF(RES_hh_tes!K28=0,"",RES_hh_tes!K28/RES_hh_fec!K28)</f>
        <v>0.3360477885214051</v>
      </c>
      <c r="L28" s="102">
        <f>IF(RES_hh_tes!L28=0,"",RES_hh_tes!L28/RES_hh_fec!L28)</f>
        <v>0.34011182158785136</v>
      </c>
      <c r="M28" s="102">
        <f>IF(RES_hh_tes!M28=0,"",RES_hh_tes!M28/RES_hh_fec!M28)</f>
        <v>0.34221470649559643</v>
      </c>
      <c r="N28" s="102">
        <f>IF(RES_hh_tes!N28=0,"",RES_hh_tes!N28/RES_hh_fec!N28)</f>
        <v>0.34374187710736359</v>
      </c>
      <c r="O28" s="102">
        <f>IF(RES_hh_tes!O28=0,"",RES_hh_tes!O28/RES_hh_fec!O28)</f>
        <v>0.34536414688758327</v>
      </c>
      <c r="P28" s="102">
        <f>IF(RES_hh_tes!P28=0,"",RES_hh_tes!P28/RES_hh_fec!P28)</f>
        <v>0.3461849746775793</v>
      </c>
      <c r="Q28" s="102">
        <f>IF(RES_hh_tes!Q28=0,"",RES_hh_tes!Q28/RES_hh_fec!Q28)</f>
        <v>0.3462339691057732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0.39607824996268631</v>
      </c>
      <c r="C29" s="102">
        <f>IF(RES_hh_tes!C29=0,"",RES_hh_tes!C29/RES_hh_fec!C29)</f>
        <v>0.39607824996268642</v>
      </c>
      <c r="D29" s="102">
        <f>IF(RES_hh_tes!D29=0,"",RES_hh_tes!D29/RES_hh_fec!D29)</f>
        <v>0.40792169501886383</v>
      </c>
      <c r="E29" s="102">
        <f>IF(RES_hh_tes!E29=0,"",RES_hh_tes!E29/RES_hh_fec!E29)</f>
        <v>0.41062704989604593</v>
      </c>
      <c r="F29" s="102">
        <f>IF(RES_hh_tes!F29=0,"",RES_hh_tes!F29/RES_hh_fec!F29)</f>
        <v>0.42241957302380273</v>
      </c>
      <c r="G29" s="102">
        <f>IF(RES_hh_tes!G29=0,"",RES_hh_tes!G29/RES_hh_fec!G29)</f>
        <v>0.43695522850084739</v>
      </c>
      <c r="H29" s="102">
        <f>IF(RES_hh_tes!H29=0,"",RES_hh_tes!H29/RES_hh_fec!H29)</f>
        <v>0.44460798226198384</v>
      </c>
      <c r="I29" s="102">
        <f>IF(RES_hh_tes!I29=0,"",RES_hh_tes!I29/RES_hh_fec!I29)</f>
        <v>0.45052621713661933</v>
      </c>
      <c r="J29" s="102">
        <f>IF(RES_hh_tes!J29=0,"",RES_hh_tes!J29/RES_hh_fec!J29)</f>
        <v>0.45180849999273487</v>
      </c>
      <c r="K29" s="102">
        <f>IF(RES_hh_tes!K29=0,"",RES_hh_tes!K29/RES_hh_fec!K29)</f>
        <v>0.45232865490679935</v>
      </c>
      <c r="L29" s="102">
        <f>IF(RES_hh_tes!L29=0,"",RES_hh_tes!L29/RES_hh_fec!L29)</f>
        <v>0.45830624443779333</v>
      </c>
      <c r="M29" s="102">
        <f>IF(RES_hh_tes!M29=0,"",RES_hh_tes!M29/RES_hh_fec!M29)</f>
        <v>0.45954296847283199</v>
      </c>
      <c r="N29" s="102">
        <f>IF(RES_hh_tes!N29=0,"",RES_hh_tes!N29/RES_hh_fec!N29)</f>
        <v>0.45998405471472836</v>
      </c>
      <c r="O29" s="102">
        <f>IF(RES_hh_tes!O29=0,"",RES_hh_tes!O29/RES_hh_fec!O29)</f>
        <v>0.46394237768542557</v>
      </c>
      <c r="P29" s="102">
        <f>IF(RES_hh_tes!P29=0,"",RES_hh_tes!P29/RES_hh_fec!P29)</f>
        <v>0.46435657460214347</v>
      </c>
      <c r="Q29" s="102">
        <f>IF(RES_hh_tes!Q29=0,"",RES_hh_tes!Q29/RES_hh_fec!Q29)</f>
        <v>0.46443726709679917</v>
      </c>
    </row>
    <row r="30" spans="1:17" ht="12" customHeight="1" x14ac:dyDescent="0.25">
      <c r="A30" s="87" t="s">
        <v>109</v>
      </c>
      <c r="B30" s="102">
        <f>IF(RES_hh_tes!B30=0,"",RES_hh_tes!B30/RES_hh_fec!B30)</f>
        <v>0.4265458076521238</v>
      </c>
      <c r="C30" s="102">
        <f>IF(RES_hh_tes!C30=0,"",RES_hh_tes!C30/RES_hh_fec!C30)</f>
        <v>0.43441891625231444</v>
      </c>
      <c r="D30" s="102">
        <f>IF(RES_hh_tes!D30=0,"",RES_hh_tes!D30/RES_hh_fec!D30)</f>
        <v>0.44505740618600087</v>
      </c>
      <c r="E30" s="102">
        <f>IF(RES_hh_tes!E30=0,"",RES_hh_tes!E30/RES_hh_fec!E30)</f>
        <v>0.45431019396404165</v>
      </c>
      <c r="F30" s="102">
        <f>IF(RES_hh_tes!F30=0,"",RES_hh_tes!F30/RES_hh_fec!F30)</f>
        <v>0.4613070969291358</v>
      </c>
      <c r="G30" s="102">
        <f>IF(RES_hh_tes!G30=0,"",RES_hh_tes!G30/RES_hh_fec!G30)</f>
        <v>0.46939550646228734</v>
      </c>
      <c r="H30" s="102">
        <f>IF(RES_hh_tes!H30=0,"",RES_hh_tes!H30/RES_hh_fec!H30)</f>
        <v>0.47496352195480251</v>
      </c>
      <c r="I30" s="102">
        <f>IF(RES_hh_tes!I30=0,"",RES_hh_tes!I30/RES_hh_fec!I30)</f>
        <v>0.482659434160082</v>
      </c>
      <c r="J30" s="102">
        <f>IF(RES_hh_tes!J30=0,"",RES_hh_tes!J30/RES_hh_fec!J30)</f>
        <v>0.49107193576724145</v>
      </c>
      <c r="K30" s="102">
        <f>IF(RES_hh_tes!K30=0,"",RES_hh_tes!K30/RES_hh_fec!K30)</f>
        <v>0.49344159127521703</v>
      </c>
      <c r="L30" s="102">
        <f>IF(RES_hh_tes!L30=0,"",RES_hh_tes!L30/RES_hh_fec!L30)</f>
        <v>0.49584800638612936</v>
      </c>
      <c r="M30" s="102">
        <f>IF(RES_hh_tes!M30=0,"",RES_hh_tes!M30/RES_hh_fec!M30)</f>
        <v>0.49956106074341744</v>
      </c>
      <c r="N30" s="102">
        <f>IF(RES_hh_tes!N30=0,"",RES_hh_tes!N30/RES_hh_fec!N30)</f>
        <v>0.50168606158571927</v>
      </c>
      <c r="O30" s="102">
        <f>IF(RES_hh_tes!O30=0,"",RES_hh_tes!O30/RES_hh_fec!O30)</f>
        <v>0.50500987300361544</v>
      </c>
      <c r="P30" s="102">
        <f>IF(RES_hh_tes!P30=0,"",RES_hh_tes!P30/RES_hh_fec!P30)</f>
        <v>0.50618062221159865</v>
      </c>
      <c r="Q30" s="102">
        <f>IF(RES_hh_tes!Q30=0,"",RES_hh_tes!Q30/RES_hh_fec!Q30)</f>
        <v>0.50846878686628427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0.78060947585124019</v>
      </c>
      <c r="C32" s="101">
        <f>IF(RES_hh_tes!C32=0,"",RES_hh_tes!C32/RES_hh_fec!C32)</f>
        <v>0.79138479469093204</v>
      </c>
      <c r="D32" s="101">
        <f>IF(RES_hh_tes!D32=0,"",RES_hh_tes!D32/RES_hh_fec!D32)</f>
        <v>0.79548301322384596</v>
      </c>
      <c r="E32" s="101">
        <f>IF(RES_hh_tes!E32=0,"",RES_hh_tes!E32/RES_hh_fec!E32)</f>
        <v>0.79962955843010464</v>
      </c>
      <c r="F32" s="101">
        <f>IF(RES_hh_tes!F32=0,"",RES_hh_tes!F32/RES_hh_fec!F32)</f>
        <v>0.8068189091776784</v>
      </c>
      <c r="G32" s="101">
        <f>IF(RES_hh_tes!G32=0,"",RES_hh_tes!G32/RES_hh_fec!G32)</f>
        <v>0.81255704363301129</v>
      </c>
      <c r="H32" s="101">
        <f>IF(RES_hh_tes!H32=0,"",RES_hh_tes!H32/RES_hh_fec!H32)</f>
        <v>0.81602758097725692</v>
      </c>
      <c r="I32" s="101">
        <f>IF(RES_hh_tes!I32=0,"",RES_hh_tes!I32/RES_hh_fec!I32)</f>
        <v>0.81827367765467252</v>
      </c>
      <c r="J32" s="101">
        <f>IF(RES_hh_tes!J32=0,"",RES_hh_tes!J32/RES_hh_fec!J32)</f>
        <v>0.81976574292884974</v>
      </c>
      <c r="K32" s="101">
        <f>IF(RES_hh_tes!K32=0,"",RES_hh_tes!K32/RES_hh_fec!K32)</f>
        <v>0.82314884206053662</v>
      </c>
      <c r="L32" s="101">
        <f>IF(RES_hh_tes!L32=0,"",RES_hh_tes!L32/RES_hh_fec!L32)</f>
        <v>0.82593070017791825</v>
      </c>
      <c r="M32" s="101">
        <f>IF(RES_hh_tes!M32=0,"",RES_hh_tes!M32/RES_hh_fec!M32)</f>
        <v>0.82754095733146138</v>
      </c>
      <c r="N32" s="101">
        <f>IF(RES_hh_tes!N32=0,"",RES_hh_tes!N32/RES_hh_fec!N32)</f>
        <v>0.82997790301409202</v>
      </c>
      <c r="O32" s="101">
        <f>IF(RES_hh_tes!O32=0,"",RES_hh_tes!O32/RES_hh_fec!O32)</f>
        <v>0.83053616213177306</v>
      </c>
      <c r="P32" s="101">
        <f>IF(RES_hh_tes!P32=0,"",RES_hh_tes!P32/RES_hh_fec!P32)</f>
        <v>0.83154391538923444</v>
      </c>
      <c r="Q32" s="101">
        <f>IF(RES_hh_tes!Q32=0,"",RES_hh_tes!Q32/RES_hh_fec!Q32)</f>
        <v>0.8325686402928637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8780.6918104755114</v>
      </c>
      <c r="C3" s="100">
        <f t="shared" ref="C3:Q3" si="1">SUM(C4,C15,C17,C27)</f>
        <v>9356.5443353433493</v>
      </c>
      <c r="D3" s="100">
        <f t="shared" si="1"/>
        <v>9729.5878341770785</v>
      </c>
      <c r="E3" s="100">
        <f t="shared" si="1"/>
        <v>10907.536214671096</v>
      </c>
      <c r="F3" s="100">
        <f t="shared" si="1"/>
        <v>10693.965401489608</v>
      </c>
      <c r="G3" s="100">
        <f t="shared" si="1"/>
        <v>10723.523743398815</v>
      </c>
      <c r="H3" s="100">
        <f t="shared" si="1"/>
        <v>9945.6470080153576</v>
      </c>
      <c r="I3" s="100">
        <f t="shared" si="1"/>
        <v>8318.7614824665488</v>
      </c>
      <c r="J3" s="100">
        <f t="shared" si="1"/>
        <v>8679.0949972776707</v>
      </c>
      <c r="K3" s="100">
        <f t="shared" si="1"/>
        <v>8331.780507301839</v>
      </c>
      <c r="L3" s="100">
        <f t="shared" si="1"/>
        <v>8620.848358850124</v>
      </c>
      <c r="M3" s="100">
        <f t="shared" si="1"/>
        <v>7945.2824873012423</v>
      </c>
      <c r="N3" s="100">
        <f t="shared" si="1"/>
        <v>7188.5853669679391</v>
      </c>
      <c r="O3" s="100">
        <f t="shared" si="1"/>
        <v>6678.8703331358556</v>
      </c>
      <c r="P3" s="100">
        <f t="shared" si="1"/>
        <v>6036.8627352727563</v>
      </c>
      <c r="Q3" s="100">
        <f t="shared" si="1"/>
        <v>6719.6458921866279</v>
      </c>
    </row>
    <row r="4" spans="1:17" ht="12.95" customHeight="1" x14ac:dyDescent="0.25">
      <c r="A4" s="89" t="s">
        <v>65</v>
      </c>
      <c r="B4" s="96">
        <f t="shared" ref="B4" si="2">SUM(B5:B14)</f>
        <v>6752.2480025959394</v>
      </c>
      <c r="C4" s="96">
        <f t="shared" ref="C4:Q4" si="3">SUM(C5:C14)</f>
        <v>7404.0359407889846</v>
      </c>
      <c r="D4" s="96">
        <f t="shared" si="3"/>
        <v>7673.6919762429206</v>
      </c>
      <c r="E4" s="96">
        <f t="shared" si="3"/>
        <v>8834.0087766396409</v>
      </c>
      <c r="F4" s="96">
        <f t="shared" si="3"/>
        <v>8707.0666578903347</v>
      </c>
      <c r="G4" s="96">
        <f t="shared" si="3"/>
        <v>8676.9931294508569</v>
      </c>
      <c r="H4" s="96">
        <f t="shared" si="3"/>
        <v>8077.4136488819549</v>
      </c>
      <c r="I4" s="96">
        <f t="shared" si="3"/>
        <v>6603.5071911592777</v>
      </c>
      <c r="J4" s="96">
        <f t="shared" si="3"/>
        <v>6929.6935780795002</v>
      </c>
      <c r="K4" s="96">
        <f t="shared" si="3"/>
        <v>6604.2905882263749</v>
      </c>
      <c r="L4" s="96">
        <f t="shared" si="3"/>
        <v>6751.7159490102304</v>
      </c>
      <c r="M4" s="96">
        <f t="shared" si="3"/>
        <v>6144.8621036425266</v>
      </c>
      <c r="N4" s="96">
        <f t="shared" si="3"/>
        <v>5521.5101547446639</v>
      </c>
      <c r="O4" s="96">
        <f t="shared" si="3"/>
        <v>5018.2523995680685</v>
      </c>
      <c r="P4" s="96">
        <f t="shared" si="3"/>
        <v>4342.8559746596129</v>
      </c>
      <c r="Q4" s="96">
        <f t="shared" si="3"/>
        <v>4960.7172453474823</v>
      </c>
    </row>
    <row r="5" spans="1:17" ht="12" customHeight="1" x14ac:dyDescent="0.25">
      <c r="A5" s="87" t="s">
        <v>58</v>
      </c>
      <c r="B5" s="95">
        <v>833.96031584799232</v>
      </c>
      <c r="C5" s="95">
        <v>815.37211130583023</v>
      </c>
      <c r="D5" s="95">
        <v>951.55804627324494</v>
      </c>
      <c r="E5" s="95">
        <v>1003.7155566835081</v>
      </c>
      <c r="F5" s="95">
        <v>943.00220476271841</v>
      </c>
      <c r="G5" s="95">
        <v>972.7639426284718</v>
      </c>
      <c r="H5" s="95">
        <v>924.65070228832712</v>
      </c>
      <c r="I5" s="95">
        <v>527.91124871690135</v>
      </c>
      <c r="J5" s="95">
        <v>633.35859638067257</v>
      </c>
      <c r="K5" s="95">
        <v>548.87643990831532</v>
      </c>
      <c r="L5" s="95">
        <v>575.58079657574103</v>
      </c>
      <c r="M5" s="95">
        <v>657.79031563218985</v>
      </c>
      <c r="N5" s="95">
        <v>583.64713344783297</v>
      </c>
      <c r="O5" s="95">
        <v>505.61389091617991</v>
      </c>
      <c r="P5" s="95">
        <v>377.61022753643437</v>
      </c>
      <c r="Q5" s="95">
        <v>346.41002432216504</v>
      </c>
    </row>
    <row r="6" spans="1:17" ht="12" customHeight="1" x14ac:dyDescent="0.25">
      <c r="A6" s="87" t="s">
        <v>84</v>
      </c>
      <c r="B6" s="95">
        <v>108.35591189343516</v>
      </c>
      <c r="C6" s="95">
        <v>108.68376341388333</v>
      </c>
      <c r="D6" s="95">
        <v>108.56127604456177</v>
      </c>
      <c r="E6" s="95">
        <v>108.82714818630586</v>
      </c>
      <c r="F6" s="95">
        <v>109.37847455309969</v>
      </c>
      <c r="G6" s="95">
        <v>108.89885740741474</v>
      </c>
      <c r="H6" s="95">
        <v>109.16411048851066</v>
      </c>
      <c r="I6" s="95">
        <v>109.90197596195844</v>
      </c>
      <c r="J6" s="95">
        <v>110.14446251252868</v>
      </c>
      <c r="K6" s="95">
        <v>110.08376038165609</v>
      </c>
      <c r="L6" s="95">
        <v>108.80796280706758</v>
      </c>
      <c r="M6" s="95">
        <v>81.011320966442028</v>
      </c>
      <c r="N6" s="95">
        <v>71.943219482455078</v>
      </c>
      <c r="O6" s="95">
        <v>58.899430818442859</v>
      </c>
      <c r="P6" s="95">
        <v>44.730562597556755</v>
      </c>
      <c r="Q6" s="95">
        <v>44.688767454811071</v>
      </c>
    </row>
    <row r="7" spans="1:17" ht="12" customHeight="1" x14ac:dyDescent="0.25">
      <c r="A7" s="87" t="s">
        <v>110</v>
      </c>
      <c r="B7" s="95">
        <v>82.624775637712219</v>
      </c>
      <c r="C7" s="95">
        <v>127.23298716492008</v>
      </c>
      <c r="D7" s="95">
        <v>85.934456776584085</v>
      </c>
      <c r="E7" s="95">
        <v>31.667040199548104</v>
      </c>
      <c r="F7" s="95">
        <v>28.569244003559977</v>
      </c>
      <c r="G7" s="95">
        <v>6.3723712823703362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>
        <v>5727.3069992167993</v>
      </c>
      <c r="C8" s="95">
        <v>6352.7470789043509</v>
      </c>
      <c r="D8" s="95">
        <v>6527.6381971485298</v>
      </c>
      <c r="E8" s="95">
        <v>7689.7990315702791</v>
      </c>
      <c r="F8" s="95">
        <v>7626.1167345709564</v>
      </c>
      <c r="G8" s="95">
        <v>7588.9579581325997</v>
      </c>
      <c r="H8" s="95">
        <v>7043.5988361051177</v>
      </c>
      <c r="I8" s="95">
        <v>5965.6939664804177</v>
      </c>
      <c r="J8" s="95">
        <v>6186.1905191862988</v>
      </c>
      <c r="K8" s="95">
        <v>5945.330387936403</v>
      </c>
      <c r="L8" s="95">
        <v>6067.3271896274218</v>
      </c>
      <c r="M8" s="95">
        <v>5406.0604670438943</v>
      </c>
      <c r="N8" s="95">
        <v>4865.9198018143761</v>
      </c>
      <c r="O8" s="95">
        <v>4453.7390778334457</v>
      </c>
      <c r="P8" s="95">
        <v>3920.5151845256219</v>
      </c>
      <c r="Q8" s="95">
        <v>4569.6184535705061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1136.7733870236934</v>
      </c>
      <c r="C17" s="96">
        <f t="shared" si="6"/>
        <v>1133.3051960500279</v>
      </c>
      <c r="D17" s="96">
        <f t="shared" si="6"/>
        <v>1176.3587277495685</v>
      </c>
      <c r="E17" s="96">
        <f t="shared" si="6"/>
        <v>1212.0760453953624</v>
      </c>
      <c r="F17" s="96">
        <f t="shared" si="6"/>
        <v>1206.0353845321208</v>
      </c>
      <c r="G17" s="96">
        <f t="shared" si="6"/>
        <v>1195.0960140023508</v>
      </c>
      <c r="H17" s="96">
        <f t="shared" si="6"/>
        <v>1103.5329459817347</v>
      </c>
      <c r="I17" s="96">
        <f t="shared" si="6"/>
        <v>1000.4718554046059</v>
      </c>
      <c r="J17" s="96">
        <f t="shared" si="6"/>
        <v>1039.8493618468801</v>
      </c>
      <c r="K17" s="96">
        <f t="shared" si="6"/>
        <v>1025.5010023487753</v>
      </c>
      <c r="L17" s="96">
        <f t="shared" si="6"/>
        <v>1039.9763206610512</v>
      </c>
      <c r="M17" s="96">
        <f t="shared" si="6"/>
        <v>1004.7708556252795</v>
      </c>
      <c r="N17" s="96">
        <f t="shared" si="6"/>
        <v>919.92558923566139</v>
      </c>
      <c r="O17" s="96">
        <f t="shared" si="6"/>
        <v>892.48213166617552</v>
      </c>
      <c r="P17" s="96">
        <f t="shared" si="6"/>
        <v>938.91471463096525</v>
      </c>
      <c r="Q17" s="96">
        <f t="shared" si="6"/>
        <v>972.60943536371065</v>
      </c>
    </row>
    <row r="18" spans="1:17" ht="12" customHeight="1" x14ac:dyDescent="0.25">
      <c r="A18" s="87" t="s">
        <v>58</v>
      </c>
      <c r="B18" s="95">
        <v>8.124976345945063</v>
      </c>
      <c r="C18" s="95">
        <v>9.5731974276936747</v>
      </c>
      <c r="D18" s="95">
        <v>14.607775752457481</v>
      </c>
      <c r="E18" s="95">
        <v>17.128861189298583</v>
      </c>
      <c r="F18" s="95">
        <v>19.010086937871627</v>
      </c>
      <c r="G18" s="95">
        <v>21.26342186316916</v>
      </c>
      <c r="H18" s="95">
        <v>22.167095172069416</v>
      </c>
      <c r="I18" s="95">
        <v>20.97171483830267</v>
      </c>
      <c r="J18" s="95">
        <v>25.895342982953977</v>
      </c>
      <c r="K18" s="95">
        <v>25.368793945120238</v>
      </c>
      <c r="L18" s="95">
        <v>29.629129836320619</v>
      </c>
      <c r="M18" s="95">
        <v>41.038831145107189</v>
      </c>
      <c r="N18" s="95">
        <v>43.326424827725631</v>
      </c>
      <c r="O18" s="95">
        <v>45.72667554347526</v>
      </c>
      <c r="P18" s="95">
        <v>46.500254298808123</v>
      </c>
      <c r="Q18" s="95">
        <v>46.742585084386626</v>
      </c>
    </row>
    <row r="19" spans="1:17" s="28" customFormat="1" ht="12" customHeight="1" x14ac:dyDescent="0.25">
      <c r="A19" s="87" t="s">
        <v>84</v>
      </c>
      <c r="B19" s="95">
        <v>288.17355355409887</v>
      </c>
      <c r="C19" s="95">
        <v>277.24995500938633</v>
      </c>
      <c r="D19" s="95">
        <v>265.31390577163489</v>
      </c>
      <c r="E19" s="95">
        <v>242.79007612406141</v>
      </c>
      <c r="F19" s="95">
        <v>212.36142022888444</v>
      </c>
      <c r="G19" s="95">
        <v>194.33030679324159</v>
      </c>
      <c r="H19" s="95">
        <v>171.88109089147952</v>
      </c>
      <c r="I19" s="95">
        <v>86.708395768939141</v>
      </c>
      <c r="J19" s="95">
        <v>83.716569158296608</v>
      </c>
      <c r="K19" s="95">
        <v>82.625889013095346</v>
      </c>
      <c r="L19" s="95">
        <v>56.286723447406835</v>
      </c>
      <c r="M19" s="95">
        <v>38.991198084056919</v>
      </c>
      <c r="N19" s="95">
        <v>6.9142362384980096</v>
      </c>
      <c r="O19" s="95">
        <v>5.179198476295988</v>
      </c>
      <c r="P19" s="95">
        <v>5.2103895601076724</v>
      </c>
      <c r="Q19" s="95">
        <v>6.1570587393090568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840.47485712364937</v>
      </c>
      <c r="C21" s="95">
        <v>846.48204361294779</v>
      </c>
      <c r="D21" s="95">
        <v>896.43704622547602</v>
      </c>
      <c r="E21" s="95">
        <v>952.15710808200242</v>
      </c>
      <c r="F21" s="95">
        <v>974.66387736536467</v>
      </c>
      <c r="G21" s="95">
        <v>979.50228534594009</v>
      </c>
      <c r="H21" s="95">
        <v>909.48475991818577</v>
      </c>
      <c r="I21" s="95">
        <v>892.79174479736412</v>
      </c>
      <c r="J21" s="95">
        <v>930.2374497056295</v>
      </c>
      <c r="K21" s="95">
        <v>917.50631939055961</v>
      </c>
      <c r="L21" s="95">
        <v>954.06046737732379</v>
      </c>
      <c r="M21" s="95">
        <v>924.74082639611538</v>
      </c>
      <c r="N21" s="95">
        <v>869.68492816943774</v>
      </c>
      <c r="O21" s="95">
        <v>841.57625764640431</v>
      </c>
      <c r="P21" s="95">
        <v>887.20407077204948</v>
      </c>
      <c r="Q21" s="95">
        <v>919.70979154001498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891.67042085587855</v>
      </c>
      <c r="C27" s="96">
        <f t="shared" ref="C27:Q27" si="8">SUM(C28:C32)</f>
        <v>819.20319850433759</v>
      </c>
      <c r="D27" s="96">
        <f t="shared" si="8"/>
        <v>879.53713018458905</v>
      </c>
      <c r="E27" s="96">
        <f t="shared" si="8"/>
        <v>861.45139263609167</v>
      </c>
      <c r="F27" s="96">
        <f t="shared" si="8"/>
        <v>780.86335906715158</v>
      </c>
      <c r="G27" s="96">
        <f t="shared" si="8"/>
        <v>851.43459994560726</v>
      </c>
      <c r="H27" s="96">
        <f t="shared" si="8"/>
        <v>764.70041315166861</v>
      </c>
      <c r="I27" s="96">
        <f t="shared" si="8"/>
        <v>714.78243590266493</v>
      </c>
      <c r="J27" s="96">
        <f t="shared" si="8"/>
        <v>709.55205735128993</v>
      </c>
      <c r="K27" s="96">
        <f t="shared" si="8"/>
        <v>701.98891672668742</v>
      </c>
      <c r="L27" s="96">
        <f t="shared" si="8"/>
        <v>829.15608917884163</v>
      </c>
      <c r="M27" s="96">
        <f t="shared" si="8"/>
        <v>795.6495280334367</v>
      </c>
      <c r="N27" s="96">
        <f t="shared" si="8"/>
        <v>747.14962298761372</v>
      </c>
      <c r="O27" s="96">
        <f t="shared" si="8"/>
        <v>768.1358019016111</v>
      </c>
      <c r="P27" s="96">
        <f t="shared" si="8"/>
        <v>755.09204598217843</v>
      </c>
      <c r="Q27" s="96">
        <f t="shared" si="8"/>
        <v>786.31921147543471</v>
      </c>
    </row>
    <row r="28" spans="1:17" ht="12" customHeight="1" x14ac:dyDescent="0.25">
      <c r="A28" s="87" t="s">
        <v>58</v>
      </c>
      <c r="B28" s="95">
        <v>4.0617503916847699</v>
      </c>
      <c r="C28" s="95">
        <v>3.6298067043923914</v>
      </c>
      <c r="D28" s="95">
        <v>4.343166544105328</v>
      </c>
      <c r="E28" s="95">
        <v>4.0934029003657511</v>
      </c>
      <c r="F28" s="95">
        <v>3.9630816164978886</v>
      </c>
      <c r="G28" s="95">
        <v>4.1838574194346112</v>
      </c>
      <c r="H28" s="95">
        <v>3.8530052041712071</v>
      </c>
      <c r="I28" s="95">
        <v>2.6015040445478617</v>
      </c>
      <c r="J28" s="95">
        <v>3.1085873275174198</v>
      </c>
      <c r="K28" s="95">
        <v>2.7334569085286042</v>
      </c>
      <c r="L28" s="95">
        <v>3.277059269520175</v>
      </c>
      <c r="M28" s="95">
        <v>3.186131316049496</v>
      </c>
      <c r="N28" s="95">
        <v>2.8247340139790804</v>
      </c>
      <c r="O28" s="95">
        <v>2.451173271696697</v>
      </c>
      <c r="P28" s="95">
        <v>1.8360378652198603</v>
      </c>
      <c r="Q28" s="95">
        <v>1.6891894457366614</v>
      </c>
    </row>
    <row r="29" spans="1:17" s="28" customFormat="1" ht="12" customHeight="1" x14ac:dyDescent="0.25">
      <c r="A29" s="87" t="s">
        <v>84</v>
      </c>
      <c r="B29" s="95">
        <v>349.43852998724157</v>
      </c>
      <c r="C29" s="95">
        <v>255.44913333623848</v>
      </c>
      <c r="D29" s="95">
        <v>282.13702949831145</v>
      </c>
      <c r="E29" s="95">
        <v>228.87507594562479</v>
      </c>
      <c r="F29" s="95">
        <v>129.14510366518007</v>
      </c>
      <c r="G29" s="95">
        <v>189.07846800349904</v>
      </c>
      <c r="H29" s="95">
        <v>154.87671639271807</v>
      </c>
      <c r="I29" s="95">
        <v>114.65275884717055</v>
      </c>
      <c r="J29" s="95">
        <v>84.923916784238784</v>
      </c>
      <c r="K29" s="95">
        <v>89.1659972905247</v>
      </c>
      <c r="L29" s="95">
        <v>190.7898348162777</v>
      </c>
      <c r="M29" s="95">
        <v>155.80707726486554</v>
      </c>
      <c r="N29" s="95">
        <v>128.74942865712259</v>
      </c>
      <c r="O29" s="95">
        <v>158.35015838277607</v>
      </c>
      <c r="P29" s="95">
        <v>110.20882919922748</v>
      </c>
      <c r="Q29" s="95">
        <v>106.33757190635214</v>
      </c>
    </row>
    <row r="30" spans="1:17" ht="12" customHeight="1" x14ac:dyDescent="0.25">
      <c r="A30" s="87" t="s">
        <v>109</v>
      </c>
      <c r="B30" s="95">
        <v>538.17014047695216</v>
      </c>
      <c r="C30" s="95">
        <v>560.12425846370672</v>
      </c>
      <c r="D30" s="95">
        <v>593.05693414217228</v>
      </c>
      <c r="E30" s="95">
        <v>628.48291379010118</v>
      </c>
      <c r="F30" s="95">
        <v>647.75517378547363</v>
      </c>
      <c r="G30" s="95">
        <v>658.17227452267366</v>
      </c>
      <c r="H30" s="95">
        <v>605.97069155477936</v>
      </c>
      <c r="I30" s="95">
        <v>597.52817301094649</v>
      </c>
      <c r="J30" s="95">
        <v>621.51955323953371</v>
      </c>
      <c r="K30" s="95">
        <v>610.08946252763417</v>
      </c>
      <c r="L30" s="95">
        <v>635.08919509304371</v>
      </c>
      <c r="M30" s="95">
        <v>636.65631945252164</v>
      </c>
      <c r="N30" s="95">
        <v>615.57546031651202</v>
      </c>
      <c r="O30" s="95">
        <v>607.33447024713837</v>
      </c>
      <c r="P30" s="95">
        <v>643.04717891773112</v>
      </c>
      <c r="Q30" s="95">
        <v>678.29245012334593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15248.8888453773</v>
      </c>
      <c r="C3" s="100">
        <f>IF(RES_hh_fec!C3=0,0,1000000/0.086*RES_hh_fec!C3/RES_hh_num!C3)</f>
        <v>16302.636672223409</v>
      </c>
      <c r="D3" s="100">
        <f>IF(RES_hh_fec!D3=0,0,1000000/0.086*RES_hh_fec!D3/RES_hh_num!D3)</f>
        <v>16212.560580656727</v>
      </c>
      <c r="E3" s="100">
        <f>IF(RES_hh_fec!E3=0,0,1000000/0.086*RES_hh_fec!E3/RES_hh_num!E3)</f>
        <v>17785.652355284627</v>
      </c>
      <c r="F3" s="100">
        <f>IF(RES_hh_fec!F3=0,0,1000000/0.086*RES_hh_fec!F3/RES_hh_num!F3)</f>
        <v>17261.321818057564</v>
      </c>
      <c r="G3" s="100">
        <f>IF(RES_hh_fec!G3=0,0,1000000/0.086*RES_hh_fec!G3/RES_hh_num!G3)</f>
        <v>17112.416075678411</v>
      </c>
      <c r="H3" s="100">
        <f>IF(RES_hh_fec!H3=0,0,1000000/0.086*RES_hh_fec!H3/RES_hh_num!H3)</f>
        <v>17375.386959640717</v>
      </c>
      <c r="I3" s="100">
        <f>IF(RES_hh_fec!I3=0,0,1000000/0.086*RES_hh_fec!I3/RES_hh_num!I3)</f>
        <v>15343.409475836557</v>
      </c>
      <c r="J3" s="100">
        <f>IF(RES_hh_fec!J3=0,0,1000000/0.086*RES_hh_fec!J3/RES_hh_num!J3)</f>
        <v>15414.316060935869</v>
      </c>
      <c r="K3" s="100">
        <f>IF(RES_hh_fec!K3=0,0,1000000/0.086*RES_hh_fec!K3/RES_hh_num!K3)</f>
        <v>15270.14639731026</v>
      </c>
      <c r="L3" s="100">
        <f>IF(RES_hh_fec!L3=0,0,1000000/0.086*RES_hh_fec!L3/RES_hh_num!L3)</f>
        <v>18654.874367505337</v>
      </c>
      <c r="M3" s="100">
        <f>IF(RES_hh_fec!M3=0,0,1000000/0.086*RES_hh_fec!M3/RES_hh_num!M3)</f>
        <v>17181.776167772321</v>
      </c>
      <c r="N3" s="100">
        <f>IF(RES_hh_fec!N3=0,0,1000000/0.086*RES_hh_fec!N3/RES_hh_num!N3)</f>
        <v>16459.03424723963</v>
      </c>
      <c r="O3" s="100">
        <f>IF(RES_hh_fec!O3=0,0,1000000/0.086*RES_hh_fec!O3/RES_hh_num!O3)</f>
        <v>15886.208600826703</v>
      </c>
      <c r="P3" s="100">
        <f>IF(RES_hh_fec!P3=0,0,1000000/0.086*RES_hh_fec!P3/RES_hh_num!P3)</f>
        <v>13803.128327745944</v>
      </c>
      <c r="Q3" s="100">
        <f>IF(RES_hh_fec!Q3=0,0,1000000/0.086*RES_hh_fec!Q3/RES_hh_num!Q3)</f>
        <v>15070.423365766486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12134.664442504212</v>
      </c>
      <c r="C4" s="96">
        <f>IF(RES_hh_fec!C4=0,0,1000000/0.086*RES_hh_fec!C4/RES_hh_num!C4)</f>
        <v>13244.246393729176</v>
      </c>
      <c r="D4" s="96">
        <f>IF(RES_hh_fec!D4=0,0,1000000/0.086*RES_hh_fec!D4/RES_hh_num!D4)</f>
        <v>13097.514030721242</v>
      </c>
      <c r="E4" s="96">
        <f>IF(RES_hh_fec!E4=0,0,1000000/0.086*RES_hh_fec!E4/RES_hh_num!E4)</f>
        <v>14677.38501454823</v>
      </c>
      <c r="F4" s="96">
        <f>IF(RES_hh_fec!F4=0,0,1000000/0.086*RES_hh_fec!F4/RES_hh_num!F4)</f>
        <v>14201.297036268108</v>
      </c>
      <c r="G4" s="96">
        <f>IF(RES_hh_fec!G4=0,0,1000000/0.086*RES_hh_fec!G4/RES_hh_num!G4)</f>
        <v>14036.290443937422</v>
      </c>
      <c r="H4" s="96">
        <f>IF(RES_hh_fec!H4=0,0,1000000/0.086*RES_hh_fec!H4/RES_hh_num!H4)</f>
        <v>14292.187926009768</v>
      </c>
      <c r="I4" s="96">
        <f>IF(RES_hh_fec!I4=0,0,1000000/0.086*RES_hh_fec!I4/RES_hh_num!I4)</f>
        <v>12297.414217393771</v>
      </c>
      <c r="J4" s="96">
        <f>IF(RES_hh_fec!J4=0,0,1000000/0.086*RES_hh_fec!J4/RES_hh_num!J4)</f>
        <v>12337.872492978229</v>
      </c>
      <c r="K4" s="96">
        <f>IF(RES_hh_fec!K4=0,0,1000000/0.086*RES_hh_fec!K4/RES_hh_num!K4)</f>
        <v>12198.107997644514</v>
      </c>
      <c r="L4" s="96">
        <f>IF(RES_hh_fec!L4=0,0,1000000/0.086*RES_hh_fec!L4/RES_hh_num!L4)</f>
        <v>14938.409000682796</v>
      </c>
      <c r="M4" s="96">
        <f>IF(RES_hh_fec!M4=0,0,1000000/0.086*RES_hh_fec!M4/RES_hh_num!M4)</f>
        <v>13553.233720776363</v>
      </c>
      <c r="N4" s="96">
        <f>IF(RES_hh_fec!N4=0,0,1000000/0.086*RES_hh_fec!N4/RES_hh_num!N4)</f>
        <v>12918.953182377736</v>
      </c>
      <c r="O4" s="96">
        <f>IF(RES_hh_fec!O4=0,0,1000000/0.086*RES_hh_fec!O4/RES_hh_num!O4)</f>
        <v>12345.526098858665</v>
      </c>
      <c r="P4" s="96">
        <f>IF(RES_hh_fec!P4=0,0,1000000/0.086*RES_hh_fec!P4/RES_hh_num!P4)</f>
        <v>10255.099883925444</v>
      </c>
      <c r="Q4" s="96">
        <f>IF(RES_hh_fec!Q4=0,0,1000000/0.086*RES_hh_fec!Q4/RES_hh_num!Q4)</f>
        <v>11424.024350147532</v>
      </c>
    </row>
    <row r="5" spans="1:17" ht="12" customHeight="1" x14ac:dyDescent="0.25">
      <c r="A5" s="87" t="s">
        <v>58</v>
      </c>
      <c r="B5" s="95">
        <f>IF(RES_hh_fec!B5=0,0,1000000/0.086*RES_hh_fec!B5/RES_hh_num!B5)</f>
        <v>15706.67315376288</v>
      </c>
      <c r="C5" s="95">
        <f>IF(RES_hh_fec!C5=0,0,1000000/0.086*RES_hh_fec!C5/RES_hh_num!C5)</f>
        <v>15158.121113550786</v>
      </c>
      <c r="D5" s="95">
        <f>IF(RES_hh_fec!D5=0,0,1000000/0.086*RES_hh_fec!D5/RES_hh_num!D5)</f>
        <v>16289.971984766362</v>
      </c>
      <c r="E5" s="95">
        <f>IF(RES_hh_fec!E5=0,0,1000000/0.086*RES_hh_fec!E5/RES_hh_num!E5)</f>
        <v>17253.661734776189</v>
      </c>
      <c r="F5" s="95">
        <f>IF(RES_hh_fec!F5=0,0,1000000/0.086*RES_hh_fec!F5/RES_hh_num!F5)</f>
        <v>16654.004613779198</v>
      </c>
      <c r="G5" s="95">
        <f>IF(RES_hh_fec!G5=0,0,1000000/0.086*RES_hh_fec!G5/RES_hh_num!G5)</f>
        <v>17263.031270740816</v>
      </c>
      <c r="H5" s="95">
        <f>IF(RES_hh_fec!H5=0,0,1000000/0.086*RES_hh_fec!H5/RES_hh_num!H5)</f>
        <v>17413.868538093157</v>
      </c>
      <c r="I5" s="95">
        <f>IF(RES_hh_fec!I5=0,0,1000000/0.086*RES_hh_fec!I5/RES_hh_num!I5)</f>
        <v>14999.784496055581</v>
      </c>
      <c r="J5" s="95">
        <f>IF(RES_hh_fec!J5=0,0,1000000/0.086*RES_hh_fec!J5/RES_hh_num!J5)</f>
        <v>17110.691984630299</v>
      </c>
      <c r="K5" s="95">
        <f>IF(RES_hh_fec!K5=0,0,1000000/0.086*RES_hh_fec!K5/RES_hh_num!K5)</f>
        <v>14790.607803291201</v>
      </c>
      <c r="L5" s="95">
        <f>IF(RES_hh_fec!L5=0,0,1000000/0.086*RES_hh_fec!L5/RES_hh_num!L5)</f>
        <v>15376.041893857418</v>
      </c>
      <c r="M5" s="95">
        <f>IF(RES_hh_fec!M5=0,0,1000000/0.086*RES_hh_fec!M5/RES_hh_num!M5)</f>
        <v>16973.771104031704</v>
      </c>
      <c r="N5" s="95">
        <f>IF(RES_hh_fec!N5=0,0,1000000/0.086*RES_hh_fec!N5/RES_hh_num!N5)</f>
        <v>14873.19314745064</v>
      </c>
      <c r="O5" s="95">
        <f>IF(RES_hh_fec!O5=0,0,1000000/0.086*RES_hh_fec!O5/RES_hh_num!O5)</f>
        <v>14215.907616064189</v>
      </c>
      <c r="P5" s="95">
        <f>IF(RES_hh_fec!P5=0,0,1000000/0.086*RES_hh_fec!P5/RES_hh_num!P5)</f>
        <v>11907.824010726932</v>
      </c>
      <c r="Q5" s="95">
        <f>IF(RES_hh_fec!Q5=0,0,1000000/0.086*RES_hh_fec!Q5/RES_hh_num!Q5)</f>
        <v>13335.96554270749</v>
      </c>
    </row>
    <row r="6" spans="1:17" ht="12" customHeight="1" x14ac:dyDescent="0.25">
      <c r="A6" s="87" t="s">
        <v>84</v>
      </c>
      <c r="B6" s="95">
        <f>IF(RES_hh_fec!B6=0,0,1000000/0.086*RES_hh_fec!B6/RES_hh_num!B6)</f>
        <v>12431.36170906565</v>
      </c>
      <c r="C6" s="95">
        <f>IF(RES_hh_fec!C6=0,0,1000000/0.086*RES_hh_fec!C6/RES_hh_num!C6)</f>
        <v>13316.253191946249</v>
      </c>
      <c r="D6" s="95">
        <f>IF(RES_hh_fec!D6=0,0,1000000/0.086*RES_hh_fec!D6/RES_hh_num!D6)</f>
        <v>13354.406053126066</v>
      </c>
      <c r="E6" s="95">
        <f>IF(RES_hh_fec!E6=0,0,1000000/0.086*RES_hh_fec!E6/RES_hh_num!E6)</f>
        <v>14780.475079288793</v>
      </c>
      <c r="F6" s="95">
        <f>IF(RES_hh_fec!F6=0,0,1000000/0.086*RES_hh_fec!F6/RES_hh_num!F6)</f>
        <v>14917.03463984171</v>
      </c>
      <c r="G6" s="95">
        <f>IF(RES_hh_fec!G6=0,0,1000000/0.086*RES_hh_fec!G6/RES_hh_num!G6)</f>
        <v>14572.57232165626</v>
      </c>
      <c r="H6" s="95">
        <f>IF(RES_hh_fec!H6=0,0,1000000/0.086*RES_hh_fec!H6/RES_hh_num!H6)</f>
        <v>14478.648751458435</v>
      </c>
      <c r="I6" s="95">
        <f>IF(RES_hh_fec!I6=0,0,1000000/0.086*RES_hh_fec!I6/RES_hh_num!I6)</f>
        <v>12662.205995571145</v>
      </c>
      <c r="J6" s="95">
        <f>IF(RES_hh_fec!J6=0,0,1000000/0.086*RES_hh_fec!J6/RES_hh_num!J6)</f>
        <v>12654.368875502705</v>
      </c>
      <c r="K6" s="95">
        <f>IF(RES_hh_fec!K6=0,0,1000000/0.086*RES_hh_fec!K6/RES_hh_num!K6)</f>
        <v>12485.420099309062</v>
      </c>
      <c r="L6" s="95">
        <f>IF(RES_hh_fec!L6=0,0,1000000/0.086*RES_hh_fec!L6/RES_hh_num!L6)</f>
        <v>14622.203637473707</v>
      </c>
      <c r="M6" s="95">
        <f>IF(RES_hh_fec!M6=0,0,1000000/0.086*RES_hh_fec!M6/RES_hh_num!M6)</f>
        <v>13057.549999702806</v>
      </c>
      <c r="N6" s="95">
        <f>IF(RES_hh_fec!N6=0,0,1000000/0.086*RES_hh_fec!N6/RES_hh_num!N6)</f>
        <v>12416.196348432219</v>
      </c>
      <c r="O6" s="95">
        <f>IF(RES_hh_fec!O6=0,0,1000000/0.086*RES_hh_fec!O6/RES_hh_num!O6)</f>
        <v>11793.259867554487</v>
      </c>
      <c r="P6" s="95">
        <f>IF(RES_hh_fec!P6=0,0,1000000/0.086*RES_hh_fec!P6/RES_hh_num!P6)</f>
        <v>9813.4137197444124</v>
      </c>
      <c r="Q6" s="95">
        <f>IF(RES_hh_fec!Q6=0,0,1000000/0.086*RES_hh_fec!Q6/RES_hh_num!Q6)</f>
        <v>10901.332886474916</v>
      </c>
    </row>
    <row r="7" spans="1:17" ht="12" customHeight="1" x14ac:dyDescent="0.25">
      <c r="A7" s="87" t="s">
        <v>110</v>
      </c>
      <c r="B7" s="95">
        <f>IF(RES_hh_fec!B7=0,0,1000000/0.086*RES_hh_fec!B7/RES_hh_num!B7)</f>
        <v>11358.939199251097</v>
      </c>
      <c r="C7" s="95">
        <f>IF(RES_hh_fec!C7=0,0,1000000/0.086*RES_hh_fec!C7/RES_hh_num!C7)</f>
        <v>17589.573613387867</v>
      </c>
      <c r="D7" s="95">
        <f>IF(RES_hh_fec!D7=0,0,1000000/0.086*RES_hh_fec!D7/RES_hh_num!D7)</f>
        <v>13710.347708670753</v>
      </c>
      <c r="E7" s="95">
        <f>IF(RES_hh_fec!E7=0,0,1000000/0.086*RES_hh_fec!E7/RES_hh_num!E7)</f>
        <v>15414.08939897317</v>
      </c>
      <c r="F7" s="95">
        <f>IF(RES_hh_fec!F7=0,0,1000000/0.086*RES_hh_fec!F7/RES_hh_num!F7)</f>
        <v>15081.395348837195</v>
      </c>
      <c r="G7" s="95">
        <f>IF(RES_hh_fec!G7=0,0,1000000/0.086*RES_hh_fec!G7/RES_hh_num!G7)</f>
        <v>14964.744627836983</v>
      </c>
      <c r="H7" s="95">
        <f>IF(RES_hh_fec!H7=0,0,1000000/0.086*RES_hh_fec!H7/RES_hh_num!H7)</f>
        <v>0</v>
      </c>
      <c r="I7" s="95">
        <f>IF(RES_hh_fec!I7=0,0,1000000/0.086*RES_hh_fec!I7/RES_hh_num!I7)</f>
        <v>0</v>
      </c>
      <c r="J7" s="95">
        <f>IF(RES_hh_fec!J7=0,0,1000000/0.086*RES_hh_fec!J7/RES_hh_num!J7)</f>
        <v>0</v>
      </c>
      <c r="K7" s="95">
        <f>IF(RES_hh_fec!K7=0,0,1000000/0.086*RES_hh_fec!K7/RES_hh_num!K7)</f>
        <v>0</v>
      </c>
      <c r="L7" s="95">
        <f>IF(RES_hh_fec!L7=0,0,1000000/0.086*RES_hh_fec!L7/RES_hh_num!L7)</f>
        <v>0</v>
      </c>
      <c r="M7" s="95">
        <f>IF(RES_hh_fec!M7=0,0,1000000/0.086*RES_hh_fec!M7/RES_hh_num!M7)</f>
        <v>0</v>
      </c>
      <c r="N7" s="95">
        <f>IF(RES_hh_fec!N7=0,0,1000000/0.086*RES_hh_fec!N7/RES_hh_num!N7)</f>
        <v>0</v>
      </c>
      <c r="O7" s="95">
        <f>IF(RES_hh_fec!O7=0,0,1000000/0.086*RES_hh_fec!O7/RES_hh_num!O7)</f>
        <v>0</v>
      </c>
      <c r="P7" s="95">
        <f>IF(RES_hh_fec!P7=0,0,1000000/0.086*RES_hh_fec!P7/RES_hh_num!P7)</f>
        <v>0</v>
      </c>
      <c r="Q7" s="95">
        <f>IF(RES_hh_fec!Q7=0,0,1000000/0.086*RES_hh_fec!Q7/RES_hh_num!Q7)</f>
        <v>0</v>
      </c>
    </row>
    <row r="8" spans="1:17" ht="12" customHeight="1" x14ac:dyDescent="0.25">
      <c r="A8" s="87" t="s">
        <v>109</v>
      </c>
      <c r="B8" s="95">
        <f>IF(RES_hh_fec!B8=0,0,1000000/0.086*RES_hh_fec!B8/RES_hh_num!B8)</f>
        <v>11929.93928982028</v>
      </c>
      <c r="C8" s="95">
        <f>IF(RES_hh_fec!C8=0,0,1000000/0.086*RES_hh_fec!C8/RES_hh_num!C8)</f>
        <v>13207.108787008743</v>
      </c>
      <c r="D8" s="95">
        <f>IF(RES_hh_fec!D8=0,0,1000000/0.086*RES_hh_fec!D8/RES_hh_num!D8)</f>
        <v>12828.231668639673</v>
      </c>
      <c r="E8" s="95">
        <f>IF(RES_hh_fec!E8=0,0,1000000/0.086*RES_hh_fec!E8/RES_hh_num!E8)</f>
        <v>14479.176894103368</v>
      </c>
      <c r="F8" s="95">
        <f>IF(RES_hh_fec!F8=0,0,1000000/0.086*RES_hh_fec!F8/RES_hh_num!F8)</f>
        <v>14173.163077717256</v>
      </c>
      <c r="G8" s="95">
        <f>IF(RES_hh_fec!G8=0,0,1000000/0.086*RES_hh_fec!G8/RES_hh_num!G8)</f>
        <v>13896.553523946423</v>
      </c>
      <c r="H8" s="95">
        <f>IF(RES_hh_fec!H8=0,0,1000000/0.086*RES_hh_fec!H8/RES_hh_num!H8)</f>
        <v>14296.72079271855</v>
      </c>
      <c r="I8" s="95">
        <f>IF(RES_hh_fec!I8=0,0,1000000/0.086*RES_hh_fec!I8/RES_hh_num!I8)</f>
        <v>12013.850084946365</v>
      </c>
      <c r="J8" s="95">
        <f>IF(RES_hh_fec!J8=0,0,1000000/0.086*RES_hh_fec!J8/RES_hh_num!J8)</f>
        <v>12194.491637621093</v>
      </c>
      <c r="K8" s="95">
        <f>IF(RES_hh_fec!K8=0,0,1000000/0.086*RES_hh_fec!K8/RES_hh_num!K8)</f>
        <v>12017.365744221504</v>
      </c>
      <c r="L8" s="95">
        <f>IF(RES_hh_fec!L8=0,0,1000000/0.086*RES_hh_fec!L8/RES_hh_num!L8)</f>
        <v>14153.608159856944</v>
      </c>
      <c r="M8" s="95">
        <f>IF(RES_hh_fec!M8=0,0,1000000/0.086*RES_hh_fec!M8/RES_hh_num!M8)</f>
        <v>12511.112492844844</v>
      </c>
      <c r="N8" s="95">
        <f>IF(RES_hh_fec!N8=0,0,1000000/0.086*RES_hh_fec!N8/RES_hh_num!N8)</f>
        <v>11963.366086231154</v>
      </c>
      <c r="O8" s="95">
        <f>IF(RES_hh_fec!O8=0,0,1000000/0.086*RES_hh_fec!O8/RES_hh_num!O8)</f>
        <v>11202.253473477622</v>
      </c>
      <c r="P8" s="95">
        <f>IF(RES_hh_fec!P8=0,0,1000000/0.086*RES_hh_fec!P8/RES_hh_num!P8)</f>
        <v>9568.2643225811353</v>
      </c>
      <c r="Q8" s="95">
        <f>IF(RES_hh_fec!Q8=0,0,1000000/0.086*RES_hh_fec!Q8/RES_hh_num!Q8)</f>
        <v>10548.475655579812</v>
      </c>
    </row>
    <row r="9" spans="1:17" ht="12" customHeight="1" x14ac:dyDescent="0.25">
      <c r="A9" s="87" t="s">
        <v>55</v>
      </c>
      <c r="B9" s="95">
        <f>IF(RES_hh_fec!B9=0,0,1000000/0.086*RES_hh_fec!B9/RES_hh_num!B9)</f>
        <v>15438.936223740946</v>
      </c>
      <c r="C9" s="95">
        <f>IF(RES_hh_fec!C9=0,0,1000000/0.086*RES_hh_fec!C9/RES_hh_num!C9)</f>
        <v>17011.439009295056</v>
      </c>
      <c r="D9" s="95">
        <f>IF(RES_hh_fec!D9=0,0,1000000/0.086*RES_hh_fec!D9/RES_hh_num!D9)</f>
        <v>16585.478122948298</v>
      </c>
      <c r="E9" s="95">
        <f>IF(RES_hh_fec!E9=0,0,1000000/0.086*RES_hh_fec!E9/RES_hh_num!E9)</f>
        <v>18643.784388178199</v>
      </c>
      <c r="F9" s="95">
        <f>IF(RES_hh_fec!F9=0,0,1000000/0.086*RES_hh_fec!F9/RES_hh_num!F9)</f>
        <v>18243.463658212149</v>
      </c>
      <c r="G9" s="95">
        <f>IF(RES_hh_fec!G9=0,0,1000000/0.086*RES_hh_fec!G9/RES_hh_num!G9)</f>
        <v>18098.421114250061</v>
      </c>
      <c r="H9" s="95">
        <f>IF(RES_hh_fec!H9=0,0,1000000/0.086*RES_hh_fec!H9/RES_hh_num!H9)</f>
        <v>18256.510358069034</v>
      </c>
      <c r="I9" s="95">
        <f>IF(RES_hh_fec!I9=0,0,1000000/0.086*RES_hh_fec!I9/RES_hh_num!I9)</f>
        <v>17344.054592236836</v>
      </c>
      <c r="J9" s="95">
        <f>IF(RES_hh_fec!J9=0,0,1000000/0.086*RES_hh_fec!J9/RES_hh_num!J9)</f>
        <v>14890.702845183947</v>
      </c>
      <c r="K9" s="95">
        <f>IF(RES_hh_fec!K9=0,0,1000000/0.086*RES_hh_fec!K9/RES_hh_num!K9)</f>
        <v>15506.274938625073</v>
      </c>
      <c r="L9" s="95">
        <f>IF(RES_hh_fec!L9=0,0,1000000/0.086*RES_hh_fec!L9/RES_hh_num!L9)</f>
        <v>18160.021437579657</v>
      </c>
      <c r="M9" s="95">
        <f>IF(RES_hh_fec!M9=0,0,1000000/0.086*RES_hh_fec!M9/RES_hh_num!M9)</f>
        <v>16113.000419146123</v>
      </c>
      <c r="N9" s="95">
        <f>IF(RES_hh_fec!N9=0,0,1000000/0.086*RES_hh_fec!N9/RES_hh_num!N9)</f>
        <v>15249.047626663523</v>
      </c>
      <c r="O9" s="95">
        <f>IF(RES_hh_fec!O9=0,0,1000000/0.086*RES_hh_fec!O9/RES_hh_num!O9)</f>
        <v>14706.179624189637</v>
      </c>
      <c r="P9" s="95">
        <f>IF(RES_hh_fec!P9=0,0,1000000/0.086*RES_hh_fec!P9/RES_hh_num!P9)</f>
        <v>11780.920360199845</v>
      </c>
      <c r="Q9" s="95">
        <f>IF(RES_hh_fec!Q9=0,0,1000000/0.086*RES_hh_fec!Q9/RES_hh_num!Q9)</f>
        <v>13217.403766257874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9572.1385451111619</v>
      </c>
      <c r="C11" s="95">
        <f>IF(RES_hh_fec!C11=0,0,1000000/0.086*RES_hh_fec!C11/RES_hh_num!C11)</f>
        <v>10547.076704808045</v>
      </c>
      <c r="D11" s="95">
        <f>IF(RES_hh_fec!D11=0,0,1000000/0.086*RES_hh_fec!D11/RES_hh_num!D11)</f>
        <v>10283.000009385425</v>
      </c>
      <c r="E11" s="95">
        <f>IF(RES_hh_fec!E11=0,0,1000000/0.086*RES_hh_fec!E11/RES_hh_num!E11)</f>
        <v>11559.153926101715</v>
      </c>
      <c r="F11" s="95">
        <f>IF(RES_hh_fec!F11=0,0,1000000/0.086*RES_hh_fec!F11/RES_hh_num!F11)</f>
        <v>11310.928654733454</v>
      </c>
      <c r="G11" s="95">
        <f>IF(RES_hh_fec!G11=0,0,1000000/0.086*RES_hh_fec!G11/RES_hh_num!G11)</f>
        <v>11661.687712273104</v>
      </c>
      <c r="H11" s="95">
        <f>IF(RES_hh_fec!H11=0,0,1000000/0.086*RES_hh_fec!H11/RES_hh_num!H11)</f>
        <v>10879.370791156516</v>
      </c>
      <c r="I11" s="95">
        <f>IF(RES_hh_fec!I11=0,0,1000000/0.086*RES_hh_fec!I11/RES_hh_num!I11)</f>
        <v>9749.8951011634963</v>
      </c>
      <c r="J11" s="95">
        <f>IF(RES_hh_fec!J11=0,0,1000000/0.086*RES_hh_fec!J11/RES_hh_num!J11)</f>
        <v>9743.954242848411</v>
      </c>
      <c r="K11" s="95">
        <f>IF(RES_hh_fec!K11=0,0,1000000/0.086*RES_hh_fec!K11/RES_hh_num!K11)</f>
        <v>9613.8944475108274</v>
      </c>
      <c r="L11" s="95">
        <f>IF(RES_hh_fec!L11=0,0,1000000/0.086*RES_hh_fec!L11/RES_hh_num!L11)</f>
        <v>11259.227477544569</v>
      </c>
      <c r="M11" s="95">
        <f>IF(RES_hh_fec!M11=0,0,1000000/0.086*RES_hh_fec!M11/RES_hh_num!M11)</f>
        <v>10130.058924856326</v>
      </c>
      <c r="N11" s="95">
        <f>IF(RES_hh_fec!N11=0,0,1000000/0.086*RES_hh_fec!N11/RES_hh_num!N11)</f>
        <v>9695.8393462598669</v>
      </c>
      <c r="O11" s="95">
        <f>IF(RES_hh_fec!O11=0,0,1000000/0.086*RES_hh_fec!O11/RES_hh_num!O11)</f>
        <v>9284.5463512958613</v>
      </c>
      <c r="P11" s="95">
        <f>IF(RES_hh_fec!P11=0,0,1000000/0.086*RES_hh_fec!P11/RES_hh_num!P11)</f>
        <v>7791.258558424609</v>
      </c>
      <c r="Q11" s="95">
        <f>IF(RES_hh_fec!Q11=0,0,1000000/0.086*RES_hh_fec!Q11/RES_hh_num!Q11)</f>
        <v>8741.9616924530656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7204.9175398954958</v>
      </c>
      <c r="C12" s="95">
        <f>IF(RES_hh_fec!C12=0,0,1000000/0.086*RES_hh_fec!C12/RES_hh_num!C12)</f>
        <v>7801.6680933786847</v>
      </c>
      <c r="D12" s="95">
        <f>IF(RES_hh_fec!D12=0,0,1000000/0.086*RES_hh_fec!D12/RES_hh_num!D12)</f>
        <v>7500.3249329449882</v>
      </c>
      <c r="E12" s="95">
        <f>IF(RES_hh_fec!E12=0,0,1000000/0.086*RES_hh_fec!E12/RES_hh_num!E12)</f>
        <v>8282.955985355964</v>
      </c>
      <c r="F12" s="95">
        <f>IF(RES_hh_fec!F12=0,0,1000000/0.086*RES_hh_fec!F12/RES_hh_num!F12)</f>
        <v>7949.8476730636175</v>
      </c>
      <c r="G12" s="95">
        <f>IF(RES_hh_fec!G12=0,0,1000000/0.086*RES_hh_fec!G12/RES_hh_num!G12)</f>
        <v>7658.3368078302119</v>
      </c>
      <c r="H12" s="95">
        <f>IF(RES_hh_fec!H12=0,0,1000000/0.086*RES_hh_fec!H12/RES_hh_num!H12)</f>
        <v>7492.4557496365724</v>
      </c>
      <c r="I12" s="95">
        <f>IF(RES_hh_fec!I12=0,0,1000000/0.086*RES_hh_fec!I12/RES_hh_num!I12)</f>
        <v>6339.5473448624989</v>
      </c>
      <c r="J12" s="95">
        <f>IF(RES_hh_fec!J12=0,0,1000000/0.086*RES_hh_fec!J12/RES_hh_num!J12)</f>
        <v>6166.7799345644034</v>
      </c>
      <c r="K12" s="95">
        <f>IF(RES_hh_fec!K12=0,0,1000000/0.086*RES_hh_fec!K12/RES_hh_num!K12)</f>
        <v>5887.7156032208522</v>
      </c>
      <c r="L12" s="95">
        <f>IF(RES_hh_fec!L12=0,0,1000000/0.086*RES_hh_fec!L12/RES_hh_num!L12)</f>
        <v>6624.4208557923803</v>
      </c>
      <c r="M12" s="95">
        <f>IF(RES_hh_fec!M12=0,0,1000000/0.086*RES_hh_fec!M12/RES_hh_num!M12)</f>
        <v>5597.0054494636934</v>
      </c>
      <c r="N12" s="95">
        <f>IF(RES_hh_fec!N12=0,0,1000000/0.086*RES_hh_fec!N12/RES_hh_num!N12)</f>
        <v>4975.7308117101566</v>
      </c>
      <c r="O12" s="95">
        <f>IF(RES_hh_fec!O12=0,0,1000000/0.086*RES_hh_fec!O12/RES_hh_num!O12)</f>
        <v>4320.3648653675436</v>
      </c>
      <c r="P12" s="95">
        <f>IF(RES_hh_fec!P12=0,0,1000000/0.086*RES_hh_fec!P12/RES_hh_num!P12)</f>
        <v>3117.6027615597964</v>
      </c>
      <c r="Q12" s="95">
        <f>IF(RES_hh_fec!Q12=0,0,1000000/0.086*RES_hh_fec!Q12/RES_hh_num!Q12)</f>
        <v>3071.1763590538844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11801.800031180417</v>
      </c>
      <c r="C13" s="22">
        <f>IF(RES_hh_fec!C13=0,0,1000000/0.086*RES_hh_fec!C13/RES_hh_num!C13)</f>
        <v>12405.668099004566</v>
      </c>
      <c r="D13" s="22">
        <f>IF(RES_hh_fec!D13=0,0,1000000/0.086*RES_hh_fec!D13/RES_hh_num!D13)</f>
        <v>12652.027648632529</v>
      </c>
      <c r="E13" s="22">
        <f>IF(RES_hh_fec!E13=0,0,1000000/0.086*RES_hh_fec!E13/RES_hh_num!E13)</f>
        <v>14175.661619550088</v>
      </c>
      <c r="F13" s="22">
        <f>IF(RES_hh_fec!F13=0,0,1000000/0.086*RES_hh_fec!F13/RES_hh_num!F13)</f>
        <v>13402.835517958083</v>
      </c>
      <c r="G13" s="22">
        <f>IF(RES_hh_fec!G13=0,0,1000000/0.086*RES_hh_fec!G13/RES_hh_num!G13)</f>
        <v>13270.017264464941</v>
      </c>
      <c r="H13" s="22">
        <f>IF(RES_hh_fec!H13=0,0,1000000/0.086*RES_hh_fec!H13/RES_hh_num!H13)</f>
        <v>13757.279231458298</v>
      </c>
      <c r="I13" s="22">
        <f>IF(RES_hh_fec!I13=0,0,1000000/0.086*RES_hh_fec!I13/RES_hh_num!I13)</f>
        <v>11758.813453349849</v>
      </c>
      <c r="J13" s="22">
        <f>IF(RES_hh_fec!J13=0,0,1000000/0.086*RES_hh_fec!J13/RES_hh_num!J13)</f>
        <v>11962.574091731691</v>
      </c>
      <c r="K13" s="22">
        <f>IF(RES_hh_fec!K13=0,0,1000000/0.086*RES_hh_fec!K13/RES_hh_num!K13)</f>
        <v>11530.473813054268</v>
      </c>
      <c r="L13" s="22">
        <f>IF(RES_hh_fec!L13=0,0,1000000/0.086*RES_hh_fec!L13/RES_hh_num!L13)</f>
        <v>13978.635463599163</v>
      </c>
      <c r="M13" s="22">
        <f>IF(RES_hh_fec!M13=0,0,1000000/0.086*RES_hh_fec!M13/RES_hh_num!M13)</f>
        <v>12586.66928721669</v>
      </c>
      <c r="N13" s="22">
        <f>IF(RES_hh_fec!N13=0,0,1000000/0.086*RES_hh_fec!N13/RES_hh_num!N13)</f>
        <v>11151.978915113123</v>
      </c>
      <c r="O13" s="22">
        <f>IF(RES_hh_fec!O13=0,0,1000000/0.086*RES_hh_fec!O13/RES_hh_num!O13)</f>
        <v>10746.583039019315</v>
      </c>
      <c r="P13" s="22">
        <f>IF(RES_hh_fec!P13=0,0,1000000/0.086*RES_hh_fec!P13/RES_hh_num!P13)</f>
        <v>9172.6032480594713</v>
      </c>
      <c r="Q13" s="22">
        <f>IF(RES_hh_fec!Q13=0,0,1000000/0.086*RES_hh_fec!Q13/RES_hh_num!Q13)</f>
        <v>11201.371074646393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164.05666440628977</v>
      </c>
      <c r="C14" s="98">
        <f>IF(RES_hh_fec!C14=0,0,1000000/0.086*RES_hh_fec!C14/RES_hh_num!C14)</f>
        <v>122.33871382488222</v>
      </c>
      <c r="D14" s="98">
        <f>IF(RES_hh_fec!D14=0,0,1000000/0.086*RES_hh_fec!D14/RES_hh_num!D14)</f>
        <v>169.36659668662307</v>
      </c>
      <c r="E14" s="98">
        <f>IF(RES_hh_fec!E14=0,0,1000000/0.086*RES_hh_fec!E14/RES_hh_num!E14)</f>
        <v>179.2857582588835</v>
      </c>
      <c r="F14" s="98">
        <f>IF(RES_hh_fec!F14=0,0,1000000/0.086*RES_hh_fec!F14/RES_hh_num!F14)</f>
        <v>136.18802225925765</v>
      </c>
      <c r="G14" s="98">
        <f>IF(RES_hh_fec!G14=0,0,1000000/0.086*RES_hh_fec!G14/RES_hh_num!G14)</f>
        <v>130.72312902983515</v>
      </c>
      <c r="H14" s="98">
        <f>IF(RES_hh_fec!H14=0,0,1000000/0.086*RES_hh_fec!H14/RES_hh_num!H14)</f>
        <v>175.49473243175626</v>
      </c>
      <c r="I14" s="98">
        <f>IF(RES_hh_fec!I14=0,0,1000000/0.086*RES_hh_fec!I14/RES_hh_num!I14)</f>
        <v>153.0870047680159</v>
      </c>
      <c r="J14" s="98">
        <f>IF(RES_hh_fec!J14=0,0,1000000/0.086*RES_hh_fec!J14/RES_hh_num!J14)</f>
        <v>173.29733315665777</v>
      </c>
      <c r="K14" s="98">
        <f>IF(RES_hh_fec!K14=0,0,1000000/0.086*RES_hh_fec!K14/RES_hh_num!K14)</f>
        <v>140.47964728189407</v>
      </c>
      <c r="L14" s="98">
        <f>IF(RES_hh_fec!L14=0,0,1000000/0.086*RES_hh_fec!L14/RES_hh_num!L14)</f>
        <v>177.71119412773493</v>
      </c>
      <c r="M14" s="98">
        <f>IF(RES_hh_fec!M14=0,0,1000000/0.086*RES_hh_fec!M14/RES_hh_num!M14)</f>
        <v>161.66749739981117</v>
      </c>
      <c r="N14" s="98">
        <f>IF(RES_hh_fec!N14=0,0,1000000/0.086*RES_hh_fec!N14/RES_hh_num!N14)</f>
        <v>83.123148581660033</v>
      </c>
      <c r="O14" s="98">
        <f>IF(RES_hh_fec!O14=0,0,1000000/0.086*RES_hh_fec!O14/RES_hh_num!O14)</f>
        <v>87.972477970066038</v>
      </c>
      <c r="P14" s="98">
        <f>IF(RES_hh_fec!P14=0,0,1000000/0.086*RES_hh_fec!P14/RES_hh_num!P14)</f>
        <v>97.211653991394485</v>
      </c>
      <c r="Q14" s="98">
        <f>IF(RES_hh_fec!Q14=0,0,1000000/0.086*RES_hh_fec!Q14/RES_hh_num!Q14)</f>
        <v>171.02608194379829</v>
      </c>
    </row>
    <row r="15" spans="1:17" ht="12.95" customHeight="1" x14ac:dyDescent="0.25">
      <c r="A15" s="89" t="s">
        <v>112</v>
      </c>
      <c r="B15" s="96">
        <f t="shared" ref="B15:Q15" si="0">B16</f>
        <v>0.96487522193184172</v>
      </c>
      <c r="C15" s="96">
        <f t="shared" si="0"/>
        <v>1.3779814084840445</v>
      </c>
      <c r="D15" s="96">
        <f t="shared" si="0"/>
        <v>2.0016552203022369</v>
      </c>
      <c r="E15" s="96">
        <f t="shared" si="0"/>
        <v>2.8013743700327316</v>
      </c>
      <c r="F15" s="96">
        <f t="shared" si="0"/>
        <v>3.2837856963473042</v>
      </c>
      <c r="G15" s="96">
        <f t="shared" si="0"/>
        <v>3.8702637215929316</v>
      </c>
      <c r="H15" s="96">
        <f t="shared" si="0"/>
        <v>5.4769413706411001</v>
      </c>
      <c r="I15" s="96">
        <f t="shared" si="0"/>
        <v>6.6158429646748269</v>
      </c>
      <c r="J15" s="96">
        <f t="shared" si="0"/>
        <v>8.1361075005800885</v>
      </c>
      <c r="K15" s="96">
        <f t="shared" si="0"/>
        <v>9.8985130850048328</v>
      </c>
      <c r="L15" s="96">
        <f t="shared" si="0"/>
        <v>10.756070146621877</v>
      </c>
      <c r="M15" s="96">
        <f t="shared" si="0"/>
        <v>11.373848414021834</v>
      </c>
      <c r="N15" s="96">
        <f t="shared" si="0"/>
        <v>12.678517795615797</v>
      </c>
      <c r="O15" s="96">
        <f t="shared" si="0"/>
        <v>13.943475477602782</v>
      </c>
      <c r="P15" s="96">
        <f t="shared" si="0"/>
        <v>15.993633206718261</v>
      </c>
      <c r="Q15" s="96">
        <f t="shared" si="0"/>
        <v>17.783362346046811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0.96487522193184172</v>
      </c>
      <c r="C16" s="97">
        <f>IF(RES_hh_fec!C16=0,0,1000000/0.086*RES_hh_fec!C16/RES_hh_num!C$3)</f>
        <v>1.3779814084840445</v>
      </c>
      <c r="D16" s="97">
        <f>IF(RES_hh_fec!D16=0,0,1000000/0.086*RES_hh_fec!D16/RES_hh_num!D$3)</f>
        <v>2.0016552203022369</v>
      </c>
      <c r="E16" s="97">
        <f>IF(RES_hh_fec!E16=0,0,1000000/0.086*RES_hh_fec!E16/RES_hh_num!E$3)</f>
        <v>2.8013743700327316</v>
      </c>
      <c r="F16" s="97">
        <f>IF(RES_hh_fec!F16=0,0,1000000/0.086*RES_hh_fec!F16/RES_hh_num!F$3)</f>
        <v>3.2837856963473042</v>
      </c>
      <c r="G16" s="97">
        <f>IF(RES_hh_fec!G16=0,0,1000000/0.086*RES_hh_fec!G16/RES_hh_num!G$3)</f>
        <v>3.8702637215929316</v>
      </c>
      <c r="H16" s="97">
        <f>IF(RES_hh_fec!H16=0,0,1000000/0.086*RES_hh_fec!H16/RES_hh_num!H$3)</f>
        <v>5.4769413706411001</v>
      </c>
      <c r="I16" s="97">
        <f>IF(RES_hh_fec!I16=0,0,1000000/0.086*RES_hh_fec!I16/RES_hh_num!I$3)</f>
        <v>6.6158429646748269</v>
      </c>
      <c r="J16" s="97">
        <f>IF(RES_hh_fec!J16=0,0,1000000/0.086*RES_hh_fec!J16/RES_hh_num!J$3)</f>
        <v>8.1361075005800885</v>
      </c>
      <c r="K16" s="97">
        <f>IF(RES_hh_fec!K16=0,0,1000000/0.086*RES_hh_fec!K16/RES_hh_num!K$3)</f>
        <v>9.8985130850048328</v>
      </c>
      <c r="L16" s="97">
        <f>IF(RES_hh_fec!L16=0,0,1000000/0.086*RES_hh_fec!L16/RES_hh_num!L$3)</f>
        <v>10.756070146621877</v>
      </c>
      <c r="M16" s="97">
        <f>IF(RES_hh_fec!M16=0,0,1000000/0.086*RES_hh_fec!M16/RES_hh_num!M$3)</f>
        <v>11.373848414021834</v>
      </c>
      <c r="N16" s="97">
        <f>IF(RES_hh_fec!N16=0,0,1000000/0.086*RES_hh_fec!N16/RES_hh_num!N$3)</f>
        <v>12.678517795615797</v>
      </c>
      <c r="O16" s="97">
        <f>IF(RES_hh_fec!O16=0,0,1000000/0.086*RES_hh_fec!O16/RES_hh_num!O$3)</f>
        <v>13.943475477602782</v>
      </c>
      <c r="P16" s="97">
        <f>IF(RES_hh_fec!P16=0,0,1000000/0.086*RES_hh_fec!P16/RES_hh_num!P$3)</f>
        <v>15.993633206718261</v>
      </c>
      <c r="Q16" s="97">
        <f>IF(RES_hh_fec!Q16=0,0,1000000/0.086*RES_hh_fec!Q16/RES_hh_num!Q$3)</f>
        <v>17.783362346046811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1862.1480406822984</v>
      </c>
      <c r="C17" s="96">
        <f>IF(RES_hh_fec!C17=0,0,1000000/0.086*RES_hh_fec!C17/RES_hh_num!C17)</f>
        <v>1829.3226114112499</v>
      </c>
      <c r="D17" s="96">
        <f>IF(RES_hh_fec!D17=0,0,1000000/0.086*RES_hh_fec!D17/RES_hh_num!D17)</f>
        <v>1865.8234614836101</v>
      </c>
      <c r="E17" s="96">
        <f>IF(RES_hh_fec!E17=0,0,1000000/0.086*RES_hh_fec!E17/RES_hh_num!E17)</f>
        <v>1870.5859279502147</v>
      </c>
      <c r="F17" s="96">
        <f>IF(RES_hh_fec!F17=0,0,1000000/0.086*RES_hh_fec!F17/RES_hh_num!F17)</f>
        <v>1842.2701556207289</v>
      </c>
      <c r="G17" s="96">
        <f>IF(RES_hh_fec!G17=0,0,1000000/0.086*RES_hh_fec!G17/RES_hh_num!G17)</f>
        <v>1845.6565992763719</v>
      </c>
      <c r="H17" s="96">
        <f>IF(RES_hh_fec!H17=0,0,1000000/0.086*RES_hh_fec!H17/RES_hh_num!H17)</f>
        <v>1868.2191297656323</v>
      </c>
      <c r="I17" s="96">
        <f>IF(RES_hh_fec!I17=0,0,1000000/0.086*RES_hh_fec!I17/RES_hh_num!I17)</f>
        <v>1836.9114915437292</v>
      </c>
      <c r="J17" s="96">
        <f>IF(RES_hh_fec!J17=0,0,1000000/0.086*RES_hh_fec!J17/RES_hh_num!J17)</f>
        <v>1852.7281345367983</v>
      </c>
      <c r="K17" s="96">
        <f>IF(RES_hh_fec!K17=0,0,1000000/0.086*RES_hh_fec!K17/RES_hh_num!K17)</f>
        <v>1856.7315611716929</v>
      </c>
      <c r="L17" s="96">
        <f>IF(RES_hh_fec!L17=0,0,1000000/0.086*RES_hh_fec!L17/RES_hh_num!L17)</f>
        <v>2260.3912109666207</v>
      </c>
      <c r="M17" s="96">
        <f>IF(RES_hh_fec!M17=0,0,1000000/0.086*RES_hh_fec!M17/RES_hh_num!M17)</f>
        <v>2209.5777555514896</v>
      </c>
      <c r="N17" s="96">
        <f>IF(RES_hh_fec!N17=0,0,1000000/0.086*RES_hh_fec!N17/RES_hh_num!N17)</f>
        <v>2161.4696199103664</v>
      </c>
      <c r="O17" s="96">
        <f>IF(RES_hh_fec!O17=0,0,1000000/0.086*RES_hh_fec!O17/RES_hh_num!O17)</f>
        <v>2162.5940011798775</v>
      </c>
      <c r="P17" s="96">
        <f>IF(RES_hh_fec!P17=0,0,1000000/0.086*RES_hh_fec!P17/RES_hh_num!P17)</f>
        <v>2172.0659418405739</v>
      </c>
      <c r="Q17" s="96">
        <f>IF(RES_hh_fec!Q17=0,0,1000000/0.086*RES_hh_fec!Q17/RES_hh_num!Q17)</f>
        <v>2206.2035139281152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2385.6955514148381</v>
      </c>
      <c r="C18" s="95">
        <f>IF(RES_hh_fec!C18=0,0,1000000/0.086*RES_hh_fec!C18/RES_hh_num!C18)</f>
        <v>2362.2688277558209</v>
      </c>
      <c r="D18" s="95">
        <f>IF(RES_hh_fec!D18=0,0,1000000/0.086*RES_hh_fec!D18/RES_hh_num!D18)</f>
        <v>2375.3464133375792</v>
      </c>
      <c r="E18" s="95">
        <f>IF(RES_hh_fec!E18=0,0,1000000/0.086*RES_hh_fec!E18/RES_hh_num!E18)</f>
        <v>2374.8695945827299</v>
      </c>
      <c r="F18" s="95">
        <f>IF(RES_hh_fec!F18=0,0,1000000/0.086*RES_hh_fec!F18/RES_hh_num!F18)</f>
        <v>2356.1814445855352</v>
      </c>
      <c r="G18" s="95">
        <f>IF(RES_hh_fec!G18=0,0,1000000/0.086*RES_hh_fec!G18/RES_hh_num!G18)</f>
        <v>2370.8545275226702</v>
      </c>
      <c r="H18" s="95">
        <f>IF(RES_hh_fec!H18=0,0,1000000/0.086*RES_hh_fec!H18/RES_hh_num!H18)</f>
        <v>2449.7822799493633</v>
      </c>
      <c r="I18" s="95">
        <f>IF(RES_hh_fec!I18=0,0,1000000/0.086*RES_hh_fec!I18/RES_hh_num!I18)</f>
        <v>2314.8018494511662</v>
      </c>
      <c r="J18" s="95">
        <f>IF(RES_hh_fec!J18=0,0,1000000/0.086*RES_hh_fec!J18/RES_hh_num!J18)</f>
        <v>2444.7967400293046</v>
      </c>
      <c r="K18" s="95">
        <f>IF(RES_hh_fec!K18=0,0,1000000/0.086*RES_hh_fec!K18/RES_hh_num!K18)</f>
        <v>2388.8179767028105</v>
      </c>
      <c r="L18" s="95">
        <f>IF(RES_hh_fec!L18=0,0,1000000/0.086*RES_hh_fec!L18/RES_hh_num!L18)</f>
        <v>2774.4971794248354</v>
      </c>
      <c r="M18" s="95">
        <f>IF(RES_hh_fec!M18=0,0,1000000/0.086*RES_hh_fec!M18/RES_hh_num!M18)</f>
        <v>2790.6870873739454</v>
      </c>
      <c r="N18" s="95">
        <f>IF(RES_hh_fec!N18=0,0,1000000/0.086*RES_hh_fec!N18/RES_hh_num!N18)</f>
        <v>2788.8484254421651</v>
      </c>
      <c r="O18" s="95">
        <f>IF(RES_hh_fec!O18=0,0,1000000/0.086*RES_hh_fec!O18/RES_hh_num!O18)</f>
        <v>2796.8311916263779</v>
      </c>
      <c r="P18" s="95">
        <f>IF(RES_hh_fec!P18=0,0,1000000/0.086*RES_hh_fec!P18/RES_hh_num!P18)</f>
        <v>2807.0321869254267</v>
      </c>
      <c r="Q18" s="95">
        <f>IF(RES_hh_fec!Q18=0,0,1000000/0.086*RES_hh_fec!Q18/RES_hh_num!Q18)</f>
        <v>2817.980900362877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2054.277843945797</v>
      </c>
      <c r="C19" s="95">
        <f>IF(RES_hh_fec!C19=0,0,1000000/0.086*RES_hh_fec!C19/RES_hh_num!C19)</f>
        <v>2025.4441178152463</v>
      </c>
      <c r="D19" s="95">
        <f>IF(RES_hh_fec!D19=0,0,1000000/0.086*RES_hh_fec!D19/RES_hh_num!D19)</f>
        <v>2034.9293264064906</v>
      </c>
      <c r="E19" s="95">
        <f>IF(RES_hh_fec!E19=0,0,1000000/0.086*RES_hh_fec!E19/RES_hh_num!E19)</f>
        <v>2033.9871072335588</v>
      </c>
      <c r="F19" s="95">
        <f>IF(RES_hh_fec!F19=0,0,1000000/0.086*RES_hh_fec!F19/RES_hh_num!F19)</f>
        <v>2018.0883531932361</v>
      </c>
      <c r="G19" s="95">
        <f>IF(RES_hh_fec!G19=0,0,1000000/0.086*RES_hh_fec!G19/RES_hh_num!G19)</f>
        <v>2030.3649203720786</v>
      </c>
      <c r="H19" s="95">
        <f>IF(RES_hh_fec!H19=0,0,1000000/0.086*RES_hh_fec!H19/RES_hh_num!H19)</f>
        <v>2049.523259491612</v>
      </c>
      <c r="I19" s="95">
        <f>IF(RES_hh_fec!I19=0,0,1000000/0.086*RES_hh_fec!I19/RES_hh_num!I19)</f>
        <v>2033.3399378175732</v>
      </c>
      <c r="J19" s="95">
        <f>IF(RES_hh_fec!J19=0,0,1000000/0.086*RES_hh_fec!J19/RES_hh_num!J19)</f>
        <v>2028.2010728918533</v>
      </c>
      <c r="K19" s="95">
        <f>IF(RES_hh_fec!K19=0,0,1000000/0.086*RES_hh_fec!K19/RES_hh_num!K19)</f>
        <v>2029.8778926245971</v>
      </c>
      <c r="L19" s="95">
        <f>IF(RES_hh_fec!L19=0,0,1000000/0.086*RES_hh_fec!L19/RES_hh_num!L19)</f>
        <v>2422.268089213429</v>
      </c>
      <c r="M19" s="95">
        <f>IF(RES_hh_fec!M19=0,0,1000000/0.086*RES_hh_fec!M19/RES_hh_num!M19)</f>
        <v>2345.211164644365</v>
      </c>
      <c r="N19" s="95">
        <f>IF(RES_hh_fec!N19=0,0,1000000/0.086*RES_hh_fec!N19/RES_hh_num!N19)</f>
        <v>2315.2966190011789</v>
      </c>
      <c r="O19" s="95">
        <f>IF(RES_hh_fec!O19=0,0,1000000/0.086*RES_hh_fec!O19/RES_hh_num!O19)</f>
        <v>2299.8061708424543</v>
      </c>
      <c r="P19" s="95">
        <f>IF(RES_hh_fec!P19=0,0,1000000/0.086*RES_hh_fec!P19/RES_hh_num!P19)</f>
        <v>2283.2499928528478</v>
      </c>
      <c r="Q19" s="95">
        <f>IF(RES_hh_fec!Q19=0,0,1000000/0.086*RES_hh_fec!Q19/RES_hh_num!Q19)</f>
        <v>2265.8548790727491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1972.1068482133562</v>
      </c>
      <c r="C21" s="95">
        <f>IF(RES_hh_fec!C21=0,0,1000000/0.086*RES_hh_fec!C21/RES_hh_num!C21)</f>
        <v>1944.426269225665</v>
      </c>
      <c r="D21" s="95">
        <f>IF(RES_hh_fec!D21=0,0,1000000/0.086*RES_hh_fec!D21/RES_hh_num!D21)</f>
        <v>1953.5336339704761</v>
      </c>
      <c r="E21" s="95">
        <f>IF(RES_hh_fec!E21=0,0,1000000/0.086*RES_hh_fec!E21/RES_hh_num!E21)</f>
        <v>1952.6281431593729</v>
      </c>
      <c r="F21" s="95">
        <f>IF(RES_hh_fec!F21=0,0,1000000/0.086*RES_hh_fec!F21/RES_hh_num!F21)</f>
        <v>1937.3638650010926</v>
      </c>
      <c r="G21" s="95">
        <f>IF(RES_hh_fec!G21=0,0,1000000/0.086*RES_hh_fec!G21/RES_hh_num!G21)</f>
        <v>1949.1514678212918</v>
      </c>
      <c r="H21" s="95">
        <f>IF(RES_hh_fec!H21=0,0,1000000/0.086*RES_hh_fec!H21/RES_hh_num!H21)</f>
        <v>1967.5416947443673</v>
      </c>
      <c r="I21" s="95">
        <f>IF(RES_hh_fec!I21=0,0,1000000/0.086*RES_hh_fec!I21/RES_hh_num!I21)</f>
        <v>1933.2179987565705</v>
      </c>
      <c r="J21" s="95">
        <f>IF(RES_hh_fec!J21=0,0,1000000/0.086*RES_hh_fec!J21/RES_hh_num!J21)</f>
        <v>2015.238521525665</v>
      </c>
      <c r="K21" s="95">
        <f>IF(RES_hh_fec!K21=0,0,1000000/0.086*RES_hh_fec!K21/RES_hh_num!K21)</f>
        <v>1991.3975025469563</v>
      </c>
      <c r="L21" s="95">
        <f>IF(RES_hh_fec!L21=0,0,1000000/0.086*RES_hh_fec!L21/RES_hh_num!L21)</f>
        <v>2325.3746911248845</v>
      </c>
      <c r="M21" s="95">
        <f>IF(RES_hh_fec!M21=0,0,1000000/0.086*RES_hh_fec!M21/RES_hh_num!M21)</f>
        <v>2257.7296987701106</v>
      </c>
      <c r="N21" s="95">
        <f>IF(RES_hh_fec!N21=0,0,1000000/0.086*RES_hh_fec!N21/RES_hh_num!N21)</f>
        <v>2235.4424096470934</v>
      </c>
      <c r="O21" s="95">
        <f>IF(RES_hh_fec!O21=0,0,1000000/0.086*RES_hh_fec!O21/RES_hh_num!O21)</f>
        <v>2227.7492507728793</v>
      </c>
      <c r="P21" s="95">
        <f>IF(RES_hh_fec!P21=0,0,1000000/0.086*RES_hh_fec!P21/RES_hh_num!P21)</f>
        <v>2218.5801881576199</v>
      </c>
      <c r="Q21" s="95">
        <f>IF(RES_hh_fec!Q21=0,0,1000000/0.086*RES_hh_fec!Q21/RES_hh_num!Q21)</f>
        <v>2209.2254482118897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2465.12910802222</v>
      </c>
      <c r="C22" s="95">
        <f>IF(RES_hh_fec!C22=0,0,1000000/0.086*RES_hh_fec!C22/RES_hh_num!C22)</f>
        <v>2430.5306640769131</v>
      </c>
      <c r="D22" s="95">
        <f>IF(RES_hh_fec!D22=0,0,1000000/0.086*RES_hh_fec!D22/RES_hh_num!D22)</f>
        <v>2441.9120187042281</v>
      </c>
      <c r="E22" s="95">
        <f>IF(RES_hh_fec!E22=0,0,1000000/0.086*RES_hh_fec!E22/RES_hh_num!E22)</f>
        <v>2440.7945108251547</v>
      </c>
      <c r="F22" s="95">
        <f>IF(RES_hh_fec!F22=0,0,1000000/0.086*RES_hh_fec!F22/RES_hh_num!F22)</f>
        <v>2421.7110235089372</v>
      </c>
      <c r="G22" s="95">
        <f>IF(RES_hh_fec!G22=0,0,1000000/0.086*RES_hh_fec!G22/RES_hh_num!G22)</f>
        <v>2436.4505274793114</v>
      </c>
      <c r="H22" s="95">
        <f>IF(RES_hh_fec!H22=0,0,1000000/0.086*RES_hh_fec!H22/RES_hh_num!H22)</f>
        <v>2459.4186995358332</v>
      </c>
      <c r="I22" s="95">
        <f>IF(RES_hh_fec!I22=0,0,1000000/0.086*RES_hh_fec!I22/RES_hh_num!I22)</f>
        <v>2533.5122385445734</v>
      </c>
      <c r="J22" s="95">
        <f>IF(RES_hh_fec!J22=0,0,1000000/0.086*RES_hh_fec!J22/RES_hh_num!J22)</f>
        <v>2321.9429593989003</v>
      </c>
      <c r="K22" s="95">
        <f>IF(RES_hh_fec!K22=0,0,1000000/0.086*RES_hh_fec!K22/RES_hh_num!K22)</f>
        <v>2435.8487630213922</v>
      </c>
      <c r="L22" s="95">
        <f>IF(RES_hh_fec!L22=0,0,1000000/0.086*RES_hh_fec!L22/RES_hh_num!L22)</f>
        <v>2906.7181373682506</v>
      </c>
      <c r="M22" s="95">
        <f>IF(RES_hh_fec!M22=0,0,1000000/0.086*RES_hh_fec!M22/RES_hh_num!M22)</f>
        <v>2809.5620855113884</v>
      </c>
      <c r="N22" s="95">
        <f>IF(RES_hh_fec!N22=0,0,1000000/0.086*RES_hh_fec!N22/RES_hh_num!N22)</f>
        <v>2771.1999512377547</v>
      </c>
      <c r="O22" s="95">
        <f>IF(RES_hh_fec!O22=0,0,1000000/0.086*RES_hh_fec!O22/RES_hh_num!O22)</f>
        <v>2750.7171042228979</v>
      </c>
      <c r="P22" s="95">
        <f>IF(RES_hh_fec!P22=0,0,1000000/0.086*RES_hh_fec!P22/RES_hh_num!P22)</f>
        <v>2728.9628292756634</v>
      </c>
      <c r="Q22" s="95">
        <f>IF(RES_hh_fec!Q22=0,0,1000000/0.086*RES_hh_fec!Q22/RES_hh_num!Q22)</f>
        <v>2706.70580916482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1236.4769511105171</v>
      </c>
      <c r="C24" s="95">
        <f>IF(RES_hh_fec!C24=0,0,1000000/0.086*RES_hh_fec!C24/RES_hh_num!C24)</f>
        <v>1222.6163906181655</v>
      </c>
      <c r="D24" s="95">
        <f>IF(RES_hh_fec!D24=0,0,1000000/0.086*RES_hh_fec!D24/RES_hh_num!D24)</f>
        <v>1231.8390203947401</v>
      </c>
      <c r="E24" s="95">
        <f>IF(RES_hh_fec!E24=0,0,1000000/0.086*RES_hh_fec!E24/RES_hh_num!E24)</f>
        <v>1234.7211252495465</v>
      </c>
      <c r="F24" s="95">
        <f>IF(RES_hh_fec!F24=0,0,1000000/0.086*RES_hh_fec!F24/RES_hh_num!F24)</f>
        <v>1228.5626111534045</v>
      </c>
      <c r="G24" s="95">
        <f>IF(RES_hh_fec!G24=0,0,1000000/0.086*RES_hh_fec!G24/RES_hh_num!G24)</f>
        <v>1281.8216260902045</v>
      </c>
      <c r="H24" s="95">
        <f>IF(RES_hh_fec!H24=0,0,1000000/0.086*RES_hh_fec!H24/RES_hh_num!H24)</f>
        <v>1212.0918373136346</v>
      </c>
      <c r="I24" s="95">
        <f>IF(RES_hh_fec!I24=0,0,1000000/0.086*RES_hh_fec!I24/RES_hh_num!I24)</f>
        <v>1247.9901174364697</v>
      </c>
      <c r="J24" s="95">
        <f>IF(RES_hh_fec!J24=0,0,1000000/0.086*RES_hh_fec!J24/RES_hh_num!J24)</f>
        <v>1204.3436182363166</v>
      </c>
      <c r="K24" s="95">
        <f>IF(RES_hh_fec!K24=0,0,1000000/0.086*RES_hh_fec!K24/RES_hh_num!K24)</f>
        <v>1252.1530351012043</v>
      </c>
      <c r="L24" s="95">
        <f>IF(RES_hh_fec!L24=0,0,1000000/0.086*RES_hh_fec!L24/RES_hh_num!L24)</f>
        <v>1497.960689041395</v>
      </c>
      <c r="M24" s="95">
        <f>IF(RES_hh_fec!M24=0,0,1000000/0.086*RES_hh_fec!M24/RES_hh_num!M24)</f>
        <v>1465.1929479129496</v>
      </c>
      <c r="N24" s="95">
        <f>IF(RES_hh_fec!N24=0,0,1000000/0.086*RES_hh_fec!N24/RES_hh_num!N24)</f>
        <v>1459.2113426069545</v>
      </c>
      <c r="O24" s="95">
        <f>IF(RES_hh_fec!O24=0,0,1000000/0.086*RES_hh_fec!O24/RES_hh_num!O24)</f>
        <v>1463.896075490195</v>
      </c>
      <c r="P24" s="95">
        <f>IF(RES_hh_fec!P24=0,0,1000000/0.086*RES_hh_fec!P24/RES_hh_num!P24)</f>
        <v>1468.0152282981426</v>
      </c>
      <c r="Q24" s="95">
        <f>IF(RES_hh_fec!Q24=0,0,1000000/0.086*RES_hh_fec!Q24/RES_hh_num!Q24)</f>
        <v>1472.2680924177105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1815.9964723551063</v>
      </c>
      <c r="C25" s="22">
        <f>IF(RES_hh_fec!C25=0,0,1000000/0.086*RES_hh_fec!C25/RES_hh_num!C25)</f>
        <v>1723.4899853405918</v>
      </c>
      <c r="D25" s="22">
        <f>IF(RES_hh_fec!D25=0,0,1000000/0.086*RES_hh_fec!D25/RES_hh_num!D25)</f>
        <v>1792.7174329103996</v>
      </c>
      <c r="E25" s="22">
        <f>IF(RES_hh_fec!E25=0,0,1000000/0.086*RES_hh_fec!E25/RES_hh_num!E25)</f>
        <v>1787.688753620261</v>
      </c>
      <c r="F25" s="22">
        <f>IF(RES_hh_fec!F25=0,0,1000000/0.086*RES_hh_fec!F25/RES_hh_num!F25)</f>
        <v>1723.8378738795359</v>
      </c>
      <c r="G25" s="22">
        <f>IF(RES_hh_fec!G25=0,0,1000000/0.086*RES_hh_fec!G25/RES_hh_num!G25)</f>
        <v>1662.5565161536908</v>
      </c>
      <c r="H25" s="22">
        <f>IF(RES_hh_fec!H25=0,0,1000000/0.086*RES_hh_fec!H25/RES_hh_num!H25)</f>
        <v>1847.4857284780335</v>
      </c>
      <c r="I25" s="22">
        <f>IF(RES_hh_fec!I25=0,0,1000000/0.086*RES_hh_fec!I25/RES_hh_num!I25)</f>
        <v>1797.5674327871502</v>
      </c>
      <c r="J25" s="22">
        <f>IF(RES_hh_fec!J25=0,0,1000000/0.086*RES_hh_fec!J25/RES_hh_num!J25)</f>
        <v>1627.9670131063974</v>
      </c>
      <c r="K25" s="22">
        <f>IF(RES_hh_fec!K25=0,0,1000000/0.086*RES_hh_fec!K25/RES_hh_num!K25)</f>
        <v>1611.788409337199</v>
      </c>
      <c r="L25" s="22">
        <f>IF(RES_hh_fec!L25=0,0,1000000/0.086*RES_hh_fec!L25/RES_hh_num!L25)</f>
        <v>2157.8327352060132</v>
      </c>
      <c r="M25" s="22">
        <f>IF(RES_hh_fec!M25=0,0,1000000/0.086*RES_hh_fec!M25/RES_hh_num!M25)</f>
        <v>2088.8739167024246</v>
      </c>
      <c r="N25" s="22">
        <f>IF(RES_hh_fec!N25=0,0,1000000/0.086*RES_hh_fec!N25/RES_hh_num!N25)</f>
        <v>1946.437530609744</v>
      </c>
      <c r="O25" s="22">
        <f>IF(RES_hh_fec!O25=0,0,1000000/0.086*RES_hh_fec!O25/RES_hh_num!O25)</f>
        <v>1948.8826270375787</v>
      </c>
      <c r="P25" s="22">
        <f>IF(RES_hh_fec!P25=0,0,1000000/0.086*RES_hh_fec!P25/RES_hh_num!P25)</f>
        <v>1963.1678707430203</v>
      </c>
      <c r="Q25" s="22">
        <f>IF(RES_hh_fec!Q25=0,0,1000000/0.086*RES_hh_fec!Q25/RES_hh_num!Q25)</f>
        <v>2102.7313171977485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329.89644079442826</v>
      </c>
      <c r="D26" s="18">
        <f>IF(RES_hh_fec!D26=0,0,1000000/0.086*RES_hh_fec!D26/RES_hh_num!D26)</f>
        <v>334.10137343178701</v>
      </c>
      <c r="E26" s="18">
        <f>IF(RES_hh_fec!E26=0,0,1000000/0.086*RES_hh_fec!E26/RES_hh_num!E26)</f>
        <v>336.36912699504262</v>
      </c>
      <c r="F26" s="18">
        <f>IF(RES_hh_fec!F26=0,0,1000000/0.086*RES_hh_fec!F26/RES_hh_num!F26)</f>
        <v>336.12064490347734</v>
      </c>
      <c r="G26" s="18">
        <f>IF(RES_hh_fec!G26=0,0,1000000/0.086*RES_hh_fec!G26/RES_hh_num!G26)</f>
        <v>340.65389096397143</v>
      </c>
      <c r="H26" s="18">
        <f>IF(RES_hh_fec!H26=0,0,1000000/0.086*RES_hh_fec!H26/RES_hh_num!H26)</f>
        <v>346.37276706466093</v>
      </c>
      <c r="I26" s="18">
        <f>IF(RES_hh_fec!I26=0,0,1000000/0.086*RES_hh_fec!I26/RES_hh_num!I26)</f>
        <v>346.2919633715448</v>
      </c>
      <c r="J26" s="18">
        <f>IF(RES_hh_fec!J26=0,0,1000000/0.086*RES_hh_fec!J26/RES_hh_num!J26)</f>
        <v>348.98246146196124</v>
      </c>
      <c r="K26" s="18">
        <f>IF(RES_hh_fec!K26=0,0,1000000/0.086*RES_hh_fec!K26/RES_hh_num!K26)</f>
        <v>352.1934528197649</v>
      </c>
      <c r="L26" s="18">
        <f>IF(RES_hh_fec!L26=0,0,1000000/0.086*RES_hh_fec!L26/RES_hh_num!L26)</f>
        <v>404.60451156368475</v>
      </c>
      <c r="M26" s="18">
        <f>IF(RES_hh_fec!M26=0,0,1000000/0.086*RES_hh_fec!M26/RES_hh_num!M26)</f>
        <v>414.50975525900463</v>
      </c>
      <c r="N26" s="18">
        <f>IF(RES_hh_fec!N26=0,0,1000000/0.086*RES_hh_fec!N26/RES_hh_num!N26)</f>
        <v>414.79804038206339</v>
      </c>
      <c r="O26" s="18">
        <f>IF(RES_hh_fec!O26=0,0,1000000/0.086*RES_hh_fec!O26/RES_hh_num!O26)</f>
        <v>416.60035933838617</v>
      </c>
      <c r="P26" s="18">
        <f>IF(RES_hh_fec!P26=0,0,1000000/0.086*RES_hh_fec!P26/RES_hh_num!P26)</f>
        <v>418.78900382916441</v>
      </c>
      <c r="Q26" s="18">
        <f>IF(RES_hh_fec!Q26=0,0,1000000/0.086*RES_hh_fec!Q26/RES_hh_num!Q26)</f>
        <v>421.15434546499728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1251.1114869688597</v>
      </c>
      <c r="C27" s="96">
        <f>IF(RES_hh_fec!C27=0,0,1000000/0.086*RES_hh_fec!C27/RES_hh_num!C27)</f>
        <v>1227.6896856745009</v>
      </c>
      <c r="D27" s="96">
        <f>IF(RES_hh_fec!D27=0,0,1000000/0.086*RES_hh_fec!D27/RES_hh_num!D27)</f>
        <v>1247.2214332315714</v>
      </c>
      <c r="E27" s="96">
        <f>IF(RES_hh_fec!E27=0,0,1000000/0.086*RES_hh_fec!E27/RES_hh_num!E27)</f>
        <v>1234.8800384161475</v>
      </c>
      <c r="F27" s="96">
        <f>IF(RES_hh_fec!F27=0,0,1000000/0.086*RES_hh_fec!F27/RES_hh_num!F27)</f>
        <v>1214.4708404723824</v>
      </c>
      <c r="G27" s="96">
        <f>IF(RES_hh_fec!G27=0,0,1000000/0.086*RES_hh_fec!G27/RES_hh_num!G27)</f>
        <v>1226.5987687430209</v>
      </c>
      <c r="H27" s="96">
        <f>IF(RES_hh_fec!H27=0,0,1000000/0.086*RES_hh_fec!H27/RES_hh_num!H27)</f>
        <v>1209.5029624946733</v>
      </c>
      <c r="I27" s="96">
        <f>IF(RES_hh_fec!I27=0,0,1000000/0.086*RES_hh_fec!I27/RES_hh_num!I27)</f>
        <v>1202.467923934383</v>
      </c>
      <c r="J27" s="96">
        <f>IF(RES_hh_fec!J27=0,0,1000000/0.086*RES_hh_fec!J27/RES_hh_num!J27)</f>
        <v>1215.5793259202637</v>
      </c>
      <c r="K27" s="96">
        <f>IF(RES_hh_fec!K27=0,0,1000000/0.086*RES_hh_fec!K27/RES_hh_num!K27)</f>
        <v>1205.4083254090474</v>
      </c>
      <c r="L27" s="96">
        <f>IF(RES_hh_fec!L27=0,0,1000000/0.086*RES_hh_fec!L27/RES_hh_num!L27)</f>
        <v>1445.3180857092977</v>
      </c>
      <c r="M27" s="96">
        <f>IF(RES_hh_fec!M27=0,0,1000000/0.086*RES_hh_fec!M27/RES_hh_num!M27)</f>
        <v>1407.5908430304466</v>
      </c>
      <c r="N27" s="96">
        <f>IF(RES_hh_fec!N27=0,0,1000000/0.086*RES_hh_fec!N27/RES_hh_num!N27)</f>
        <v>1365.932927155912</v>
      </c>
      <c r="O27" s="96">
        <f>IF(RES_hh_fec!O27=0,0,1000000/0.086*RES_hh_fec!O27/RES_hh_num!O27)</f>
        <v>1364.1450253105581</v>
      </c>
      <c r="P27" s="96">
        <f>IF(RES_hh_fec!P27=0,0,1000000/0.086*RES_hh_fec!P27/RES_hh_num!P27)</f>
        <v>1359.9688687732073</v>
      </c>
      <c r="Q27" s="96">
        <f>IF(RES_hh_fec!Q27=0,0,1000000/0.086*RES_hh_fec!Q27/RES_hh_num!Q27)</f>
        <v>1422.4121393447913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2018.298860318806</v>
      </c>
      <c r="C28" s="95">
        <f>IF(RES_hh_fec!C28=0,0,1000000/0.086*RES_hh_fec!C28/RES_hh_num!C28)</f>
        <v>1799.2330987115386</v>
      </c>
      <c r="D28" s="95">
        <f>IF(RES_hh_fec!D28=0,0,1000000/0.086*RES_hh_fec!D28/RES_hh_num!D28)</f>
        <v>1988.5239274965902</v>
      </c>
      <c r="E28" s="95">
        <f>IF(RES_hh_fec!E28=0,0,1000000/0.086*RES_hh_fec!E28/RES_hh_num!E28)</f>
        <v>1862.4193454891054</v>
      </c>
      <c r="F28" s="95">
        <f>IF(RES_hh_fec!F28=0,0,1000000/0.086*RES_hh_fec!F28/RES_hh_num!F28)</f>
        <v>1796.679613430447</v>
      </c>
      <c r="G28" s="95">
        <f>IF(RES_hh_fec!G28=0,0,1000000/0.086*RES_hh_fec!G28/RES_hh_num!G28)</f>
        <v>1906.023015775779</v>
      </c>
      <c r="H28" s="95">
        <f>IF(RES_hh_fec!H28=0,0,1000000/0.086*RES_hh_fec!H28/RES_hh_num!H28)</f>
        <v>1899.7390875420351</v>
      </c>
      <c r="I28" s="95">
        <f>IF(RES_hh_fec!I28=0,0,1000000/0.086*RES_hh_fec!I28/RES_hh_num!I28)</f>
        <v>1719.9153163633362</v>
      </c>
      <c r="J28" s="95">
        <f>IF(RES_hh_fec!J28=0,0,1000000/0.086*RES_hh_fec!J28/RES_hh_num!J28)</f>
        <v>2054.3190507148202</v>
      </c>
      <c r="K28" s="95">
        <f>IF(RES_hh_fec!K28=0,0,1000000/0.086*RES_hh_fec!K28/RES_hh_num!K28)</f>
        <v>1933.2071555118803</v>
      </c>
      <c r="L28" s="95">
        <f>IF(RES_hh_fec!L28=0,0,1000000/0.086*RES_hh_fec!L28/RES_hh_num!L28)</f>
        <v>2322.9180096652849</v>
      </c>
      <c r="M28" s="95">
        <f>IF(RES_hh_fec!M28=0,0,1000000/0.086*RES_hh_fec!M28/RES_hh_num!M28)</f>
        <v>2323.9092235280473</v>
      </c>
      <c r="N28" s="95">
        <f>IF(RES_hh_fec!N28=0,0,1000000/0.086*RES_hh_fec!N28/RES_hh_num!N28)</f>
        <v>2348.3100375124463</v>
      </c>
      <c r="O28" s="95">
        <f>IF(RES_hh_fec!O28=0,0,1000000/0.086*RES_hh_fec!O28/RES_hh_num!O28)</f>
        <v>2320.3314302835774</v>
      </c>
      <c r="P28" s="95">
        <f>IF(RES_hh_fec!P28=0,0,1000000/0.086*RES_hh_fec!P28/RES_hh_num!P28)</f>
        <v>2311.4280673291059</v>
      </c>
      <c r="Q28" s="95">
        <f>IF(RES_hh_fec!Q28=0,0,1000000/0.086*RES_hh_fec!Q28/RES_hh_num!Q28)</f>
        <v>2343.5514135883218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1450.7351060294329</v>
      </c>
      <c r="C29" s="95">
        <f>IF(RES_hh_fec!C29=0,0,1000000/0.086*RES_hh_fec!C29/RES_hh_num!C29)</f>
        <v>1488.5637819522995</v>
      </c>
      <c r="D29" s="95">
        <f>IF(RES_hh_fec!D29=0,0,1000000/0.086*RES_hh_fec!D29/RES_hh_num!D29)</f>
        <v>1459.9361943018341</v>
      </c>
      <c r="E29" s="95">
        <f>IF(RES_hh_fec!E29=0,0,1000000/0.086*RES_hh_fec!E29/RES_hh_num!E29)</f>
        <v>1455.5017224469202</v>
      </c>
      <c r="F29" s="95">
        <f>IF(RES_hh_fec!F29=0,0,1000000/0.086*RES_hh_fec!F29/RES_hh_num!F29)</f>
        <v>1500.1402100849687</v>
      </c>
      <c r="G29" s="95">
        <f>IF(RES_hh_fec!G29=0,0,1000000/0.086*RES_hh_fec!G29/RES_hh_num!G29)</f>
        <v>1466.167339680444</v>
      </c>
      <c r="H29" s="95">
        <f>IF(RES_hh_fec!H29=0,0,1000000/0.086*RES_hh_fec!H29/RES_hh_num!H29)</f>
        <v>1461.2591756486584</v>
      </c>
      <c r="I29" s="95">
        <f>IF(RES_hh_fec!I29=0,0,1000000/0.086*RES_hh_fec!I29/RES_hh_num!I29)</f>
        <v>1494.6911508391181</v>
      </c>
      <c r="J29" s="95">
        <f>IF(RES_hh_fec!J29=0,0,1000000/0.086*RES_hh_fec!J29/RES_hh_num!J29)</f>
        <v>1510.5593633019862</v>
      </c>
      <c r="K29" s="95">
        <f>IF(RES_hh_fec!K29=0,0,1000000/0.086*RES_hh_fec!K29/RES_hh_num!K29)</f>
        <v>1505.6644058717225</v>
      </c>
      <c r="L29" s="95">
        <f>IF(RES_hh_fec!L29=0,0,1000000/0.086*RES_hh_fec!L29/RES_hh_num!L29)</f>
        <v>1786.7051626762038</v>
      </c>
      <c r="M29" s="95">
        <f>IF(RES_hh_fec!M29=0,0,1000000/0.086*RES_hh_fec!M29/RES_hh_num!M29)</f>
        <v>1770.3860898875271</v>
      </c>
      <c r="N29" s="95">
        <f>IF(RES_hh_fec!N29=0,0,1000000/0.086*RES_hh_fec!N29/RES_hh_num!N29)</f>
        <v>1538.953692315717</v>
      </c>
      <c r="O29" s="95">
        <f>IF(RES_hh_fec!O29=0,0,1000000/0.086*RES_hh_fec!O29/RES_hh_num!O29)</f>
        <v>1948.0046474794951</v>
      </c>
      <c r="P29" s="95">
        <f>IF(RES_hh_fec!P29=0,0,1000000/0.086*RES_hh_fec!P29/RES_hh_num!P29)</f>
        <v>1739.1460256244427</v>
      </c>
      <c r="Q29" s="95">
        <f>IF(RES_hh_fec!Q29=0,0,1000000/0.086*RES_hh_fec!Q29/RES_hh_num!Q29)</f>
        <v>1756.1959921167061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1347.1116091551633</v>
      </c>
      <c r="C30" s="95">
        <f>IF(RES_hh_fec!C30=0,0,1000000/0.086*RES_hh_fec!C30/RES_hh_num!C30)</f>
        <v>1382.2374244406135</v>
      </c>
      <c r="D30" s="95">
        <f>IF(RES_hh_fec!D30=0,0,1000000/0.086*RES_hh_fec!D30/RES_hh_num!D30)</f>
        <v>1355.6542774272734</v>
      </c>
      <c r="E30" s="95">
        <f>IF(RES_hh_fec!E30=0,0,1000000/0.086*RES_hh_fec!E30/RES_hh_num!E30)</f>
        <v>1351.537856895249</v>
      </c>
      <c r="F30" s="95">
        <f>IF(RES_hh_fec!F30=0,0,1000000/0.086*RES_hh_fec!F30/RES_hh_num!F30)</f>
        <v>1389.9683022199858</v>
      </c>
      <c r="G30" s="95">
        <f>IF(RES_hh_fec!G30=0,0,1000000/0.086*RES_hh_fec!G30/RES_hh_num!G30)</f>
        <v>1361.4407120039295</v>
      </c>
      <c r="H30" s="95">
        <f>IF(RES_hh_fec!H30=0,0,1000000/0.086*RES_hh_fec!H30/RES_hh_num!H30)</f>
        <v>1356.8846221332415</v>
      </c>
      <c r="I30" s="95">
        <f>IF(RES_hh_fec!I30=0,0,1000000/0.086*RES_hh_fec!I30/RES_hh_num!I30)</f>
        <v>1365.5023440641735</v>
      </c>
      <c r="J30" s="95">
        <f>IF(RES_hh_fec!J30=0,0,1000000/0.086*RES_hh_fec!J30/RES_hh_num!J30)</f>
        <v>1422.1136189743368</v>
      </c>
      <c r="K30" s="95">
        <f>IF(RES_hh_fec!K30=0,0,1000000/0.086*RES_hh_fec!K30/RES_hh_num!K30)</f>
        <v>1398.1171713660092</v>
      </c>
      <c r="L30" s="95">
        <f>IF(RES_hh_fec!L30=0,0,1000000/0.086*RES_hh_fec!L30/RES_hh_num!L30)</f>
        <v>1655.588042593035</v>
      </c>
      <c r="M30" s="95">
        <f>IF(RES_hh_fec!M30=0,0,1000000/0.086*RES_hh_fec!M30/RES_hh_num!M30)</f>
        <v>1660.266935324792</v>
      </c>
      <c r="N30" s="95">
        <f>IF(RES_hh_fec!N30=0,0,1000000/0.086*RES_hh_fec!N30/RES_hh_num!N30)</f>
        <v>1671.253170275397</v>
      </c>
      <c r="O30" s="95">
        <f>IF(RES_hh_fec!O30=0,0,1000000/0.086*RES_hh_fec!O30/RES_hh_num!O30)</f>
        <v>1648.6451700530411</v>
      </c>
      <c r="P30" s="95">
        <f>IF(RES_hh_fec!P30=0,0,1000000/0.086*RES_hh_fec!P30/RES_hh_num!P30)</f>
        <v>1639.2853451669805</v>
      </c>
      <c r="Q30" s="95">
        <f>IF(RES_hh_fec!Q30=0,0,1000000/0.086*RES_hh_fec!Q30/RES_hh_num!Q30)</f>
        <v>1657.9655986787729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831.12704866265437</v>
      </c>
      <c r="C32" s="18">
        <f>IF(RES_hh_fec!C32=0,0,1000000/0.086*RES_hh_fec!C32/RES_hh_num!C32)</f>
        <v>824.42086707686951</v>
      </c>
      <c r="D32" s="18">
        <f>IF(RES_hh_fec!D32=0,0,1000000/0.086*RES_hh_fec!D32/RES_hh_num!D32)</f>
        <v>839.59185280234658</v>
      </c>
      <c r="E32" s="18">
        <f>IF(RES_hh_fec!E32=0,0,1000000/0.086*RES_hh_fec!E32/RES_hh_num!E32)</f>
        <v>838.33562720622183</v>
      </c>
      <c r="F32" s="18">
        <f>IF(RES_hh_fec!F32=0,0,1000000/0.086*RES_hh_fec!F32/RES_hh_num!F32)</f>
        <v>845.96776426023268</v>
      </c>
      <c r="G32" s="18">
        <f>IF(RES_hh_fec!G32=0,0,1000000/0.086*RES_hh_fec!G32/RES_hh_num!G32)</f>
        <v>824.87672198514508</v>
      </c>
      <c r="H32" s="18">
        <f>IF(RES_hh_fec!H32=0,0,1000000/0.086*RES_hh_fec!H32/RES_hh_num!H32)</f>
        <v>840.39167179914705</v>
      </c>
      <c r="I32" s="18">
        <f>IF(RES_hh_fec!I32=0,0,1000000/0.086*RES_hh_fec!I32/RES_hh_num!I32)</f>
        <v>876.55813255102362</v>
      </c>
      <c r="J32" s="18">
        <f>IF(RES_hh_fec!J32=0,0,1000000/0.086*RES_hh_fec!J32/RES_hh_num!J32)</f>
        <v>859.987732903969</v>
      </c>
      <c r="K32" s="18">
        <f>IF(RES_hh_fec!K32=0,0,1000000/0.086*RES_hh_fec!K32/RES_hh_num!K32)</f>
        <v>862.88609304389763</v>
      </c>
      <c r="L32" s="18">
        <f>IF(RES_hh_fec!L32=0,0,1000000/0.086*RES_hh_fec!L32/RES_hh_num!L32)</f>
        <v>1069.26851237249</v>
      </c>
      <c r="M32" s="18">
        <f>IF(RES_hh_fec!M32=0,0,1000000/0.086*RES_hh_fec!M32/RES_hh_num!M32)</f>
        <v>1068.2835914946252</v>
      </c>
      <c r="N32" s="18">
        <f>IF(RES_hh_fec!N32=0,0,1000000/0.086*RES_hh_fec!N32/RES_hh_num!N32)</f>
        <v>1049.1750357902677</v>
      </c>
      <c r="O32" s="18">
        <f>IF(RES_hh_fec!O32=0,0,1000000/0.086*RES_hh_fec!O32/RES_hh_num!O32)</f>
        <v>999.49999933384379</v>
      </c>
      <c r="P32" s="18">
        <f>IF(RES_hh_fec!P32=0,0,1000000/0.086*RES_hh_fec!P32/RES_hh_num!P32)</f>
        <v>1031.5360917134517</v>
      </c>
      <c r="Q32" s="18">
        <f>IF(RES_hh_fec!Q32=0,0,1000000/0.086*RES_hh_fec!Q32/RES_hh_num!Q32)</f>
        <v>1128.8038523391426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8329.031193576302</v>
      </c>
      <c r="C3" s="100">
        <f>IF(RES_hh_tes!C3=0,0,1000000/0.086*RES_hh_tes!C3/RES_hh_num!C3)</f>
        <v>9010.9195373076873</v>
      </c>
      <c r="D3" s="100">
        <f>IF(RES_hh_tes!D3=0,0,1000000/0.086*RES_hh_tes!D3/RES_hh_num!D3)</f>
        <v>9017.7977439893402</v>
      </c>
      <c r="E3" s="100">
        <f>IF(RES_hh_tes!E3=0,0,1000000/0.086*RES_hh_tes!E3/RES_hh_num!E3)</f>
        <v>10034.780606962096</v>
      </c>
      <c r="F3" s="100">
        <f>IF(RES_hh_tes!F3=0,0,1000000/0.086*RES_hh_tes!F3/RES_hh_num!F3)</f>
        <v>9893.0504591001682</v>
      </c>
      <c r="G3" s="100">
        <f>IF(RES_hh_tes!G3=0,0,1000000/0.086*RES_hh_tes!G3/RES_hh_num!G3)</f>
        <v>9905.7494038798595</v>
      </c>
      <c r="H3" s="100">
        <f>IF(RES_hh_tes!H3=0,0,1000000/0.086*RES_hh_tes!H3/RES_hh_num!H3)</f>
        <v>10143.516125247517</v>
      </c>
      <c r="I3" s="100">
        <f>IF(RES_hh_tes!I3=0,0,1000000/0.086*RES_hh_tes!I3/RES_hh_num!I3)</f>
        <v>9079.3343186726452</v>
      </c>
      <c r="J3" s="100">
        <f>IF(RES_hh_tes!J3=0,0,1000000/0.086*RES_hh_tes!J3/RES_hh_num!J3)</f>
        <v>9218.3020284193208</v>
      </c>
      <c r="K3" s="100">
        <f>IF(RES_hh_tes!K3=0,0,1000000/0.086*RES_hh_tes!K3/RES_hh_num!K3)</f>
        <v>9156.442608327754</v>
      </c>
      <c r="L3" s="100">
        <f>IF(RES_hh_tes!L3=0,0,1000000/0.086*RES_hh_tes!L3/RES_hh_num!L3)</f>
        <v>11027.16209149154</v>
      </c>
      <c r="M3" s="100">
        <f>IF(RES_hh_tes!M3=0,0,1000000/0.086*RES_hh_tes!M3/RES_hh_num!M3)</f>
        <v>10156.664634774261</v>
      </c>
      <c r="N3" s="100">
        <f>IF(RES_hh_tes!N3=0,0,1000000/0.086*RES_hh_tes!N3/RES_hh_num!N3)</f>
        <v>9715.1588309152485</v>
      </c>
      <c r="O3" s="100">
        <f>IF(RES_hh_tes!O3=0,0,1000000/0.086*RES_hh_tes!O3/RES_hh_num!O3)</f>
        <v>9413.1450681402675</v>
      </c>
      <c r="P3" s="100">
        <f>IF(RES_hh_tes!P3=0,0,1000000/0.086*RES_hh_tes!P3/RES_hh_num!P3)</f>
        <v>8294.106820154273</v>
      </c>
      <c r="Q3" s="100">
        <f>IF(RES_hh_tes!Q3=0,0,1000000/0.086*RES_hh_tes!Q3/RES_hh_num!Q3)</f>
        <v>9156.2120595406686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6774.2275771993318</v>
      </c>
      <c r="C4" s="96">
        <f>IF(RES_hh_tes!C4=0,0,1000000/0.086*RES_hh_tes!C4/RES_hh_num!C4)</f>
        <v>7438.691249533279</v>
      </c>
      <c r="D4" s="96">
        <f>IF(RES_hh_tes!D4=0,0,1000000/0.086*RES_hh_tes!D4/RES_hh_num!D4)</f>
        <v>7415.346582758094</v>
      </c>
      <c r="E4" s="96">
        <f>IF(RES_hh_tes!E4=0,0,1000000/0.086*RES_hh_tes!E4/RES_hh_num!E4)</f>
        <v>8412.2525912228102</v>
      </c>
      <c r="F4" s="96">
        <f>IF(RES_hh_tes!F4=0,0,1000000/0.086*RES_hh_tes!F4/RES_hh_num!F4)</f>
        <v>8242.6679850668752</v>
      </c>
      <c r="G4" s="96">
        <f>IF(RES_hh_tes!G4=0,0,1000000/0.086*RES_hh_tes!G4/RES_hh_num!G4)</f>
        <v>8242.9841283156238</v>
      </c>
      <c r="H4" s="96">
        <f>IF(RES_hh_tes!H4=0,0,1000000/0.086*RES_hh_tes!H4/RES_hh_num!H4)</f>
        <v>8441.3055207095076</v>
      </c>
      <c r="I4" s="96">
        <f>IF(RES_hh_tes!I4=0,0,1000000/0.086*RES_hh_tes!I4/RES_hh_num!I4)</f>
        <v>7342.1103256081688</v>
      </c>
      <c r="J4" s="96">
        <f>IF(RES_hh_tes!J4=0,0,1000000/0.086*RES_hh_tes!J4/RES_hh_num!J4)</f>
        <v>7448.6615339161299</v>
      </c>
      <c r="K4" s="96">
        <f>IF(RES_hh_tes!K4=0,0,1000000/0.086*RES_hh_tes!K4/RES_hh_num!K4)</f>
        <v>7377.0258018141449</v>
      </c>
      <c r="L4" s="96">
        <f>IF(RES_hh_tes!L4=0,0,1000000/0.086*RES_hh_tes!L4/RES_hh_num!L4)</f>
        <v>8851.4595683229472</v>
      </c>
      <c r="M4" s="96">
        <f>IF(RES_hh_tes!M4=0,0,1000000/0.086*RES_hh_tes!M4/RES_hh_num!M4)</f>
        <v>7990.7534773023299</v>
      </c>
      <c r="N4" s="96">
        <f>IF(RES_hh_tes!N4=0,0,1000000/0.086*RES_hh_tes!N4/RES_hh_num!N4)</f>
        <v>7573.1412580386168</v>
      </c>
      <c r="O4" s="96">
        <f>IF(RES_hh_tes!O4=0,0,1000000/0.086*RES_hh_tes!O4/RES_hh_num!O4)</f>
        <v>7266.1251140413042</v>
      </c>
      <c r="P4" s="96">
        <f>IF(RES_hh_tes!P4=0,0,1000000/0.086*RES_hh_tes!P4/RES_hh_num!P4)</f>
        <v>6128.3764258321471</v>
      </c>
      <c r="Q4" s="96">
        <f>IF(RES_hh_tes!Q4=0,0,1000000/0.086*RES_hh_tes!Q4/RES_hh_num!Q4)</f>
        <v>6911.5663260785686</v>
      </c>
    </row>
    <row r="5" spans="1:17" ht="12" customHeight="1" x14ac:dyDescent="0.25">
      <c r="A5" s="87" t="s">
        <v>58</v>
      </c>
      <c r="B5" s="95">
        <f>IF(RES_hh_tes!B5=0,0,1000000/0.086*RES_hh_tes!B5/RES_hh_num!B5)</f>
        <v>6976.2148396183102</v>
      </c>
      <c r="C5" s="95">
        <f>IF(RES_hh_tes!C5=0,0,1000000/0.086*RES_hh_tes!C5/RES_hh_num!C5)</f>
        <v>6758.9973931838886</v>
      </c>
      <c r="D5" s="95">
        <f>IF(RES_hh_tes!D5=0,0,1000000/0.086*RES_hh_tes!D5/RES_hh_num!D5)</f>
        <v>7326.507456821816</v>
      </c>
      <c r="E5" s="95">
        <f>IF(RES_hh_tes!E5=0,0,1000000/0.086*RES_hh_tes!E5/RES_hh_num!E5)</f>
        <v>7786.5254587343488</v>
      </c>
      <c r="F5" s="95">
        <f>IF(RES_hh_tes!F5=0,0,1000000/0.086*RES_hh_tes!F5/RES_hh_num!F5)</f>
        <v>7533.6577392172658</v>
      </c>
      <c r="G5" s="95">
        <f>IF(RES_hh_tes!G5=0,0,1000000/0.086*RES_hh_tes!G5/RES_hh_num!G5)</f>
        <v>7840.944794325379</v>
      </c>
      <c r="H5" s="95">
        <f>IF(RES_hh_tes!H5=0,0,1000000/0.086*RES_hh_tes!H5/RES_hh_num!H5)</f>
        <v>7920.4855245511444</v>
      </c>
      <c r="I5" s="95">
        <f>IF(RES_hh_tes!I5=0,0,1000000/0.086*RES_hh_tes!I5/RES_hh_num!I5)</f>
        <v>6903.8310442792645</v>
      </c>
      <c r="J5" s="95">
        <f>IF(RES_hh_tes!J5=0,0,1000000/0.086*RES_hh_tes!J5/RES_hh_num!J5)</f>
        <v>7954.0268816867665</v>
      </c>
      <c r="K5" s="95">
        <f>IF(RES_hh_tes!K5=0,0,1000000/0.086*RES_hh_tes!K5/RES_hh_num!K5)</f>
        <v>6931.0614353156152</v>
      </c>
      <c r="L5" s="95">
        <f>IF(RES_hh_tes!L5=0,0,1000000/0.086*RES_hh_tes!L5/RES_hh_num!L5)</f>
        <v>7266.7057350172099</v>
      </c>
      <c r="M5" s="95">
        <f>IF(RES_hh_tes!M5=0,0,1000000/0.086*RES_hh_tes!M5/RES_hh_num!M5)</f>
        <v>8096.1598858444522</v>
      </c>
      <c r="N5" s="95">
        <f>IF(RES_hh_tes!N5=0,0,1000000/0.086*RES_hh_tes!N5/RES_hh_num!N5)</f>
        <v>7123.3035853273577</v>
      </c>
      <c r="O5" s="95">
        <f>IF(RES_hh_tes!O5=0,0,1000000/0.086*RES_hh_tes!O5/RES_hh_num!O5)</f>
        <v>6825.0694626908653</v>
      </c>
      <c r="P5" s="95">
        <f>IF(RES_hh_tes!P5=0,0,1000000/0.086*RES_hh_tes!P5/RES_hh_num!P5)</f>
        <v>5731.3685571854176</v>
      </c>
      <c r="Q5" s="95">
        <f>IF(RES_hh_tes!Q5=0,0,1000000/0.086*RES_hh_tes!Q5/RES_hh_num!Q5)</f>
        <v>6450.3100102243161</v>
      </c>
    </row>
    <row r="6" spans="1:17" ht="12" customHeight="1" x14ac:dyDescent="0.25">
      <c r="A6" s="87" t="s">
        <v>84</v>
      </c>
      <c r="B6" s="95">
        <f>IF(RES_hh_tes!B6=0,0,1000000/0.086*RES_hh_tes!B6/RES_hh_num!B6)</f>
        <v>6540.8126822653612</v>
      </c>
      <c r="C6" s="95">
        <f>IF(RES_hh_tes!C6=0,0,1000000/0.086*RES_hh_tes!C6/RES_hh_num!C6)</f>
        <v>7006.4020174572661</v>
      </c>
      <c r="D6" s="95">
        <f>IF(RES_hh_tes!D6=0,0,1000000/0.086*RES_hh_tes!D6/RES_hh_num!D6)</f>
        <v>7095.5428090596743</v>
      </c>
      <c r="E6" s="95">
        <f>IF(RES_hh_tes!E6=0,0,1000000/0.086*RES_hh_tes!E6/RES_hh_num!E6)</f>
        <v>7861.2065810728882</v>
      </c>
      <c r="F6" s="95">
        <f>IF(RES_hh_tes!F6=0,0,1000000/0.086*RES_hh_tes!F6/RES_hh_num!F6)</f>
        <v>8026.3855434974403</v>
      </c>
      <c r="G6" s="95">
        <f>IF(RES_hh_tes!G6=0,0,1000000/0.086*RES_hh_tes!G6/RES_hh_num!G6)</f>
        <v>7959.6715054398801</v>
      </c>
      <c r="H6" s="95">
        <f>IF(RES_hh_tes!H6=0,0,1000000/0.086*RES_hh_tes!H6/RES_hh_num!H6)</f>
        <v>8016.3173378358906</v>
      </c>
      <c r="I6" s="95">
        <f>IF(RES_hh_tes!I6=0,0,1000000/0.086*RES_hh_tes!I6/RES_hh_num!I6)</f>
        <v>7203.138221207857</v>
      </c>
      <c r="J6" s="95">
        <f>IF(RES_hh_tes!J6=0,0,1000000/0.086*RES_hh_tes!J6/RES_hh_num!J6)</f>
        <v>7279.6772296615954</v>
      </c>
      <c r="K6" s="95">
        <f>IF(RES_hh_tes!K6=0,0,1000000/0.086*RES_hh_tes!K6/RES_hh_num!K6)</f>
        <v>7270.0577156476011</v>
      </c>
      <c r="L6" s="95">
        <f>IF(RES_hh_tes!L6=0,0,1000000/0.086*RES_hh_tes!L6/RES_hh_num!L6)</f>
        <v>8666.0055729902506</v>
      </c>
      <c r="M6" s="95">
        <f>IF(RES_hh_tes!M6=0,0,1000000/0.086*RES_hh_tes!M6/RES_hh_num!M6)</f>
        <v>7911.857805346287</v>
      </c>
      <c r="N6" s="95">
        <f>IF(RES_hh_tes!N6=0,0,1000000/0.086*RES_hh_tes!N6/RES_hh_num!N6)</f>
        <v>7625.1023647972006</v>
      </c>
      <c r="O6" s="95">
        <f>IF(RES_hh_tes!O6=0,0,1000000/0.086*RES_hh_tes!O6/RES_hh_num!O6)</f>
        <v>7335.9372212741891</v>
      </c>
      <c r="P6" s="95">
        <f>IF(RES_hh_tes!P6=0,0,1000000/0.086*RES_hh_tes!P6/RES_hh_num!P6)</f>
        <v>6113.4684919506317</v>
      </c>
      <c r="Q6" s="95">
        <f>IF(RES_hh_tes!Q6=0,0,1000000/0.086*RES_hh_tes!Q6/RES_hh_num!Q6)</f>
        <v>6799.8084750609687</v>
      </c>
    </row>
    <row r="7" spans="1:17" ht="12" customHeight="1" x14ac:dyDescent="0.25">
      <c r="A7" s="87" t="s">
        <v>110</v>
      </c>
      <c r="B7" s="95">
        <f>IF(RES_hh_tes!B7=0,0,1000000/0.086*RES_hh_tes!B7/RES_hh_num!B7)</f>
        <v>5821.3179711565444</v>
      </c>
      <c r="C7" s="95">
        <f>IF(RES_hh_tes!C7=0,0,1000000/0.086*RES_hh_tes!C7/RES_hh_num!C7)</f>
        <v>9116.1544954628043</v>
      </c>
      <c r="D7" s="95">
        <f>IF(RES_hh_tes!D7=0,0,1000000/0.086*RES_hh_tes!D7/RES_hh_num!D7)</f>
        <v>7117.8800831841218</v>
      </c>
      <c r="E7" s="95">
        <f>IF(RES_hh_tes!E7=0,0,1000000/0.086*RES_hh_tes!E7/RES_hh_num!E7)</f>
        <v>8213.360397986864</v>
      </c>
      <c r="F7" s="95">
        <f>IF(RES_hh_tes!F7=0,0,1000000/0.086*RES_hh_tes!F7/RES_hh_num!F7)</f>
        <v>8320.4384280209051</v>
      </c>
      <c r="G7" s="95">
        <f>IF(RES_hh_tes!G7=0,0,1000000/0.086*RES_hh_tes!G7/RES_hh_num!G7)</f>
        <v>9275.9687291572864</v>
      </c>
      <c r="H7" s="95">
        <f>IF(RES_hh_tes!H7=0,0,1000000/0.086*RES_hh_tes!H7/RES_hh_num!H7)</f>
        <v>0</v>
      </c>
      <c r="I7" s="95">
        <f>IF(RES_hh_tes!I7=0,0,1000000/0.086*RES_hh_tes!I7/RES_hh_num!I7)</f>
        <v>0</v>
      </c>
      <c r="J7" s="95">
        <f>IF(RES_hh_tes!J7=0,0,1000000/0.086*RES_hh_tes!J7/RES_hh_num!J7)</f>
        <v>0</v>
      </c>
      <c r="K7" s="95">
        <f>IF(RES_hh_tes!K7=0,0,1000000/0.086*RES_hh_tes!K7/RES_hh_num!K7)</f>
        <v>0</v>
      </c>
      <c r="L7" s="95">
        <f>IF(RES_hh_tes!L7=0,0,1000000/0.086*RES_hh_tes!L7/RES_hh_num!L7)</f>
        <v>0</v>
      </c>
      <c r="M7" s="95">
        <f>IF(RES_hh_tes!M7=0,0,1000000/0.086*RES_hh_tes!M7/RES_hh_num!M7)</f>
        <v>0</v>
      </c>
      <c r="N7" s="95">
        <f>IF(RES_hh_tes!N7=0,0,1000000/0.086*RES_hh_tes!N7/RES_hh_num!N7)</f>
        <v>0</v>
      </c>
      <c r="O7" s="95">
        <f>IF(RES_hh_tes!O7=0,0,1000000/0.086*RES_hh_tes!O7/RES_hh_num!O7)</f>
        <v>0</v>
      </c>
      <c r="P7" s="95">
        <f>IF(RES_hh_tes!P7=0,0,1000000/0.086*RES_hh_tes!P7/RES_hh_num!P7)</f>
        <v>0</v>
      </c>
      <c r="Q7" s="95">
        <f>IF(RES_hh_tes!Q7=0,0,1000000/0.086*RES_hh_tes!Q7/RES_hh_num!Q7)</f>
        <v>0</v>
      </c>
    </row>
    <row r="8" spans="1:17" ht="12" customHeight="1" x14ac:dyDescent="0.25">
      <c r="A8" s="87" t="s">
        <v>109</v>
      </c>
      <c r="B8" s="95">
        <f>IF(RES_hh_tes!B8=0,0,1000000/0.086*RES_hh_tes!B8/RES_hh_num!B8)</f>
        <v>6521.5451327559285</v>
      </c>
      <c r="C8" s="95">
        <f>IF(RES_hh_tes!C8=0,0,1000000/0.086*RES_hh_tes!C8/RES_hh_num!C8)</f>
        <v>7289.4798311445038</v>
      </c>
      <c r="D8" s="95">
        <f>IF(RES_hh_tes!D8=0,0,1000000/0.086*RES_hh_tes!D8/RES_hh_num!D8)</f>
        <v>7201.0004273284494</v>
      </c>
      <c r="E8" s="95">
        <f>IF(RES_hh_tes!E8=0,0,1000000/0.086*RES_hh_tes!E8/RES_hh_num!E8)</f>
        <v>8244.7192015031051</v>
      </c>
      <c r="F8" s="95">
        <f>IF(RES_hh_tes!F8=0,0,1000000/0.086*RES_hh_tes!F8/RES_hh_num!F8)</f>
        <v>8155.4558282451662</v>
      </c>
      <c r="G8" s="95">
        <f>IF(RES_hh_tes!G8=0,0,1000000/0.086*RES_hh_tes!G8/RES_hh_num!G8)</f>
        <v>8082.1590393846409</v>
      </c>
      <c r="H8" s="95">
        <f>IF(RES_hh_tes!H8=0,0,1000000/0.086*RES_hh_tes!H8/RES_hh_num!H8)</f>
        <v>8369.0701105966236</v>
      </c>
      <c r="I8" s="95">
        <f>IF(RES_hh_tes!I8=0,0,1000000/0.086*RES_hh_tes!I8/RES_hh_num!I8)</f>
        <v>7111.6786736855565</v>
      </c>
      <c r="J8" s="95">
        <f>IF(RES_hh_tes!J8=0,0,1000000/0.086*RES_hh_tes!J8/RES_hh_num!J8)</f>
        <v>7308.3503384357955</v>
      </c>
      <c r="K8" s="95">
        <f>IF(RES_hh_tes!K8=0,0,1000000/0.086*RES_hh_tes!K8/RES_hh_num!K8)</f>
        <v>7263.3651858042904</v>
      </c>
      <c r="L8" s="95">
        <f>IF(RES_hh_tes!L8=0,0,1000000/0.086*RES_hh_tes!L8/RES_hh_num!L8)</f>
        <v>8680.4687010964662</v>
      </c>
      <c r="M8" s="95">
        <f>IF(RES_hh_tes!M8=0,0,1000000/0.086*RES_hh_tes!M8/RES_hh_num!M8)</f>
        <v>7775.1863493896308</v>
      </c>
      <c r="N8" s="95">
        <f>IF(RES_hh_tes!N8=0,0,1000000/0.086*RES_hh_tes!N8/RES_hh_num!N8)</f>
        <v>7506.3293712395871</v>
      </c>
      <c r="O8" s="95">
        <f>IF(RES_hh_tes!O8=0,0,1000000/0.086*RES_hh_tes!O8/RES_hh_num!O8)</f>
        <v>7119.1640562691346</v>
      </c>
      <c r="P8" s="95">
        <f>IF(RES_hh_tes!P8=0,0,1000000/0.086*RES_hh_tes!P8/RES_hh_num!P8)</f>
        <v>6175.2168615668379</v>
      </c>
      <c r="Q8" s="95">
        <f>IF(RES_hh_tes!Q8=0,0,1000000/0.086*RES_hh_tes!Q8/RES_hh_num!Q8)</f>
        <v>6845.3615333890966</v>
      </c>
    </row>
    <row r="9" spans="1:17" ht="12" customHeight="1" x14ac:dyDescent="0.25">
      <c r="A9" s="87" t="s">
        <v>55</v>
      </c>
      <c r="B9" s="95">
        <f>IF(RES_hh_tes!B9=0,0,1000000/0.086*RES_hh_tes!B9/RES_hh_num!B9)</f>
        <v>6540.807176601098</v>
      </c>
      <c r="C9" s="95">
        <f>IF(RES_hh_tes!C9=0,0,1000000/0.086*RES_hh_tes!C9/RES_hh_num!C9)</f>
        <v>7263.8807713464994</v>
      </c>
      <c r="D9" s="95">
        <f>IF(RES_hh_tes!D9=0,0,1000000/0.086*RES_hh_tes!D9/RES_hh_num!D9)</f>
        <v>7142.7439915469531</v>
      </c>
      <c r="E9" s="95">
        <f>IF(RES_hh_tes!E9=0,0,1000000/0.086*RES_hh_tes!E9/RES_hh_num!E9)</f>
        <v>8044.6416351473235</v>
      </c>
      <c r="F9" s="95">
        <f>IF(RES_hh_tes!F9=0,0,1000000/0.086*RES_hh_tes!F9/RES_hh_num!F9)</f>
        <v>7897.4869301193266</v>
      </c>
      <c r="G9" s="95">
        <f>IF(RES_hh_tes!G9=0,0,1000000/0.086*RES_hh_tes!G9/RES_hh_num!G9)</f>
        <v>7851.0124862486146</v>
      </c>
      <c r="H9" s="95">
        <f>IF(RES_hh_tes!H9=0,0,1000000/0.086*RES_hh_tes!H9/RES_hh_num!H9)</f>
        <v>8201.5475220671105</v>
      </c>
      <c r="I9" s="95">
        <f>IF(RES_hh_tes!I9=0,0,1000000/0.086*RES_hh_tes!I9/RES_hh_num!I9)</f>
        <v>7956.9486938818955</v>
      </c>
      <c r="J9" s="95">
        <f>IF(RES_hh_tes!J9=0,0,1000000/0.086*RES_hh_tes!J9/RES_hh_num!J9)</f>
        <v>6923.4471760921761</v>
      </c>
      <c r="K9" s="95">
        <f>IF(RES_hh_tes!K9=0,0,1000000/0.086*RES_hh_tes!K9/RES_hh_num!K9)</f>
        <v>7393.0911019211799</v>
      </c>
      <c r="L9" s="95">
        <f>IF(RES_hh_tes!L9=0,0,1000000/0.086*RES_hh_tes!L9/RES_hh_num!L9)</f>
        <v>9023.1222311055462</v>
      </c>
      <c r="M9" s="95">
        <f>IF(RES_hh_tes!M9=0,0,1000000/0.086*RES_hh_tes!M9/RES_hh_num!M9)</f>
        <v>8083.84117142793</v>
      </c>
      <c r="N9" s="95">
        <f>IF(RES_hh_tes!N9=0,0,1000000/0.086*RES_hh_tes!N9/RES_hh_num!N9)</f>
        <v>7693.5609070866185</v>
      </c>
      <c r="O9" s="95">
        <f>IF(RES_hh_tes!O9=0,0,1000000/0.086*RES_hh_tes!O9/RES_hh_num!O9)</f>
        <v>7448.3716828152692</v>
      </c>
      <c r="P9" s="95">
        <f>IF(RES_hh_tes!P9=0,0,1000000/0.086*RES_hh_tes!P9/RES_hh_num!P9)</f>
        <v>5984.0035587421744</v>
      </c>
      <c r="Q9" s="95">
        <f>IF(RES_hh_tes!Q9=0,0,1000000/0.086*RES_hh_tes!Q9/RES_hh_num!Q9)</f>
        <v>6725.4814385442523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6540.8058689998916</v>
      </c>
      <c r="C11" s="95">
        <f>IF(RES_hh_tes!C11=0,0,1000000/0.086*RES_hh_tes!C11/RES_hh_num!C11)</f>
        <v>7222.6341429073946</v>
      </c>
      <c r="D11" s="95">
        <f>IF(RES_hh_tes!D11=0,0,1000000/0.086*RES_hh_tes!D11/RES_hh_num!D11)</f>
        <v>7044.9038866188439</v>
      </c>
      <c r="E11" s="95">
        <f>IF(RES_hh_tes!E11=0,0,1000000/0.086*RES_hh_tes!E11/RES_hh_num!E11)</f>
        <v>7925.6568751963287</v>
      </c>
      <c r="F11" s="95">
        <f>IF(RES_hh_tes!F11=0,0,1000000/0.086*RES_hh_tes!F11/RES_hh_num!F11)</f>
        <v>7798.8761007647418</v>
      </c>
      <c r="G11" s="95">
        <f>IF(RES_hh_tes!G11=0,0,1000000/0.086*RES_hh_tes!G11/RES_hh_num!G11)</f>
        <v>8070.4422250076605</v>
      </c>
      <c r="H11" s="95">
        <f>IF(RES_hh_tes!H11=0,0,1000000/0.086*RES_hh_tes!H11/RES_hh_num!H11)</f>
        <v>7559.0534818394681</v>
      </c>
      <c r="I11" s="95">
        <f>IF(RES_hh_tes!I11=0,0,1000000/0.086*RES_hh_tes!I11/RES_hh_num!I11)</f>
        <v>6807.0961984755522</v>
      </c>
      <c r="J11" s="95">
        <f>IF(RES_hh_tes!J11=0,0,1000000/0.086*RES_hh_tes!J11/RES_hh_num!J11)</f>
        <v>6820.3636038063105</v>
      </c>
      <c r="K11" s="95">
        <f>IF(RES_hh_tes!K11=0,0,1000000/0.086*RES_hh_tes!K11/RES_hh_num!K11)</f>
        <v>6758.3765472033565</v>
      </c>
      <c r="L11" s="95">
        <f>IF(RES_hh_tes!L11=0,0,1000000/0.086*RES_hh_tes!L11/RES_hh_num!L11)</f>
        <v>7939.7190083817486</v>
      </c>
      <c r="M11" s="95">
        <f>IF(RES_hh_tes!M11=0,0,1000000/0.086*RES_hh_tes!M11/RES_hh_num!M11)</f>
        <v>7193.1097057921343</v>
      </c>
      <c r="N11" s="95">
        <f>IF(RES_hh_tes!N11=0,0,1000000/0.086*RES_hh_tes!N11/RES_hh_num!N11)</f>
        <v>6939.0637182987648</v>
      </c>
      <c r="O11" s="95">
        <f>IF(RES_hh_tes!O11=0,0,1000000/0.086*RES_hh_tes!O11/RES_hh_num!O11)</f>
        <v>6686.8732810509337</v>
      </c>
      <c r="P11" s="95">
        <f>IF(RES_hh_tes!P11=0,0,1000000/0.086*RES_hh_tes!P11/RES_hh_num!P11)</f>
        <v>5630.9855897789876</v>
      </c>
      <c r="Q11" s="95">
        <f>IF(RES_hh_tes!Q11=0,0,1000000/0.086*RES_hh_tes!Q11/RES_hh_num!Q11)</f>
        <v>6322.1406329562187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7384.8649455681461</v>
      </c>
      <c r="C12" s="95">
        <f>IF(RES_hh_tes!C12=0,0,1000000/0.086*RES_hh_tes!C12/RES_hh_num!C12)</f>
        <v>8131.3050193196405</v>
      </c>
      <c r="D12" s="95">
        <f>IF(RES_hh_tes!D12=0,0,1000000/0.086*RES_hh_tes!D12/RES_hh_num!D12)</f>
        <v>8089.9409828940297</v>
      </c>
      <c r="E12" s="95">
        <f>IF(RES_hh_tes!E12=0,0,1000000/0.086*RES_hh_tes!E12/RES_hh_num!E12)</f>
        <v>9181.6166964880485</v>
      </c>
      <c r="F12" s="95">
        <f>IF(RES_hh_tes!F12=0,0,1000000/0.086*RES_hh_tes!F12/RES_hh_num!F12)</f>
        <v>9017.7078159981902</v>
      </c>
      <c r="G12" s="95">
        <f>IF(RES_hh_tes!G12=0,0,1000000/0.086*RES_hh_tes!G12/RES_hh_num!G12)</f>
        <v>9019.1815767129701</v>
      </c>
      <c r="H12" s="95">
        <f>IF(RES_hh_tes!H12=0,0,1000000/0.086*RES_hh_tes!H12/RES_hh_num!H12)</f>
        <v>9221.8130585557792</v>
      </c>
      <c r="I12" s="95">
        <f>IF(RES_hh_tes!I12=0,0,1000000/0.086*RES_hh_tes!I12/RES_hh_num!I12)</f>
        <v>8033.645306222601</v>
      </c>
      <c r="J12" s="95">
        <f>IF(RES_hh_tes!J12=0,0,1000000/0.086*RES_hh_tes!J12/RES_hh_num!J12)</f>
        <v>8147.9466897107795</v>
      </c>
      <c r="K12" s="95">
        <f>IF(RES_hh_tes!K12=0,0,1000000/0.086*RES_hh_tes!K12/RES_hh_num!K12)</f>
        <v>8086.861061217769</v>
      </c>
      <c r="L12" s="95">
        <f>IF(RES_hh_tes!L12=0,0,1000000/0.086*RES_hh_tes!L12/RES_hh_num!L12)</f>
        <v>9722.5161467417784</v>
      </c>
      <c r="M12" s="95">
        <f>IF(RES_hh_tes!M12=0,0,1000000/0.086*RES_hh_tes!M12/RES_hh_num!M12)</f>
        <v>8801.0429402541959</v>
      </c>
      <c r="N12" s="95">
        <f>IF(RES_hh_tes!N12=0,0,1000000/0.086*RES_hh_tes!N12/RES_hh_num!N12)</f>
        <v>8358.0427910458402</v>
      </c>
      <c r="O12" s="95">
        <f>IF(RES_hh_tes!O12=0,0,1000000/0.086*RES_hh_tes!O12/RES_hh_num!O12)</f>
        <v>8027.1886418022032</v>
      </c>
      <c r="P12" s="95">
        <f>IF(RES_hh_tes!P12=0,0,1000000/0.086*RES_hh_tes!P12/RES_hh_num!P12)</f>
        <v>6782.6603993756062</v>
      </c>
      <c r="Q12" s="95">
        <f>IF(RES_hh_tes!Q12=0,0,1000000/0.086*RES_hh_tes!Q12/RES_hh_num!Q12)</f>
        <v>7667.8801408186873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7661.1530869166809</v>
      </c>
      <c r="C13" s="22">
        <f>IF(RES_hh_tes!C13=0,0,1000000/0.086*RES_hh_tes!C13/RES_hh_num!C13)</f>
        <v>8118.4022643416156</v>
      </c>
      <c r="D13" s="22">
        <f>IF(RES_hh_tes!D13=0,0,1000000/0.086*RES_hh_tes!D13/RES_hh_num!D13)</f>
        <v>8334.7672897680714</v>
      </c>
      <c r="E13" s="22">
        <f>IF(RES_hh_tes!E13=0,0,1000000/0.086*RES_hh_tes!E13/RES_hh_num!E13)</f>
        <v>9413.6336948534754</v>
      </c>
      <c r="F13" s="22">
        <f>IF(RES_hh_tes!F13=0,0,1000000/0.086*RES_hh_tes!F13/RES_hh_num!F13)</f>
        <v>8966.2880198928015</v>
      </c>
      <c r="G13" s="22">
        <f>IF(RES_hh_tes!G13=0,0,1000000/0.086*RES_hh_tes!G13/RES_hh_num!G13)</f>
        <v>8964.1420480212528</v>
      </c>
      <c r="H13" s="22">
        <f>IF(RES_hh_tes!H13=0,0,1000000/0.086*RES_hh_tes!H13/RES_hh_num!H13)</f>
        <v>9355.8266568158433</v>
      </c>
      <c r="I13" s="22">
        <f>IF(RES_hh_tes!I13=0,0,1000000/0.086*RES_hh_tes!I13/RES_hh_num!I13)</f>
        <v>8038.072412598598</v>
      </c>
      <c r="J13" s="22">
        <f>IF(RES_hh_tes!J13=0,0,1000000/0.086*RES_hh_tes!J13/RES_hh_num!J13)</f>
        <v>8235.0872031752297</v>
      </c>
      <c r="K13" s="22">
        <f>IF(RES_hh_tes!K13=0,0,1000000/0.086*RES_hh_tes!K13/RES_hh_num!K13)</f>
        <v>7990.2485316263874</v>
      </c>
      <c r="L13" s="22">
        <f>IF(RES_hh_tes!L13=0,0,1000000/0.086*RES_hh_tes!L13/RES_hh_num!L13)</f>
        <v>10192.897019955355</v>
      </c>
      <c r="M13" s="22">
        <f>IF(RES_hh_tes!M13=0,0,1000000/0.086*RES_hh_tes!M13/RES_hh_num!M13)</f>
        <v>9236.6848078933363</v>
      </c>
      <c r="N13" s="22">
        <f>IF(RES_hh_tes!N13=0,0,1000000/0.086*RES_hh_tes!N13/RES_hh_num!N13)</f>
        <v>8241.6521540877511</v>
      </c>
      <c r="O13" s="22">
        <f>IF(RES_hh_tes!O13=0,0,1000000/0.086*RES_hh_tes!O13/RES_hh_num!O13)</f>
        <v>7954.3127766574826</v>
      </c>
      <c r="P13" s="22">
        <f>IF(RES_hh_tes!P13=0,0,1000000/0.086*RES_hh_tes!P13/RES_hh_num!P13)</f>
        <v>6792.4568231304311</v>
      </c>
      <c r="Q13" s="22">
        <f>IF(RES_hh_tes!Q13=0,0,1000000/0.086*RES_hh_tes!Q13/RES_hh_num!Q13)</f>
        <v>8300.4476887894762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164.05666440628977</v>
      </c>
      <c r="C14" s="98">
        <f>IF(RES_hh_tes!C14=0,0,1000000/0.086*RES_hh_tes!C14/RES_hh_num!C14)</f>
        <v>122.33871382488221</v>
      </c>
      <c r="D14" s="98">
        <f>IF(RES_hh_tes!D14=0,0,1000000/0.086*RES_hh_tes!D14/RES_hh_num!D14)</f>
        <v>169.36659668662304</v>
      </c>
      <c r="E14" s="98">
        <f>IF(RES_hh_tes!E14=0,0,1000000/0.086*RES_hh_tes!E14/RES_hh_num!E14)</f>
        <v>179.2857582588835</v>
      </c>
      <c r="F14" s="98">
        <f>IF(RES_hh_tes!F14=0,0,1000000/0.086*RES_hh_tes!F14/RES_hh_num!F14)</f>
        <v>136.18802225925765</v>
      </c>
      <c r="G14" s="98">
        <f>IF(RES_hh_tes!G14=0,0,1000000/0.086*RES_hh_tes!G14/RES_hh_num!G14)</f>
        <v>130.72312902983515</v>
      </c>
      <c r="H14" s="98">
        <f>IF(RES_hh_tes!H14=0,0,1000000/0.086*RES_hh_tes!H14/RES_hh_num!H14)</f>
        <v>175.49473243175626</v>
      </c>
      <c r="I14" s="98">
        <f>IF(RES_hh_tes!I14=0,0,1000000/0.086*RES_hh_tes!I14/RES_hh_num!I14)</f>
        <v>153.0870047680159</v>
      </c>
      <c r="J14" s="98">
        <f>IF(RES_hh_tes!J14=0,0,1000000/0.086*RES_hh_tes!J14/RES_hh_num!J14)</f>
        <v>173.2973331566578</v>
      </c>
      <c r="K14" s="98">
        <f>IF(RES_hh_tes!K14=0,0,1000000/0.086*RES_hh_tes!K14/RES_hh_num!K14)</f>
        <v>140.47964728189407</v>
      </c>
      <c r="L14" s="98">
        <f>IF(RES_hh_tes!L14=0,0,1000000/0.086*RES_hh_tes!L14/RES_hh_num!L14)</f>
        <v>177.71119412773484</v>
      </c>
      <c r="M14" s="98">
        <f>IF(RES_hh_tes!M14=0,0,1000000/0.086*RES_hh_tes!M14/RES_hh_num!M14)</f>
        <v>161.66749739981117</v>
      </c>
      <c r="N14" s="98">
        <f>IF(RES_hh_tes!N14=0,0,1000000/0.086*RES_hh_tes!N14/RES_hh_num!N14)</f>
        <v>83.123148581660033</v>
      </c>
      <c r="O14" s="98">
        <f>IF(RES_hh_tes!O14=0,0,1000000/0.086*RES_hh_tes!O14/RES_hh_num!O14)</f>
        <v>87.972477970066009</v>
      </c>
      <c r="P14" s="98">
        <f>IF(RES_hh_tes!P14=0,0,1000000/0.086*RES_hh_tes!P14/RES_hh_num!P14)</f>
        <v>97.211653991394513</v>
      </c>
      <c r="Q14" s="98">
        <f>IF(RES_hh_tes!Q14=0,0,1000000/0.086*RES_hh_tes!Q14/RES_hh_num!Q14)</f>
        <v>171.02608194379823</v>
      </c>
    </row>
    <row r="15" spans="1:17" ht="12.95" customHeight="1" x14ac:dyDescent="0.25">
      <c r="A15" s="89" t="s">
        <v>112</v>
      </c>
      <c r="B15" s="96">
        <f t="shared" ref="B15:Q15" si="0">B16</f>
        <v>1.4411226688992214</v>
      </c>
      <c r="C15" s="96">
        <f t="shared" si="0"/>
        <v>2.2076782532930435</v>
      </c>
      <c r="D15" s="96">
        <f t="shared" si="0"/>
        <v>3.3649225614678069</v>
      </c>
      <c r="E15" s="96">
        <f t="shared" si="0"/>
        <v>4.8737383044304812</v>
      </c>
      <c r="F15" s="96">
        <f t="shared" si="0"/>
        <v>5.8340019512704435</v>
      </c>
      <c r="G15" s="96">
        <f t="shared" si="0"/>
        <v>7.0347487479469732</v>
      </c>
      <c r="H15" s="96">
        <f t="shared" si="0"/>
        <v>10.317536130141781</v>
      </c>
      <c r="I15" s="96">
        <f t="shared" si="0"/>
        <v>12.833625421758253</v>
      </c>
      <c r="J15" s="96">
        <f t="shared" si="0"/>
        <v>16.37330887332806</v>
      </c>
      <c r="K15" s="96">
        <f t="shared" si="0"/>
        <v>20.932171459786971</v>
      </c>
      <c r="L15" s="96">
        <f t="shared" si="0"/>
        <v>23.886680630577519</v>
      </c>
      <c r="M15" s="96">
        <f t="shared" si="0"/>
        <v>26.684317191202247</v>
      </c>
      <c r="N15" s="96">
        <f t="shared" si="0"/>
        <v>31.212161902121206</v>
      </c>
      <c r="O15" s="96">
        <f t="shared" si="0"/>
        <v>35.90924995454543</v>
      </c>
      <c r="P15" s="96">
        <f t="shared" si="0"/>
        <v>43.70607999454505</v>
      </c>
      <c r="Q15" s="96">
        <f t="shared" si="0"/>
        <v>51.067277700112811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1.4411226688992214</v>
      </c>
      <c r="C16" s="97">
        <f>IF(RES_hh_tes!C16=0,0,1000000/0.086*RES_hh_tes!C16/RES_hh_num!C$3)</f>
        <v>2.2076782532930435</v>
      </c>
      <c r="D16" s="97">
        <f>IF(RES_hh_tes!D16=0,0,1000000/0.086*RES_hh_tes!D16/RES_hh_num!D$3)</f>
        <v>3.3649225614678069</v>
      </c>
      <c r="E16" s="97">
        <f>IF(RES_hh_tes!E16=0,0,1000000/0.086*RES_hh_tes!E16/RES_hh_num!E$3)</f>
        <v>4.8737383044304812</v>
      </c>
      <c r="F16" s="97">
        <f>IF(RES_hh_tes!F16=0,0,1000000/0.086*RES_hh_tes!F16/RES_hh_num!F$3)</f>
        <v>5.8340019512704435</v>
      </c>
      <c r="G16" s="97">
        <f>IF(RES_hh_tes!G16=0,0,1000000/0.086*RES_hh_tes!G16/RES_hh_num!G$3)</f>
        <v>7.0347487479469732</v>
      </c>
      <c r="H16" s="97">
        <f>IF(RES_hh_tes!H16=0,0,1000000/0.086*RES_hh_tes!H16/RES_hh_num!H$3)</f>
        <v>10.317536130141781</v>
      </c>
      <c r="I16" s="97">
        <f>IF(RES_hh_tes!I16=0,0,1000000/0.086*RES_hh_tes!I16/RES_hh_num!I$3)</f>
        <v>12.833625421758253</v>
      </c>
      <c r="J16" s="97">
        <f>IF(RES_hh_tes!J16=0,0,1000000/0.086*RES_hh_tes!J16/RES_hh_num!J$3)</f>
        <v>16.37330887332806</v>
      </c>
      <c r="K16" s="97">
        <f>IF(RES_hh_tes!K16=0,0,1000000/0.086*RES_hh_tes!K16/RES_hh_num!K$3)</f>
        <v>20.932171459786971</v>
      </c>
      <c r="L16" s="97">
        <f>IF(RES_hh_tes!L16=0,0,1000000/0.086*RES_hh_tes!L16/RES_hh_num!L$3)</f>
        <v>23.886680630577519</v>
      </c>
      <c r="M16" s="97">
        <f>IF(RES_hh_tes!M16=0,0,1000000/0.086*RES_hh_tes!M16/RES_hh_num!M$3)</f>
        <v>26.684317191202247</v>
      </c>
      <c r="N16" s="97">
        <f>IF(RES_hh_tes!N16=0,0,1000000/0.086*RES_hh_tes!N16/RES_hh_num!N$3)</f>
        <v>31.212161902121206</v>
      </c>
      <c r="O16" s="97">
        <f>IF(RES_hh_tes!O16=0,0,1000000/0.086*RES_hh_tes!O16/RES_hh_num!O$3)</f>
        <v>35.90924995454543</v>
      </c>
      <c r="P16" s="97">
        <f>IF(RES_hh_tes!P16=0,0,1000000/0.086*RES_hh_tes!P16/RES_hh_num!P$3)</f>
        <v>43.70607999454505</v>
      </c>
      <c r="Q16" s="97">
        <f>IF(RES_hh_tes!Q16=0,0,1000000/0.086*RES_hh_tes!Q16/RES_hh_num!Q$3)</f>
        <v>51.067277700112811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960.82334581238081</v>
      </c>
      <c r="C17" s="96">
        <f>IF(RES_hh_tes!C17=0,0,1000000/0.086*RES_hh_tes!C17/RES_hh_num!C17)</f>
        <v>955.34699200936359</v>
      </c>
      <c r="D17" s="96">
        <f>IF(RES_hh_tes!D17=0,0,1000000/0.086*RES_hh_tes!D17/RES_hh_num!D17)</f>
        <v>980.9289599379465</v>
      </c>
      <c r="E17" s="96">
        <f>IF(RES_hh_tes!E17=0,0,1000000/0.086*RES_hh_tes!E17/RES_hh_num!E17)</f>
        <v>991.61769416320533</v>
      </c>
      <c r="F17" s="96">
        <f>IF(RES_hh_tes!F17=0,0,1000000/0.086*RES_hh_tes!F17/RES_hh_num!F17)</f>
        <v>989.98297700961825</v>
      </c>
      <c r="G17" s="96">
        <f>IF(RES_hh_tes!G17=0,0,1000000/0.086*RES_hh_tes!G17/RES_hh_num!G17)</f>
        <v>1007.7586008565565</v>
      </c>
      <c r="H17" s="96">
        <f>IF(RES_hh_tes!H17=0,0,1000000/0.086*RES_hh_tes!H17/RES_hh_num!H17)</f>
        <v>1033.9780240534274</v>
      </c>
      <c r="I17" s="96">
        <f>IF(RES_hh_tes!I17=0,0,1000000/0.086*RES_hh_tes!I17/RES_hh_num!I17)</f>
        <v>1043.3901025794223</v>
      </c>
      <c r="J17" s="96">
        <f>IF(RES_hh_tes!J17=0,0,1000000/0.086*RES_hh_tes!J17/RES_hh_num!J17)</f>
        <v>1053.4187091188792</v>
      </c>
      <c r="K17" s="96">
        <f>IF(RES_hh_tes!K17=0,0,1000000/0.086*RES_hh_tes!K17/RES_hh_num!K17)</f>
        <v>1061.591560418997</v>
      </c>
      <c r="L17" s="96">
        <f>IF(RES_hh_tes!L17=0,0,1000000/0.086*RES_hh_tes!L17/RES_hh_num!L17)</f>
        <v>1307.1008380454264</v>
      </c>
      <c r="M17" s="96">
        <f>IF(RES_hh_tes!M17=0,0,1000000/0.086*RES_hh_tes!M17/RES_hh_num!M17)</f>
        <v>1287.005114117766</v>
      </c>
      <c r="N17" s="96">
        <f>IF(RES_hh_tes!N17=0,0,1000000/0.086*RES_hh_tes!N17/RES_hh_num!N17)</f>
        <v>1268.633227863178</v>
      </c>
      <c r="O17" s="96">
        <f>IF(RES_hh_tes!O17=0,0,1000000/0.086*RES_hh_tes!O17/RES_hh_num!O17)</f>
        <v>1273.6472434153341</v>
      </c>
      <c r="P17" s="96">
        <f>IF(RES_hh_tes!P17=0,0,1000000/0.086*RES_hh_tes!P17/RES_hh_num!P17)</f>
        <v>1280.5510396290272</v>
      </c>
      <c r="Q17" s="96">
        <f>IF(RES_hh_tes!Q17=0,0,1000000/0.086*RES_hh_tes!Q17/RES_hh_num!Q17)</f>
        <v>1308.0209295846464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945.13170526052124</v>
      </c>
      <c r="C18" s="95">
        <f>IF(RES_hh_tes!C18=0,0,1000000/0.086*RES_hh_tes!C18/RES_hh_num!C18)</f>
        <v>940.90224590042567</v>
      </c>
      <c r="D18" s="95">
        <f>IF(RES_hh_tes!D18=0,0,1000000/0.086*RES_hh_tes!D18/RES_hh_num!D18)</f>
        <v>955.54007110032683</v>
      </c>
      <c r="E18" s="95">
        <f>IF(RES_hh_tes!E18=0,0,1000000/0.086*RES_hh_tes!E18/RES_hh_num!E18)</f>
        <v>959.17598099324596</v>
      </c>
      <c r="F18" s="95">
        <f>IF(RES_hh_tes!F18=0,0,1000000/0.086*RES_hh_tes!F18/RES_hh_num!F18)</f>
        <v>954.70033473346336</v>
      </c>
      <c r="G18" s="95">
        <f>IF(RES_hh_tes!G18=0,0,1000000/0.086*RES_hh_tes!G18/RES_hh_num!G18)</f>
        <v>963.9000045907851</v>
      </c>
      <c r="H18" s="95">
        <f>IF(RES_hh_tes!H18=0,0,1000000/0.086*RES_hh_tes!H18/RES_hh_num!H18)</f>
        <v>997.30966573449666</v>
      </c>
      <c r="I18" s="95">
        <f>IF(RES_hh_tes!I18=0,0,1000000/0.086*RES_hh_tes!I18/RES_hh_num!I18)</f>
        <v>943.59156250038336</v>
      </c>
      <c r="J18" s="95">
        <f>IF(RES_hh_tes!J18=0,0,1000000/0.086*RES_hh_tes!J18/RES_hh_num!J18)</f>
        <v>1002.0585975256517</v>
      </c>
      <c r="K18" s="95">
        <f>IF(RES_hh_tes!K18=0,0,1000000/0.086*RES_hh_tes!K18/RES_hh_num!K18)</f>
        <v>980.39543870782143</v>
      </c>
      <c r="L18" s="95">
        <f>IF(RES_hh_tes!L18=0,0,1000000/0.086*RES_hh_tes!L18/RES_hh_num!L18)</f>
        <v>1140.2822037006581</v>
      </c>
      <c r="M18" s="95">
        <f>IF(RES_hh_tes!M18=0,0,1000000/0.086*RES_hh_tes!M18/RES_hh_num!M18)</f>
        <v>1158.585866399573</v>
      </c>
      <c r="N18" s="95">
        <f>IF(RES_hh_tes!N18=0,0,1000000/0.086*RES_hh_tes!N18/RES_hh_num!N18)</f>
        <v>1160.1855568560381</v>
      </c>
      <c r="O18" s="95">
        <f>IF(RES_hh_tes!O18=0,0,1000000/0.086*RES_hh_tes!O18/RES_hh_num!O18)</f>
        <v>1165.8139641180683</v>
      </c>
      <c r="P18" s="95">
        <f>IF(RES_hh_tes!P18=0,0,1000000/0.086*RES_hh_tes!P18/RES_hh_num!P18)</f>
        <v>1171.405495403523</v>
      </c>
      <c r="Q18" s="95">
        <f>IF(RES_hh_tes!Q18=0,0,1000000/0.086*RES_hh_tes!Q18/RES_hh_num!Q18)</f>
        <v>1177.0955998463203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945.09899329121583</v>
      </c>
      <c r="C19" s="95">
        <f>IF(RES_hh_tes!C19=0,0,1000000/0.086*RES_hh_tes!C19/RES_hh_num!C19)</f>
        <v>945.37334509485834</v>
      </c>
      <c r="D19" s="95">
        <f>IF(RES_hh_tes!D19=0,0,1000000/0.086*RES_hh_tes!D19/RES_hh_num!D19)</f>
        <v>962.14889305018812</v>
      </c>
      <c r="E19" s="95">
        <f>IF(RES_hh_tes!E19=0,0,1000000/0.086*RES_hh_tes!E19/RES_hh_num!E19)</f>
        <v>971.8651715932931</v>
      </c>
      <c r="F19" s="95">
        <f>IF(RES_hh_tes!F19=0,0,1000000/0.086*RES_hh_tes!F19/RES_hh_num!F19)</f>
        <v>973.18663686993989</v>
      </c>
      <c r="G19" s="95">
        <f>IF(RES_hh_tes!G19=0,0,1000000/0.086*RES_hh_tes!G19/RES_hh_num!G19)</f>
        <v>996.14297488556008</v>
      </c>
      <c r="H19" s="95">
        <f>IF(RES_hh_tes!H19=0,0,1000000/0.086*RES_hh_tes!H19/RES_hh_num!H19)</f>
        <v>1024.7386165718601</v>
      </c>
      <c r="I19" s="95">
        <f>IF(RES_hh_tes!I19=0,0,1000000/0.086*RES_hh_tes!I19/RES_hh_num!I19)</f>
        <v>1075.2435487154657</v>
      </c>
      <c r="J19" s="95">
        <f>IF(RES_hh_tes!J19=0,0,1000000/0.086*RES_hh_tes!J19/RES_hh_num!J19)</f>
        <v>1074.5400294495482</v>
      </c>
      <c r="K19" s="95">
        <f>IF(RES_hh_tes!K19=0,0,1000000/0.086*RES_hh_tes!K19/RES_hh_num!K19)</f>
        <v>1084.9405486451176</v>
      </c>
      <c r="L19" s="95">
        <f>IF(RES_hh_tes!L19=0,0,1000000/0.086*RES_hh_tes!L19/RES_hh_num!L19)</f>
        <v>1297.722722608404</v>
      </c>
      <c r="M19" s="95">
        <f>IF(RES_hh_tes!M19=0,0,1000000/0.086*RES_hh_tes!M19/RES_hh_num!M19)</f>
        <v>1265.2086687154083</v>
      </c>
      <c r="N19" s="95">
        <f>IF(RES_hh_tes!N19=0,0,1000000/0.086*RES_hh_tes!N19/RES_hh_num!N19)</f>
        <v>1262.6658897154837</v>
      </c>
      <c r="O19" s="95">
        <f>IF(RES_hh_tes!O19=0,0,1000000/0.086*RES_hh_tes!O19/RES_hh_num!O19)</f>
        <v>1256.6657907474439</v>
      </c>
      <c r="P19" s="95">
        <f>IF(RES_hh_tes!P19=0,0,1000000/0.086*RES_hh_tes!P19/RES_hh_num!P19)</f>
        <v>1250.7000982829341</v>
      </c>
      <c r="Q19" s="95">
        <f>IF(RES_hh_tes!Q19=0,0,1000000/0.086*RES_hh_tes!Q19/RES_hh_num!Q19)</f>
        <v>1248.6499999070475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945.09904985290018</v>
      </c>
      <c r="C21" s="95">
        <f>IF(RES_hh_tes!C21=0,0,1000000/0.086*RES_hh_tes!C21/RES_hh_num!C21)</f>
        <v>941.97664435370939</v>
      </c>
      <c r="D21" s="95">
        <f>IF(RES_hh_tes!D21=0,0,1000000/0.086*RES_hh_tes!D21/RES_hh_num!D21)</f>
        <v>960.41985591999662</v>
      </c>
      <c r="E21" s="95">
        <f>IF(RES_hh_tes!E21=0,0,1000000/0.086*RES_hh_tes!E21/RES_hh_num!E21)</f>
        <v>974.3147127469565</v>
      </c>
      <c r="F21" s="95">
        <f>IF(RES_hh_tes!F21=0,0,1000000/0.086*RES_hh_tes!F21/RES_hh_num!F21)</f>
        <v>977.52388171361133</v>
      </c>
      <c r="G21" s="95">
        <f>IF(RES_hh_tes!G21=0,0,1000000/0.086*RES_hh_tes!G21/RES_hh_num!G21)</f>
        <v>991.29556370916987</v>
      </c>
      <c r="H21" s="95">
        <f>IF(RES_hh_tes!H21=0,0,1000000/0.086*RES_hh_tes!H21/RES_hh_num!H21)</f>
        <v>1005.7418075587525</v>
      </c>
      <c r="I21" s="95">
        <f>IF(RES_hh_tes!I21=0,0,1000000/0.086*RES_hh_tes!I21/RES_hh_num!I21)</f>
        <v>996.66217522647185</v>
      </c>
      <c r="J21" s="95">
        <f>IF(RES_hh_tes!J21=0,0,1000000/0.086*RES_hh_tes!J21/RES_hh_num!J21)</f>
        <v>1047.8211177161804</v>
      </c>
      <c r="K21" s="95">
        <f>IF(RES_hh_tes!K21=0,0,1000000/0.086*RES_hh_tes!K21/RES_hh_num!K21)</f>
        <v>1044.5045292962695</v>
      </c>
      <c r="L21" s="95">
        <f>IF(RES_hh_tes!L21=0,0,1000000/0.086*RES_hh_tes!L21/RES_hh_num!L21)</f>
        <v>1232.2273772880155</v>
      </c>
      <c r="M21" s="95">
        <f>IF(RES_hh_tes!M21=0,0,1000000/0.086*RES_hh_tes!M21/RES_hh_num!M21)</f>
        <v>1206.608786165549</v>
      </c>
      <c r="N21" s="95">
        <f>IF(RES_hh_tes!N21=0,0,1000000/0.086*RES_hh_tes!N21/RES_hh_num!N21)</f>
        <v>1203.2593678222327</v>
      </c>
      <c r="O21" s="95">
        <f>IF(RES_hh_tes!O21=0,0,1000000/0.086*RES_hh_tes!O21/RES_hh_num!O21)</f>
        <v>1208.4238375838313</v>
      </c>
      <c r="P21" s="95">
        <f>IF(RES_hh_tes!P21=0,0,1000000/0.086*RES_hh_tes!P21/RES_hh_num!P21)</f>
        <v>1218.5985549297679</v>
      </c>
      <c r="Q21" s="95">
        <f>IF(RES_hh_tes!Q21=0,0,1000000/0.086*RES_hh_tes!Q21/RES_hh_num!Q21)</f>
        <v>1226.7869241928111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945.09734292225301</v>
      </c>
      <c r="C22" s="95">
        <f>IF(RES_hh_tes!C22=0,0,1000000/0.086*RES_hh_tes!C22/RES_hh_num!C22)</f>
        <v>941.65167033236014</v>
      </c>
      <c r="D22" s="95">
        <f>IF(RES_hh_tes!D22=0,0,1000000/0.086*RES_hh_tes!D22/RES_hh_num!D22)</f>
        <v>953.33432413196579</v>
      </c>
      <c r="E22" s="95">
        <f>IF(RES_hh_tes!E22=0,0,1000000/0.086*RES_hh_tes!E22/RES_hh_num!E22)</f>
        <v>954.15877904406682</v>
      </c>
      <c r="F22" s="95">
        <f>IF(RES_hh_tes!F22=0,0,1000000/0.086*RES_hh_tes!F22/RES_hh_num!F22)</f>
        <v>948.59787760050972</v>
      </c>
      <c r="G22" s="95">
        <f>IF(RES_hh_tes!G22=0,0,1000000/0.086*RES_hh_tes!G22/RES_hh_num!G22)</f>
        <v>956.12089539686986</v>
      </c>
      <c r="H22" s="95">
        <f>IF(RES_hh_tes!H22=0,0,1000000/0.086*RES_hh_tes!H22/RES_hh_num!H22)</f>
        <v>1001.2664272102065</v>
      </c>
      <c r="I22" s="95">
        <f>IF(RES_hh_tes!I22=0,0,1000000/0.086*RES_hh_tes!I22/RES_hh_num!I22)</f>
        <v>1058.9068284239029</v>
      </c>
      <c r="J22" s="95">
        <f>IF(RES_hh_tes!J22=0,0,1000000/0.086*RES_hh_tes!J22/RES_hh_num!J22)</f>
        <v>978.92024420484802</v>
      </c>
      <c r="K22" s="95">
        <f>IF(RES_hh_tes!K22=0,0,1000000/0.086*RES_hh_tes!K22/RES_hh_num!K22)</f>
        <v>1049.5365325363412</v>
      </c>
      <c r="L22" s="95">
        <f>IF(RES_hh_tes!L22=0,0,1000000/0.086*RES_hh_tes!L22/RES_hh_num!L22)</f>
        <v>1301.4019649414545</v>
      </c>
      <c r="M22" s="95">
        <f>IF(RES_hh_tes!M22=0,0,1000000/0.086*RES_hh_tes!M22/RES_hh_num!M22)</f>
        <v>1267.9748495869312</v>
      </c>
      <c r="N22" s="95">
        <f>IF(RES_hh_tes!N22=0,0,1000000/0.086*RES_hh_tes!N22/RES_hh_num!N22)</f>
        <v>1256.0805271072861</v>
      </c>
      <c r="O22" s="95">
        <f>IF(RES_hh_tes!O22=0,0,1000000/0.086*RES_hh_tes!O22/RES_hh_num!O22)</f>
        <v>1250.8018596846828</v>
      </c>
      <c r="P22" s="95">
        <f>IF(RES_hh_tes!P22=0,0,1000000/0.086*RES_hh_tes!P22/RES_hh_num!P22)</f>
        <v>1243.4653112176525</v>
      </c>
      <c r="Q22" s="95">
        <f>IF(RES_hh_tes!Q22=0,0,1000000/0.086*RES_hh_tes!Q22/RES_hh_num!Q22)</f>
        <v>1235.8290173549703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945.09920612623932</v>
      </c>
      <c r="C24" s="95">
        <f>IF(RES_hh_tes!C24=0,0,1000000/0.086*RES_hh_tes!C24/RES_hh_num!C24)</f>
        <v>935.98687946383427</v>
      </c>
      <c r="D24" s="95">
        <f>IF(RES_hh_tes!D24=0,0,1000000/0.086*RES_hh_tes!D24/RES_hh_num!D24)</f>
        <v>943.35731937293235</v>
      </c>
      <c r="E24" s="95">
        <f>IF(RES_hh_tes!E24=0,0,1000000/0.086*RES_hh_tes!E24/RES_hh_num!E24)</f>
        <v>945.91821345227459</v>
      </c>
      <c r="F24" s="95">
        <f>IF(RES_hh_tes!F24=0,0,1000000/0.086*RES_hh_tes!F24/RES_hh_num!F24)</f>
        <v>944.24545889295678</v>
      </c>
      <c r="G24" s="95">
        <f>IF(RES_hh_tes!G24=0,0,1000000/0.086*RES_hh_tes!G24/RES_hh_num!G24)</f>
        <v>987.09430760671319</v>
      </c>
      <c r="H24" s="95">
        <f>IF(RES_hh_tes!H24=0,0,1000000/0.086*RES_hh_tes!H24/RES_hh_num!H24)</f>
        <v>935.11583109349806</v>
      </c>
      <c r="I24" s="95">
        <f>IF(RES_hh_tes!I24=0,0,1000000/0.086*RES_hh_tes!I24/RES_hh_num!I24)</f>
        <v>965.49943229735675</v>
      </c>
      <c r="J24" s="95">
        <f>IF(RES_hh_tes!J24=0,0,1000000/0.086*RES_hh_tes!J24/RES_hh_num!J24)</f>
        <v>932.84104609005135</v>
      </c>
      <c r="K24" s="95">
        <f>IF(RES_hh_tes!K24=0,0,1000000/0.086*RES_hh_tes!K24/RES_hh_num!K24)</f>
        <v>971.30975373447063</v>
      </c>
      <c r="L24" s="95">
        <f>IF(RES_hh_tes!L24=0,0,1000000/0.086*RES_hh_tes!L24/RES_hh_num!L24)</f>
        <v>1163.8261957130014</v>
      </c>
      <c r="M24" s="95">
        <f>IF(RES_hh_tes!M24=0,0,1000000/0.086*RES_hh_tes!M24/RES_hh_num!M24)</f>
        <v>1141.7862437333413</v>
      </c>
      <c r="N24" s="95">
        <f>IF(RES_hh_tes!N24=0,0,1000000/0.086*RES_hh_tes!N24/RES_hh_num!N24)</f>
        <v>1141.3078592296349</v>
      </c>
      <c r="O24" s="95">
        <f>IF(RES_hh_tes!O24=0,0,1000000/0.086*RES_hh_tes!O24/RES_hh_num!O24)</f>
        <v>1148.1429381176836</v>
      </c>
      <c r="P24" s="95">
        <f>IF(RES_hh_tes!P24=0,0,1000000/0.086*RES_hh_tes!P24/RES_hh_num!P24)</f>
        <v>1153.43260766244</v>
      </c>
      <c r="Q24" s="95">
        <f>IF(RES_hh_tes!Q24=0,0,1000000/0.086*RES_hh_tes!Q24/RES_hh_num!Q24)</f>
        <v>1159.2853260560771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1067.5505530171497</v>
      </c>
      <c r="C25" s="22">
        <f>IF(RES_hh_tes!C25=0,0,1000000/0.086*RES_hh_tes!C25/RES_hh_num!C25)</f>
        <v>1026.1322035985418</v>
      </c>
      <c r="D25" s="22">
        <f>IF(RES_hh_tes!D25=0,0,1000000/0.086*RES_hh_tes!D25/RES_hh_num!D25)</f>
        <v>1101.5217781486997</v>
      </c>
      <c r="E25" s="22">
        <f>IF(RES_hh_tes!E25=0,0,1000000/0.086*RES_hh_tes!E25/RES_hh_num!E25)</f>
        <v>1118.5923613406339</v>
      </c>
      <c r="F25" s="22">
        <f>IF(RES_hh_tes!F25=0,0,1000000/0.086*RES_hh_tes!F25/RES_hh_num!F25)</f>
        <v>1100.9629592155036</v>
      </c>
      <c r="G25" s="22">
        <f>IF(RES_hh_tes!G25=0,0,1000000/0.086*RES_hh_tes!G25/RES_hh_num!G25)</f>
        <v>1090.2351708646636</v>
      </c>
      <c r="H25" s="22">
        <f>IF(RES_hh_tes!H25=0,0,1000000/0.086*RES_hh_tes!H25/RES_hh_num!H25)</f>
        <v>1244.18463499782</v>
      </c>
      <c r="I25" s="22">
        <f>IF(RES_hh_tes!I25=0,0,1000000/0.086*RES_hh_tes!I25/RES_hh_num!I25)</f>
        <v>1228.6932050908458</v>
      </c>
      <c r="J25" s="22">
        <f>IF(RES_hh_tes!J25=0,0,1000000/0.086*RES_hh_tes!J25/RES_hh_num!J25)</f>
        <v>1120.5663635020951</v>
      </c>
      <c r="K25" s="22">
        <f>IF(RES_hh_tes!K25=0,0,1000000/0.086*RES_hh_tes!K25/RES_hh_num!K25)</f>
        <v>1116.9575102468577</v>
      </c>
      <c r="L25" s="22">
        <f>IF(RES_hh_tes!L25=0,0,1000000/0.086*RES_hh_tes!L25/RES_hh_num!L25)</f>
        <v>1511.3715176138428</v>
      </c>
      <c r="M25" s="22">
        <f>IF(RES_hh_tes!M25=0,0,1000000/0.086*RES_hh_tes!M25/RES_hh_num!M25)</f>
        <v>1467.3349741890468</v>
      </c>
      <c r="N25" s="22">
        <f>IF(RES_hh_tes!N25=0,0,1000000/0.086*RES_hh_tes!N25/RES_hh_num!N25)</f>
        <v>1370.6006358577913</v>
      </c>
      <c r="O25" s="22">
        <f>IF(RES_hh_tes!O25=0,0,1000000/0.086*RES_hh_tes!O25/RES_hh_num!O25)</f>
        <v>1373.5770135797225</v>
      </c>
      <c r="P25" s="22">
        <f>IF(RES_hh_tes!P25=0,0,1000000/0.086*RES_hh_tes!P25/RES_hh_num!P25)</f>
        <v>1386.7274871670429</v>
      </c>
      <c r="Q25" s="22">
        <f>IF(RES_hh_tes!Q25=0,0,1000000/0.086*RES_hh_tes!Q25/RES_hh_num!Q25)</f>
        <v>1489.402318952026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329.89644079442826</v>
      </c>
      <c r="D26" s="18">
        <f>IF(RES_hh_tes!D26=0,0,1000000/0.086*RES_hh_tes!D26/RES_hh_num!D26)</f>
        <v>334.10137343178701</v>
      </c>
      <c r="E26" s="18">
        <f>IF(RES_hh_tes!E26=0,0,1000000/0.086*RES_hh_tes!E26/RES_hh_num!E26)</f>
        <v>336.36912699504262</v>
      </c>
      <c r="F26" s="18">
        <f>IF(RES_hh_tes!F26=0,0,1000000/0.086*RES_hh_tes!F26/RES_hh_num!F26)</f>
        <v>336.12064490347723</v>
      </c>
      <c r="G26" s="18">
        <f>IF(RES_hh_tes!G26=0,0,1000000/0.086*RES_hh_tes!G26/RES_hh_num!G26)</f>
        <v>340.65389096397143</v>
      </c>
      <c r="H26" s="18">
        <f>IF(RES_hh_tes!H26=0,0,1000000/0.086*RES_hh_tes!H26/RES_hh_num!H26)</f>
        <v>346.37276706466088</v>
      </c>
      <c r="I26" s="18">
        <f>IF(RES_hh_tes!I26=0,0,1000000/0.086*RES_hh_tes!I26/RES_hh_num!I26)</f>
        <v>346.2919633715448</v>
      </c>
      <c r="J26" s="18">
        <f>IF(RES_hh_tes!J26=0,0,1000000/0.086*RES_hh_tes!J26/RES_hh_num!J26)</f>
        <v>348.98246146196124</v>
      </c>
      <c r="K26" s="18">
        <f>IF(RES_hh_tes!K26=0,0,1000000/0.086*RES_hh_tes!K26/RES_hh_num!K26)</f>
        <v>352.1934528197649</v>
      </c>
      <c r="L26" s="18">
        <f>IF(RES_hh_tes!L26=0,0,1000000/0.086*RES_hh_tes!L26/RES_hh_num!L26)</f>
        <v>404.60451156368458</v>
      </c>
      <c r="M26" s="18">
        <f>IF(RES_hh_tes!M26=0,0,1000000/0.086*RES_hh_tes!M26/RES_hh_num!M26)</f>
        <v>414.50975525900463</v>
      </c>
      <c r="N26" s="18">
        <f>IF(RES_hh_tes!N26=0,0,1000000/0.086*RES_hh_tes!N26/RES_hh_num!N26)</f>
        <v>414.7980403820635</v>
      </c>
      <c r="O26" s="18">
        <f>IF(RES_hh_tes!O26=0,0,1000000/0.086*RES_hh_tes!O26/RES_hh_num!O26)</f>
        <v>416.60035933838617</v>
      </c>
      <c r="P26" s="18">
        <f>IF(RES_hh_tes!P26=0,0,1000000/0.086*RES_hh_tes!P26/RES_hh_num!P26)</f>
        <v>418.78900382916441</v>
      </c>
      <c r="Q26" s="18">
        <f>IF(RES_hh_tes!Q26=0,0,1000000/0.086*RES_hh_tes!Q26/RES_hh_num!Q26)</f>
        <v>421.15434546499722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592.53914789569149</v>
      </c>
      <c r="C27" s="96">
        <f>IF(RES_hh_tes!C27=0,0,1000000/0.086*RES_hh_tes!C27/RES_hh_num!C27)</f>
        <v>614.67361751175201</v>
      </c>
      <c r="D27" s="96">
        <f>IF(RES_hh_tes!D27=0,0,1000000/0.086*RES_hh_tes!D27/RES_hh_num!D27)</f>
        <v>618.15727873183027</v>
      </c>
      <c r="E27" s="96">
        <f>IF(RES_hh_tes!E27=0,0,1000000/0.086*RES_hh_tes!E27/RES_hh_num!E27)</f>
        <v>626.03658327164953</v>
      </c>
      <c r="F27" s="96">
        <f>IF(RES_hh_tes!F27=0,0,1000000/0.086*RES_hh_tes!F27/RES_hh_num!F27)</f>
        <v>654.56549507240504</v>
      </c>
      <c r="G27" s="96">
        <f>IF(RES_hh_tes!G27=0,0,1000000/0.086*RES_hh_tes!G27/RES_hh_num!G27)</f>
        <v>647.97192595973195</v>
      </c>
      <c r="H27" s="96">
        <f>IF(RES_hh_tes!H27=0,0,1000000/0.086*RES_hh_tes!H27/RES_hh_num!H27)</f>
        <v>657.91504435444119</v>
      </c>
      <c r="I27" s="96">
        <f>IF(RES_hh_tes!I27=0,0,1000000/0.086*RES_hh_tes!I27/RES_hh_num!I27)</f>
        <v>681.00026506329675</v>
      </c>
      <c r="J27" s="96">
        <f>IF(RES_hh_tes!J27=0,0,1000000/0.086*RES_hh_tes!J27/RES_hh_num!J27)</f>
        <v>699.84847651098482</v>
      </c>
      <c r="K27" s="96">
        <f>IF(RES_hh_tes!K27=0,0,1000000/0.086*RES_hh_tes!K27/RES_hh_num!K27)</f>
        <v>696.89307463482567</v>
      </c>
      <c r="L27" s="96">
        <f>IF(RES_hh_tes!L27=0,0,1000000/0.086*RES_hh_tes!L27/RES_hh_num!L27)</f>
        <v>844.71500449259031</v>
      </c>
      <c r="M27" s="96">
        <f>IF(RES_hh_tes!M27=0,0,1000000/0.086*RES_hh_tes!M27/RES_hh_num!M27)</f>
        <v>852.22172616296177</v>
      </c>
      <c r="N27" s="96">
        <f>IF(RES_hh_tes!N27=0,0,1000000/0.086*RES_hh_tes!N27/RES_hh_num!N27)</f>
        <v>842.17218311133172</v>
      </c>
      <c r="O27" s="96">
        <f>IF(RES_hh_tes!O27=0,0,1000000/0.086*RES_hh_tes!O27/RES_hh_num!O27)</f>
        <v>837.463460729085</v>
      </c>
      <c r="P27" s="96">
        <f>IF(RES_hh_tes!P27=0,0,1000000/0.086*RES_hh_tes!P27/RES_hh_num!P27)</f>
        <v>841.4732746985535</v>
      </c>
      <c r="Q27" s="96">
        <f>IF(RES_hh_tes!Q27=0,0,1000000/0.086*RES_hh_tes!Q27/RES_hh_num!Q27)</f>
        <v>885.55752617734026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614.92636961288997</v>
      </c>
      <c r="C28" s="95">
        <f>IF(RES_hh_tes!C28=0,0,1000000/0.086*RES_hh_tes!C28/RES_hh_num!C28)</f>
        <v>554.20803571725514</v>
      </c>
      <c r="D28" s="95">
        <f>IF(RES_hh_tes!D28=0,0,1000000/0.086*RES_hh_tes!D28/RES_hh_num!D28)</f>
        <v>623.59688376086604</v>
      </c>
      <c r="E28" s="95">
        <f>IF(RES_hh_tes!E28=0,0,1000000/0.086*RES_hh_tes!E28/RES_hh_num!E28)</f>
        <v>590.62557338958811</v>
      </c>
      <c r="F28" s="95">
        <f>IF(RES_hh_tes!F28=0,0,1000000/0.086*RES_hh_tes!F28/RES_hh_num!F28)</f>
        <v>576.18569533415337</v>
      </c>
      <c r="G28" s="95">
        <f>IF(RES_hh_tes!G28=0,0,1000000/0.086*RES_hh_tes!G28/RES_hh_num!G28)</f>
        <v>618.28934215160837</v>
      </c>
      <c r="H28" s="95">
        <f>IF(RES_hh_tes!H28=0,0,1000000/0.086*RES_hh_tes!H28/RES_hh_num!H28)</f>
        <v>621.9118744640333</v>
      </c>
      <c r="I28" s="95">
        <f>IF(RES_hh_tes!I28=0,0,1000000/0.086*RES_hh_tes!I28/RES_hh_num!I28)</f>
        <v>575.70931136347224</v>
      </c>
      <c r="J28" s="95">
        <f>IF(RES_hh_tes!J28=0,0,1000000/0.086*RES_hh_tes!J28/RES_hh_num!J28)</f>
        <v>688.38245651726322</v>
      </c>
      <c r="K28" s="95">
        <f>IF(RES_hh_tes!K28=0,0,1000000/0.086*RES_hh_tes!K28/RES_hh_num!K28)</f>
        <v>649.64998936352345</v>
      </c>
      <c r="L28" s="95">
        <f>IF(RES_hh_tes!L28=0,0,1000000/0.086*RES_hh_tes!L28/RES_hh_num!L28)</f>
        <v>790.05187566648624</v>
      </c>
      <c r="M28" s="95">
        <f>IF(RES_hh_tes!M28=0,0,1000000/0.086*RES_hh_tes!M28/RES_hh_num!M28)</f>
        <v>795.27591285206006</v>
      </c>
      <c r="N28" s="95">
        <f>IF(RES_hh_tes!N28=0,0,1000000/0.086*RES_hh_tes!N28/RES_hh_num!N28)</f>
        <v>807.21250032459159</v>
      </c>
      <c r="O28" s="95">
        <f>IF(RES_hh_tes!O28=0,0,1000000/0.086*RES_hh_tes!O28/RES_hh_num!O28)</f>
        <v>801.35928491633365</v>
      </c>
      <c r="P28" s="95">
        <f>IF(RES_hh_tes!P28=0,0,1000000/0.086*RES_hh_tes!P28/RES_hh_num!P28)</f>
        <v>800.18166695737261</v>
      </c>
      <c r="Q28" s="95">
        <f>IF(RES_hh_tes!Q28=0,0,1000000/0.086*RES_hh_tes!Q28/RES_hh_num!Q28)</f>
        <v>811.41710773013017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574.60462195556988</v>
      </c>
      <c r="C29" s="95">
        <f>IF(RES_hh_tes!C29=0,0,1000000/0.086*RES_hh_tes!C29/RES_hh_num!C29)</f>
        <v>589.58773771350468</v>
      </c>
      <c r="D29" s="95">
        <f>IF(RES_hh_tes!D29=0,0,1000000/0.086*RES_hh_tes!D29/RES_hh_num!D29)</f>
        <v>595.53964699899348</v>
      </c>
      <c r="E29" s="95">
        <f>IF(RES_hh_tes!E29=0,0,1000000/0.086*RES_hh_tes!E29/RES_hh_num!E29)</f>
        <v>597.66837840699225</v>
      </c>
      <c r="F29" s="95">
        <f>IF(RES_hh_tes!F29=0,0,1000000/0.086*RES_hh_tes!F29/RES_hh_num!F29)</f>
        <v>633.6885870199302</v>
      </c>
      <c r="G29" s="95">
        <f>IF(RES_hh_tes!G29=0,0,1000000/0.086*RES_hh_tes!G29/RES_hh_num!G29)</f>
        <v>640.64948493054794</v>
      </c>
      <c r="H29" s="95">
        <f>IF(RES_hh_tes!H29=0,0,1000000/0.086*RES_hh_tes!H29/RES_hh_num!H29)</f>
        <v>649.68749364695998</v>
      </c>
      <c r="I29" s="95">
        <f>IF(RES_hh_tes!I29=0,0,1000000/0.086*RES_hh_tes!I29/RES_hh_num!I29)</f>
        <v>673.39754997512796</v>
      </c>
      <c r="J29" s="95">
        <f>IF(RES_hh_tes!J29=0,0,1000000/0.086*RES_hh_tes!J29/RES_hh_num!J29)</f>
        <v>682.48356008345093</v>
      </c>
      <c r="K29" s="95">
        <f>IF(RES_hh_tes!K29=0,0,1000000/0.086*RES_hh_tes!K29/RES_hh_num!K29)</f>
        <v>681.05515544900152</v>
      </c>
      <c r="L29" s="95">
        <f>IF(RES_hh_tes!L29=0,0,1000000/0.086*RES_hh_tes!L29/RES_hh_num!L29)</f>
        <v>818.85813302374765</v>
      </c>
      <c r="M29" s="95">
        <f>IF(RES_hh_tes!M29=0,0,1000000/0.086*RES_hh_tes!M29/RES_hh_num!M29)</f>
        <v>813.56847908992427</v>
      </c>
      <c r="N29" s="95">
        <f>IF(RES_hh_tes!N29=0,0,1000000/0.086*RES_hh_tes!N29/RES_hh_num!N29)</f>
        <v>707.89415940958611</v>
      </c>
      <c r="O29" s="95">
        <f>IF(RES_hh_tes!O29=0,0,1000000/0.086*RES_hh_tes!O29/RES_hh_num!O29)</f>
        <v>903.76190789389625</v>
      </c>
      <c r="P29" s="95">
        <f>IF(RES_hh_tes!P29=0,0,1000000/0.086*RES_hh_tes!P29/RES_hh_num!P29)</f>
        <v>807.58389119189781</v>
      </c>
      <c r="Q29" s="95">
        <f>IF(RES_hh_tes!Q29=0,0,1000000/0.086*RES_hh_tes!Q29/RES_hh_num!Q29)</f>
        <v>815.64286706503481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574.60480932464134</v>
      </c>
      <c r="C30" s="95">
        <f>IF(RES_hh_tes!C30=0,0,1000000/0.086*RES_hh_tes!C30/RES_hh_num!C30)</f>
        <v>600.47008392888165</v>
      </c>
      <c r="D30" s="95">
        <f>IF(RES_hh_tes!D30=0,0,1000000/0.086*RES_hh_tes!D30/RES_hh_num!D30)</f>
        <v>603.34397639673955</v>
      </c>
      <c r="E30" s="95">
        <f>IF(RES_hh_tes!E30=0,0,1000000/0.086*RES_hh_tes!E30/RES_hh_num!E30)</f>
        <v>614.0174259158257</v>
      </c>
      <c r="F30" s="95">
        <f>IF(RES_hh_tes!F30=0,0,1000000/0.086*RES_hh_tes!F30/RES_hh_num!F30)</f>
        <v>641.20224232062139</v>
      </c>
      <c r="G30" s="95">
        <f>IF(RES_hh_tes!G30=0,0,1000000/0.086*RES_hh_tes!G30/RES_hh_num!G30)</f>
        <v>639.05415252946148</v>
      </c>
      <c r="H30" s="95">
        <f>IF(RES_hh_tes!H30=0,0,1000000/0.086*RES_hh_tes!H30/RES_hh_num!H30)</f>
        <v>644.47069901471559</v>
      </c>
      <c r="I30" s="95">
        <f>IF(RES_hh_tes!I30=0,0,1000000/0.086*RES_hh_tes!I30/RES_hh_num!I30)</f>
        <v>659.07258873027968</v>
      </c>
      <c r="J30" s="95">
        <f>IF(RES_hh_tes!J30=0,0,1000000/0.086*RES_hh_tes!J30/RES_hh_num!J30)</f>
        <v>698.36008775068467</v>
      </c>
      <c r="K30" s="95">
        <f>IF(RES_hh_tes!K30=0,0,1000000/0.086*RES_hh_tes!K30/RES_hh_num!K30)</f>
        <v>689.88916182804883</v>
      </c>
      <c r="L30" s="95">
        <f>IF(RES_hh_tes!L30=0,0,1000000/0.086*RES_hh_tes!L30/RES_hh_num!L30)</f>
        <v>820.92003031647062</v>
      </c>
      <c r="M30" s="95">
        <f>IF(RES_hh_tes!M30=0,0,1000000/0.086*RES_hh_tes!M30/RES_hh_num!M30)</f>
        <v>829.40471132807602</v>
      </c>
      <c r="N30" s="95">
        <f>IF(RES_hh_tes!N30=0,0,1000000/0.086*RES_hh_tes!N30/RES_hh_num!N30)</f>
        <v>838.4444209081114</v>
      </c>
      <c r="O30" s="95">
        <f>IF(RES_hh_tes!O30=0,0,1000000/0.086*RES_hh_tes!O30/RES_hh_num!O30)</f>
        <v>832.58208795651024</v>
      </c>
      <c r="P30" s="95">
        <f>IF(RES_hh_tes!P30=0,0,1000000/0.086*RES_hh_tes!P30/RES_hh_num!P30)</f>
        <v>829.77447599897755</v>
      </c>
      <c r="Q30" s="95">
        <f>IF(RES_hh_tes!Q30=0,0,1000000/0.086*RES_hh_tes!Q30/RES_hh_num!Q30)</f>
        <v>843.02375662622842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648.78564982234286</v>
      </c>
      <c r="C32" s="18">
        <f>IF(RES_hh_tes!C32=0,0,1000000/0.086*RES_hh_tes!C32/RES_hh_num!C32)</f>
        <v>652.43413863054843</v>
      </c>
      <c r="D32" s="18">
        <f>IF(RES_hh_tes!D32=0,0,1000000/0.086*RES_hh_tes!D32/RES_hh_num!D32)</f>
        <v>667.88105694540229</v>
      </c>
      <c r="E32" s="18">
        <f>IF(RES_hh_tes!E32=0,0,1000000/0.086*RES_hh_tes!E32/RES_hh_num!E32)</f>
        <v>670.35794739913592</v>
      </c>
      <c r="F32" s="18">
        <f>IF(RES_hh_tes!F32=0,0,1000000/0.086*RES_hh_tes!F32/RES_hh_num!F32)</f>
        <v>682.54278875992031</v>
      </c>
      <c r="G32" s="18">
        <f>IF(RES_hh_tes!G32=0,0,1000000/0.086*RES_hh_tes!G32/RES_hh_num!G32)</f>
        <v>670.2593905779388</v>
      </c>
      <c r="H32" s="18">
        <f>IF(RES_hh_tes!H32=0,0,1000000/0.086*RES_hh_tes!H32/RES_hh_num!H32)</f>
        <v>685.78278301169064</v>
      </c>
      <c r="I32" s="18">
        <f>IF(RES_hh_tes!I32=0,0,1000000/0.086*RES_hh_tes!I32/RES_hh_num!I32)</f>
        <v>717.26444680063798</v>
      </c>
      <c r="J32" s="18">
        <f>IF(RES_hh_tes!J32=0,0,1000000/0.086*RES_hh_tes!J32/RES_hh_num!J32)</f>
        <v>704.98848277371928</v>
      </c>
      <c r="K32" s="18">
        <f>IF(RES_hh_tes!K32=0,0,1000000/0.086*RES_hh_tes!K32/RES_hh_num!K32)</f>
        <v>710.28368831922478</v>
      </c>
      <c r="L32" s="18">
        <f>IF(RES_hh_tes!L32=0,0,1000000/0.086*RES_hh_tes!L32/RES_hh_num!L32)</f>
        <v>883.14169110201169</v>
      </c>
      <c r="M32" s="18">
        <f>IF(RES_hh_tes!M32=0,0,1000000/0.086*RES_hh_tes!M32/RES_hh_num!M32)</f>
        <v>884.04842600695395</v>
      </c>
      <c r="N32" s="18">
        <f>IF(RES_hh_tes!N32=0,0,1000000/0.086*RES_hh_tes!N32/RES_hh_num!N32)</f>
        <v>870.79209609994143</v>
      </c>
      <c r="O32" s="18">
        <f>IF(RES_hh_tes!O32=0,0,1000000/0.086*RES_hh_tes!O32/RES_hh_num!O32)</f>
        <v>830.12089349744031</v>
      </c>
      <c r="P32" s="18">
        <f>IF(RES_hh_tes!P32=0,0,1000000/0.086*RES_hh_tes!P32/RES_hh_num!P32)</f>
        <v>857.76756056871204</v>
      </c>
      <c r="Q32" s="18">
        <f>IF(RES_hh_tes!Q32=0,0,1000000/0.086*RES_hh_tes!Q32/RES_hh_num!Q32)</f>
        <v>939.80668849934659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2189.7003440340509</v>
      </c>
      <c r="C3" s="100">
        <f>IF(RES_hh_emi!C3=0,0,1000000*RES_hh_emi!C3/RES_hh_num!C3)</f>
        <v>2320.2009240943039</v>
      </c>
      <c r="D3" s="100">
        <f>IF(RES_hh_emi!D3=0,0,1000000*RES_hh_emi!D3/RES_hh_num!D3)</f>
        <v>2399.9904869959846</v>
      </c>
      <c r="E3" s="100">
        <f>IF(RES_hh_emi!E3=0,0,1000000*RES_hh_emi!E3/RES_hh_num!E3)</f>
        <v>2678.0866370540125</v>
      </c>
      <c r="F3" s="100">
        <f>IF(RES_hh_emi!F3=0,0,1000000*RES_hh_emi!F3/RES_hh_num!F3)</f>
        <v>2611.5716396883017</v>
      </c>
      <c r="G3" s="100">
        <f>IF(RES_hh_emi!G3=0,0,1000000*RES_hh_emi!G3/RES_hh_num!G3)</f>
        <v>2602.9442304379868</v>
      </c>
      <c r="H3" s="100">
        <f>IF(RES_hh_emi!H3=0,0,1000000*RES_hh_emi!H3/RES_hh_num!H3)</f>
        <v>2553.3851288959336</v>
      </c>
      <c r="I3" s="100">
        <f>IF(RES_hh_emi!I3=0,0,1000000*RES_hh_emi!I3/RES_hh_num!I3)</f>
        <v>2132.1344824822536</v>
      </c>
      <c r="J3" s="100">
        <f>IF(RES_hh_emi!J3=0,0,1000000*RES_hh_emi!J3/RES_hh_num!J3)</f>
        <v>2232.5422323165558</v>
      </c>
      <c r="K3" s="100">
        <f>IF(RES_hh_emi!K3=0,0,1000000*RES_hh_emi!K3/RES_hh_num!K3)</f>
        <v>2148.7755518250606</v>
      </c>
      <c r="L3" s="100">
        <f>IF(RES_hh_emi!L3=0,0,1000000*RES_hh_emi!L3/RES_hh_num!L3)</f>
        <v>2227.0235785134882</v>
      </c>
      <c r="M3" s="100">
        <f>IF(RES_hh_emi!M3=0,0,1000000*RES_hh_emi!M3/RES_hh_num!M3)</f>
        <v>1924.7120331773299</v>
      </c>
      <c r="N3" s="100">
        <f>IF(RES_hh_emi!N3=0,0,1000000*RES_hh_emi!N3/RES_hh_num!N3)</f>
        <v>1726.2289715745173</v>
      </c>
      <c r="O3" s="100">
        <f>IF(RES_hh_emi!O3=0,0,1000000*RES_hh_emi!O3/RES_hh_num!O3)</f>
        <v>1594.7652130364636</v>
      </c>
      <c r="P3" s="100">
        <f>IF(RES_hh_emi!P3=0,0,1000000*RES_hh_emi!P3/RES_hh_num!P3)</f>
        <v>1436.2765344318693</v>
      </c>
      <c r="Q3" s="100">
        <f>IF(RES_hh_emi!Q3=0,0,1000000*RES_hh_emi!Q3/RES_hh_num!Q3)</f>
        <v>1589.3036808951442</v>
      </c>
    </row>
    <row r="4" spans="1:17" ht="12.95" customHeight="1" x14ac:dyDescent="0.25">
      <c r="A4" s="89" t="s">
        <v>65</v>
      </c>
      <c r="B4" s="96">
        <f>IF(RES_hh_emi!B4=0,0,1000000*RES_hh_emi!B4/RES_hh_num!B4)</f>
        <v>1683.8536294655432</v>
      </c>
      <c r="C4" s="96">
        <f>IF(RES_hh_emi!C4=0,0,1000000*RES_hh_emi!C4/RES_hh_num!C4)</f>
        <v>1836.0251836732884</v>
      </c>
      <c r="D4" s="96">
        <f>IF(RES_hh_emi!D4=0,0,1000000*RES_hh_emi!D4/RES_hh_num!D4)</f>
        <v>1892.8641230235737</v>
      </c>
      <c r="E4" s="96">
        <f>IF(RES_hh_emi!E4=0,0,1000000*RES_hh_emi!E4/RES_hh_num!E4)</f>
        <v>2168.9811879345543</v>
      </c>
      <c r="F4" s="96">
        <f>IF(RES_hh_emi!F4=0,0,1000000*RES_hh_emi!F4/RES_hh_num!F4)</f>
        <v>2126.3514042653042</v>
      </c>
      <c r="G4" s="96">
        <f>IF(RES_hh_emi!G4=0,0,1000000*RES_hh_emi!G4/RES_hh_num!G4)</f>
        <v>2106.1854054976548</v>
      </c>
      <c r="H4" s="96">
        <f>IF(RES_hh_emi!H4=0,0,1000000*RES_hh_emi!H4/RES_hh_num!H4)</f>
        <v>2073.746220268466</v>
      </c>
      <c r="I4" s="96">
        <f>IF(RES_hh_emi!I4=0,0,1000000*RES_hh_emi!I4/RES_hh_num!I4)</f>
        <v>1692.5074023658117</v>
      </c>
      <c r="J4" s="96">
        <f>IF(RES_hh_emi!J4=0,0,1000000*RES_hh_emi!J4/RES_hh_num!J4)</f>
        <v>1782.5399508736764</v>
      </c>
      <c r="K4" s="96">
        <f>IF(RES_hh_emi!K4=0,0,1000000*RES_hh_emi!K4/RES_hh_num!K4)</f>
        <v>1703.2539612262105</v>
      </c>
      <c r="L4" s="96">
        <f>IF(RES_hh_emi!L4=0,0,1000000*RES_hh_emi!L4/RES_hh_num!L4)</f>
        <v>1744.170641678812</v>
      </c>
      <c r="M4" s="96">
        <f>IF(RES_hh_emi!M4=0,0,1000000*RES_hh_emi!M4/RES_hh_num!M4)</f>
        <v>1488.5675936631696</v>
      </c>
      <c r="N4" s="96">
        <f>IF(RES_hh_emi!N4=0,0,1000000*RES_hh_emi!N4/RES_hh_num!N4)</f>
        <v>1325.9063236225245</v>
      </c>
      <c r="O4" s="96">
        <f>IF(RES_hh_emi!O4=0,0,1000000*RES_hh_emi!O4/RES_hh_num!O4)</f>
        <v>1198.2467030933337</v>
      </c>
      <c r="P4" s="96">
        <f>IF(RES_hh_emi!P4=0,0,1000000*RES_hh_emi!P4/RES_hh_num!P4)</f>
        <v>1033.2423317123878</v>
      </c>
      <c r="Q4" s="96">
        <f>IF(RES_hh_emi!Q4=0,0,1000000*RES_hh_emi!Q4/RES_hh_num!Q4)</f>
        <v>1173.2889358170075</v>
      </c>
    </row>
    <row r="5" spans="1:17" ht="12" customHeight="1" x14ac:dyDescent="0.25">
      <c r="A5" s="87" t="s">
        <v>58</v>
      </c>
      <c r="B5" s="95">
        <f>IF(RES_hh_emi!B5=0,0,1000000*RES_hh_emi!B5/RES_hh_num!B5)</f>
        <v>5551.2974668370234</v>
      </c>
      <c r="C5" s="95">
        <f>IF(RES_hh_emi!C5=0,0,1000000*RES_hh_emi!C5/RES_hh_num!C5)</f>
        <v>5367.7863299506271</v>
      </c>
      <c r="D5" s="95">
        <f>IF(RES_hh_emi!D5=0,0,1000000*RES_hh_emi!D5/RES_hh_num!D5)</f>
        <v>5653.7717018106723</v>
      </c>
      <c r="E5" s="95">
        <f>IF(RES_hh_emi!E5=0,0,1000000*RES_hh_emi!E5/RES_hh_num!E5)</f>
        <v>5978.5186267162326</v>
      </c>
      <c r="F5" s="95">
        <f>IF(RES_hh_emi!F5=0,0,1000000*RES_hh_emi!F5/RES_hh_num!F5)</f>
        <v>5785.9640372970989</v>
      </c>
      <c r="G5" s="95">
        <f>IF(RES_hh_emi!G5=0,0,1000000*RES_hh_emi!G5/RES_hh_num!G5)</f>
        <v>5989.1881703513845</v>
      </c>
      <c r="H5" s="95">
        <f>IF(RES_hh_emi!H5=0,0,1000000*RES_hh_emi!H5/RES_hh_num!H5)</f>
        <v>6051.8146089595939</v>
      </c>
      <c r="I5" s="95">
        <f>IF(RES_hh_emi!I5=0,0,1000000*RES_hh_emi!I5/RES_hh_num!I5)</f>
        <v>5209.7190296934978</v>
      </c>
      <c r="J5" s="95">
        <f>IF(RES_hh_emi!J5=0,0,1000000*RES_hh_emi!J5/RES_hh_num!J5)</f>
        <v>5971.3630794097335</v>
      </c>
      <c r="K5" s="95">
        <f>IF(RES_hh_emi!K5=0,0,1000000*RES_hh_emi!K5/RES_hh_num!K5)</f>
        <v>5165.02088971577</v>
      </c>
      <c r="L5" s="95">
        <f>IF(RES_hh_emi!L5=0,0,1000000*RES_hh_emi!L5/RES_hh_num!L5)</f>
        <v>5387.9207377816774</v>
      </c>
      <c r="M5" s="95">
        <f>IF(RES_hh_emi!M5=0,0,1000000*RES_hh_emi!M5/RES_hh_num!M5)</f>
        <v>5963.9718899685395</v>
      </c>
      <c r="N5" s="95">
        <f>IF(RES_hh_emi!N5=0,0,1000000*RES_hh_emi!N5/RES_hh_num!N5)</f>
        <v>5277.4805903486049</v>
      </c>
      <c r="O5" s="95">
        <f>IF(RES_hh_emi!O5=0,0,1000000*RES_hh_emi!O5/RES_hh_num!O5)</f>
        <v>5063.227427560385</v>
      </c>
      <c r="P5" s="95">
        <f>IF(RES_hh_emi!P5=0,0,1000000*RES_hh_emi!P5/RES_hh_num!P5)</f>
        <v>4251.1227291157384</v>
      </c>
      <c r="Q5" s="95">
        <f>IF(RES_hh_emi!Q5=0,0,1000000*RES_hh_emi!Q5/RES_hh_num!Q5)</f>
        <v>4758.5755501210933</v>
      </c>
    </row>
    <row r="6" spans="1:17" ht="12" customHeight="1" x14ac:dyDescent="0.25">
      <c r="A6" s="87" t="s">
        <v>84</v>
      </c>
      <c r="B6" s="95">
        <f>IF(RES_hh_emi!B6=0,0,1000000*RES_hh_emi!B6/RES_hh_num!B6)</f>
        <v>2824.416429294004</v>
      </c>
      <c r="C6" s="95">
        <f>IF(RES_hh_emi!C6=0,0,1000000*RES_hh_emi!C6/RES_hh_num!C6)</f>
        <v>3025.4645606960257</v>
      </c>
      <c r="D6" s="95">
        <f>IF(RES_hh_emi!D6=0,0,1000000*RES_hh_emi!D6/RES_hh_num!D6)</f>
        <v>3034.1329246663431</v>
      </c>
      <c r="E6" s="95">
        <f>IF(RES_hh_emi!E6=0,0,1000000*RES_hh_emi!E6/RES_hh_num!E6)</f>
        <v>3358.1370749006655</v>
      </c>
      <c r="F6" s="95">
        <f>IF(RES_hh_emi!F6=0,0,1000000*RES_hh_emi!F6/RES_hh_num!F6)</f>
        <v>3389.1635284324257</v>
      </c>
      <c r="G6" s="95">
        <f>IF(RES_hh_emi!G6=0,0,1000000*RES_hh_emi!G6/RES_hh_num!G6)</f>
        <v>3310.9013835825831</v>
      </c>
      <c r="H6" s="95">
        <f>IF(RES_hh_emi!H6=0,0,1000000*RES_hh_emi!H6/RES_hh_num!H6)</f>
        <v>3289.5618649543671</v>
      </c>
      <c r="I6" s="95">
        <f>IF(RES_hh_emi!I6=0,0,1000000*RES_hh_emi!I6/RES_hh_num!I6)</f>
        <v>2876.8644563624539</v>
      </c>
      <c r="J6" s="95">
        <f>IF(RES_hh_emi!J6=0,0,1000000*RES_hh_emi!J6/RES_hh_num!J6)</f>
        <v>2875.0838557172719</v>
      </c>
      <c r="K6" s="95">
        <f>IF(RES_hh_emi!K6=0,0,1000000*RES_hh_emi!K6/RES_hh_num!K6)</f>
        <v>2836.6985436044042</v>
      </c>
      <c r="L6" s="95">
        <f>IF(RES_hh_emi!L6=0,0,1000000*RES_hh_emi!L6/RES_hh_num!L6)</f>
        <v>3322.1776626486198</v>
      </c>
      <c r="M6" s="95">
        <f>IF(RES_hh_emi!M6=0,0,1000000*RES_hh_emi!M6/RES_hh_num!M6)</f>
        <v>2966.6869654829184</v>
      </c>
      <c r="N6" s="95">
        <f>IF(RES_hh_emi!N6=0,0,1000000*RES_hh_emi!N6/RES_hh_num!N6)</f>
        <v>2820.9708458791142</v>
      </c>
      <c r="O6" s="95">
        <f>IF(RES_hh_emi!O6=0,0,1000000*RES_hh_emi!O6/RES_hh_num!O6)</f>
        <v>2679.4391237577497</v>
      </c>
      <c r="P6" s="95">
        <f>IF(RES_hh_emi!P6=0,0,1000000*RES_hh_emi!P6/RES_hh_num!P6)</f>
        <v>2229.6163192880458</v>
      </c>
      <c r="Q6" s="95">
        <f>IF(RES_hh_emi!Q6=0,0,1000000*RES_hh_emi!Q6/RES_hh_num!Q6)</f>
        <v>2476.7925209117716</v>
      </c>
    </row>
    <row r="7" spans="1:17" ht="12" customHeight="1" x14ac:dyDescent="0.25">
      <c r="A7" s="87" t="s">
        <v>110</v>
      </c>
      <c r="B7" s="95">
        <f>IF(RES_hh_emi!B7=0,0,1000000*RES_hh_emi!B7/RES_hh_num!B7)</f>
        <v>3030.656040703966</v>
      </c>
      <c r="C7" s="95">
        <f>IF(RES_hh_emi!C7=0,0,1000000*RES_hh_emi!C7/RES_hh_num!C7)</f>
        <v>4693.0392521456261</v>
      </c>
      <c r="D7" s="95">
        <f>IF(RES_hh_emi!D7=0,0,1000000*RES_hh_emi!D7/RES_hh_num!D7)</f>
        <v>3658.0306817888682</v>
      </c>
      <c r="E7" s="95">
        <f>IF(RES_hh_emi!E7=0,0,1000000*RES_hh_emi!E7/RES_hh_num!E7)</f>
        <v>4112.6026233179355</v>
      </c>
      <c r="F7" s="95">
        <f>IF(RES_hh_emi!F7=0,0,1000000*RES_hh_emi!F7/RES_hh_num!F7)</f>
        <v>4023.8371835999956</v>
      </c>
      <c r="G7" s="95">
        <f>IF(RES_hh_emi!G7=0,0,1000000*RES_hh_emi!G7/RES_hh_num!G7)</f>
        <v>3992.7138360716394</v>
      </c>
      <c r="H7" s="95">
        <f>IF(RES_hh_emi!H7=0,0,1000000*RES_hh_emi!H7/RES_hh_num!H7)</f>
        <v>0</v>
      </c>
      <c r="I7" s="95">
        <f>IF(RES_hh_emi!I7=0,0,1000000*RES_hh_emi!I7/RES_hh_num!I7)</f>
        <v>0</v>
      </c>
      <c r="J7" s="95">
        <f>IF(RES_hh_emi!J7=0,0,1000000*RES_hh_emi!J7/RES_hh_num!J7)</f>
        <v>0</v>
      </c>
      <c r="K7" s="95">
        <f>IF(RES_hh_emi!K7=0,0,1000000*RES_hh_emi!K7/RES_hh_num!K7)</f>
        <v>0</v>
      </c>
      <c r="L7" s="95">
        <f>IF(RES_hh_emi!L7=0,0,1000000*RES_hh_emi!L7/RES_hh_num!L7)</f>
        <v>0</v>
      </c>
      <c r="M7" s="95">
        <f>IF(RES_hh_emi!M7=0,0,1000000*RES_hh_emi!M7/RES_hh_num!M7)</f>
        <v>0</v>
      </c>
      <c r="N7" s="95">
        <f>IF(RES_hh_emi!N7=0,0,1000000*RES_hh_emi!N7/RES_hh_num!N7)</f>
        <v>0</v>
      </c>
      <c r="O7" s="95">
        <f>IF(RES_hh_emi!O7=0,0,1000000*RES_hh_emi!O7/RES_hh_num!O7)</f>
        <v>0</v>
      </c>
      <c r="P7" s="95">
        <f>IF(RES_hh_emi!P7=0,0,1000000*RES_hh_emi!P7/RES_hh_num!P7)</f>
        <v>0</v>
      </c>
      <c r="Q7" s="95">
        <f>IF(RES_hh_emi!Q7=0,0,1000000*RES_hh_emi!Q7/RES_hh_num!Q7)</f>
        <v>0</v>
      </c>
    </row>
    <row r="8" spans="1:17" ht="12" customHeight="1" x14ac:dyDescent="0.25">
      <c r="A8" s="87" t="s">
        <v>109</v>
      </c>
      <c r="B8" s="95">
        <f>IF(RES_hh_emi!B8=0,0,1000000*RES_hh_emi!B8/RES_hh_num!B8)</f>
        <v>2409.8042256691192</v>
      </c>
      <c r="C8" s="95">
        <f>IF(RES_hh_emi!C8=0,0,1000000*RES_hh_emi!C8/RES_hh_num!C8)</f>
        <v>2667.7878060085991</v>
      </c>
      <c r="D8" s="95">
        <f>IF(RES_hh_emi!D8=0,0,1000000*RES_hh_emi!D8/RES_hh_num!D8)</f>
        <v>2591.2560099386724</v>
      </c>
      <c r="E8" s="95">
        <f>IF(RES_hh_emi!E8=0,0,1000000*RES_hh_emi!E8/RES_hh_num!E8)</f>
        <v>2924.7409241549135</v>
      </c>
      <c r="F8" s="95">
        <f>IF(RES_hh_emi!F8=0,0,1000000*RES_hh_emi!F8/RES_hh_num!F8)</f>
        <v>2862.9272493385092</v>
      </c>
      <c r="G8" s="95">
        <f>IF(RES_hh_emi!G8=0,0,1000000*RES_hh_emi!G8/RES_hh_num!G8)</f>
        <v>2807.0531283271657</v>
      </c>
      <c r="H8" s="95">
        <f>IF(RES_hh_emi!H8=0,0,1000000*RES_hh_emi!H8/RES_hh_num!H8)</f>
        <v>2887.8854571290717</v>
      </c>
      <c r="I8" s="95">
        <f>IF(RES_hh_emi!I8=0,0,1000000*RES_hh_emi!I8/RES_hh_num!I8)</f>
        <v>2426.7539002451358</v>
      </c>
      <c r="J8" s="95">
        <f>IF(RES_hh_emi!J8=0,0,1000000*RES_hh_emi!J8/RES_hh_num!J8)</f>
        <v>2463.2428350495597</v>
      </c>
      <c r="K8" s="95">
        <f>IF(RES_hh_emi!K8=0,0,1000000*RES_hh_emi!K8/RES_hh_num!K8)</f>
        <v>2427.4640505964021</v>
      </c>
      <c r="L8" s="95">
        <f>IF(RES_hh_emi!L8=0,0,1000000*RES_hh_emi!L8/RES_hh_num!L8)</f>
        <v>2858.9772272514228</v>
      </c>
      <c r="M8" s="95">
        <f>IF(RES_hh_emi!M8=0,0,1000000*RES_hh_emi!M8/RES_hh_num!M8)</f>
        <v>2527.199093025175</v>
      </c>
      <c r="N8" s="95">
        <f>IF(RES_hh_emi!N8=0,0,1000000*RES_hh_emi!N8/RES_hh_num!N8)</f>
        <v>2416.5563166299034</v>
      </c>
      <c r="O8" s="95">
        <f>IF(RES_hh_emi!O8=0,0,1000000*RES_hh_emi!O8/RES_hh_num!O8)</f>
        <v>2262.8143447836114</v>
      </c>
      <c r="P8" s="95">
        <f>IF(RES_hh_emi!P8=0,0,1000000*RES_hh_emi!P8/RES_hh_num!P8)</f>
        <v>1932.7544957877524</v>
      </c>
      <c r="Q8" s="95">
        <f>IF(RES_hh_emi!Q8=0,0,1000000*RES_hh_emi!Q8/RES_hh_num!Q8)</f>
        <v>2130.7536100267121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283.48484725143021</v>
      </c>
      <c r="C17" s="96">
        <f>IF(RES_hh_emi!C17=0,0,1000000*RES_hh_emi!C17/RES_hh_num!C17)</f>
        <v>281.0327904099712</v>
      </c>
      <c r="D17" s="96">
        <f>IF(RES_hh_emi!D17=0,0,1000000*RES_hh_emi!D17/RES_hh_num!D17)</f>
        <v>290.17156780027693</v>
      </c>
      <c r="E17" s="96">
        <f>IF(RES_hh_emi!E17=0,0,1000000*RES_hh_emi!E17/RES_hh_num!E17)</f>
        <v>297.59650542351864</v>
      </c>
      <c r="F17" s="96">
        <f>IF(RES_hh_emi!F17=0,0,1000000*RES_hh_emi!F17/RES_hh_num!F17)</f>
        <v>294.52571506037737</v>
      </c>
      <c r="G17" s="96">
        <f>IF(RES_hh_emi!G17=0,0,1000000*RES_hh_emi!G17/RES_hh_num!G17)</f>
        <v>290.08825353529716</v>
      </c>
      <c r="H17" s="96">
        <f>IF(RES_hh_emi!H17=0,0,1000000*RES_hh_emi!H17/RES_hh_num!H17)</f>
        <v>283.31435966364131</v>
      </c>
      <c r="I17" s="96">
        <f>IF(RES_hh_emi!I17=0,0,1000000*RES_hh_emi!I17/RES_hh_num!I17)</f>
        <v>256.42525586978053</v>
      </c>
      <c r="J17" s="96">
        <f>IF(RES_hh_emi!J17=0,0,1000000*RES_hh_emi!J17/RES_hh_num!J17)</f>
        <v>267.48268296392149</v>
      </c>
      <c r="K17" s="96">
        <f>IF(RES_hh_emi!K17=0,0,1000000*RES_hh_emi!K17/RES_hh_num!K17)</f>
        <v>264.47786043907035</v>
      </c>
      <c r="L17" s="96">
        <f>IF(RES_hh_emi!L17=0,0,1000000*RES_hh_emi!L17/RES_hh_num!L17)</f>
        <v>268.65706143992389</v>
      </c>
      <c r="M17" s="96">
        <f>IF(RES_hh_emi!M17=0,0,1000000*RES_hh_emi!M17/RES_hh_num!M17)</f>
        <v>243.40161089284808</v>
      </c>
      <c r="N17" s="96">
        <f>IF(RES_hh_emi!N17=0,0,1000000*RES_hh_emi!N17/RES_hh_num!N17)</f>
        <v>220.90607856287559</v>
      </c>
      <c r="O17" s="96">
        <f>IF(RES_hh_emi!O17=0,0,1000000*RES_hh_emi!O17/RES_hh_num!O17)</f>
        <v>213.10481950464509</v>
      </c>
      <c r="P17" s="96">
        <f>IF(RES_hh_emi!P17=0,0,1000000*RES_hh_emi!P17/RES_hh_num!P17)</f>
        <v>223.38443519311201</v>
      </c>
      <c r="Q17" s="96">
        <f>IF(RES_hh_emi!Q17=0,0,1000000*RES_hh_emi!Q17/RES_hh_num!Q17)</f>
        <v>230.03768063050217</v>
      </c>
    </row>
    <row r="18" spans="1:17" ht="12" customHeight="1" x14ac:dyDescent="0.25">
      <c r="A18" s="87" t="s">
        <v>58</v>
      </c>
      <c r="B18" s="95">
        <f>IF(RES_hh_emi!B18=0,0,1000000*RES_hh_emi!B18/RES_hh_num!B18)</f>
        <v>843.18974117321125</v>
      </c>
      <c r="C18" s="95">
        <f>IF(RES_hh_emi!C18=0,0,1000000*RES_hh_emi!C18/RES_hh_num!C18)</f>
        <v>836.52546554471132</v>
      </c>
      <c r="D18" s="95">
        <f>IF(RES_hh_emi!D18=0,0,1000000*RES_hh_emi!D18/RES_hh_num!D18)</f>
        <v>824.41310189387002</v>
      </c>
      <c r="E18" s="95">
        <f>IF(RES_hh_emi!E18=0,0,1000000*RES_hh_emi!E18/RES_hh_num!E18)</f>
        <v>822.90949744408272</v>
      </c>
      <c r="F18" s="95">
        <f>IF(RES_hh_emi!F18=0,0,1000000*RES_hh_emi!F18/RES_hh_num!F18)</f>
        <v>818.58876707882825</v>
      </c>
      <c r="G18" s="95">
        <f>IF(RES_hh_emi!G18=0,0,1000000*RES_hh_emi!G18/RES_hh_num!G18)</f>
        <v>822.53769150783955</v>
      </c>
      <c r="H18" s="95">
        <f>IF(RES_hh_emi!H18=0,0,1000000*RES_hh_emi!H18/RES_hh_num!H18)</f>
        <v>851.36901993583831</v>
      </c>
      <c r="I18" s="95">
        <f>IF(RES_hh_emi!I18=0,0,1000000*RES_hh_emi!I18/RES_hh_num!I18)</f>
        <v>803.97603367079466</v>
      </c>
      <c r="J18" s="95">
        <f>IF(RES_hh_emi!J18=0,0,1000000*RES_hh_emi!J18/RES_hh_num!J18)</f>
        <v>853.19570962913849</v>
      </c>
      <c r="K18" s="95">
        <f>IF(RES_hh_emi!K18=0,0,1000000*RES_hh_emi!K18/RES_hh_num!K18)</f>
        <v>834.19795288284638</v>
      </c>
      <c r="L18" s="95">
        <f>IF(RES_hh_emi!L18=0,0,1000000*RES_hh_emi!L18/RES_hh_num!L18)</f>
        <v>972.21189907863959</v>
      </c>
      <c r="M18" s="95">
        <f>IF(RES_hh_emi!M18=0,0,1000000*RES_hh_emi!M18/RES_hh_num!M18)</f>
        <v>980.54694155991695</v>
      </c>
      <c r="N18" s="95">
        <f>IF(RES_hh_emi!N18=0,0,1000000*RES_hh_emi!N18/RES_hh_num!N18)</f>
        <v>989.57186185792739</v>
      </c>
      <c r="O18" s="95">
        <f>IF(RES_hh_emi!O18=0,0,1000000*RES_hh_emi!O18/RES_hh_num!O18)</f>
        <v>996.13705871983439</v>
      </c>
      <c r="P18" s="95">
        <f>IF(RES_hh_emi!P18=0,0,1000000*RES_hh_emi!P18/RES_hh_num!P18)</f>
        <v>1002.1174582735259</v>
      </c>
      <c r="Q18" s="95">
        <f>IF(RES_hh_emi!Q18=0,0,1000000*RES_hh_emi!Q18/RES_hh_num!Q18)</f>
        <v>1005.5196206252775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466.73375198663297</v>
      </c>
      <c r="C19" s="95">
        <f>IF(RES_hh_emi!C19=0,0,1000000*RES_hh_emi!C19/RES_hh_num!C19)</f>
        <v>460.18270378235604</v>
      </c>
      <c r="D19" s="95">
        <f>IF(RES_hh_emi!D19=0,0,1000000*RES_hh_emi!D19/RES_hh_num!D19)</f>
        <v>462.33775160474005</v>
      </c>
      <c r="E19" s="95">
        <f>IF(RES_hh_emi!E19=0,0,1000000*RES_hh_emi!E19/RES_hh_num!E19)</f>
        <v>462.12367857120557</v>
      </c>
      <c r="F19" s="95">
        <f>IF(RES_hh_emi!F19=0,0,1000000*RES_hh_emi!F19/RES_hh_num!F19)</f>
        <v>458.51146752243181</v>
      </c>
      <c r="G19" s="95">
        <f>IF(RES_hh_emi!G19=0,0,1000000*RES_hh_emi!G19/RES_hh_num!G19)</f>
        <v>461.3007144968775</v>
      </c>
      <c r="H19" s="95">
        <f>IF(RES_hh_emi!H19=0,0,1000000*RES_hh_emi!H19/RES_hh_num!H19)</f>
        <v>465.65350617276755</v>
      </c>
      <c r="I19" s="95">
        <f>IF(RES_hh_emi!I19=0,0,1000000*RES_hh_emi!I19/RES_hh_num!I19)</f>
        <v>461.97664110468946</v>
      </c>
      <c r="J19" s="95">
        <f>IF(RES_hh_emi!J19=0,0,1000000*RES_hh_emi!J19/RES_hh_num!J19)</f>
        <v>460.80908642614281</v>
      </c>
      <c r="K19" s="95">
        <f>IF(RES_hh_emi!K19=0,0,1000000*RES_hh_emi!K19/RES_hh_num!K19)</f>
        <v>461.19006135977941</v>
      </c>
      <c r="L19" s="95">
        <f>IF(RES_hh_emi!L19=0,0,1000000*RES_hh_emi!L19/RES_hh_num!L19)</f>
        <v>550.34146278116896</v>
      </c>
      <c r="M19" s="95">
        <f>IF(RES_hh_emi!M19=0,0,1000000*RES_hh_emi!M19/RES_hh_num!M19)</f>
        <v>532.83406103088316</v>
      </c>
      <c r="N19" s="95">
        <f>IF(RES_hh_emi!N19=0,0,1000000*RES_hh_emi!N19/RES_hh_num!N19)</f>
        <v>526.03744967270302</v>
      </c>
      <c r="O19" s="95">
        <f>IF(RES_hh_emi!O19=0,0,1000000*RES_hh_emi!O19/RES_hh_num!O19)</f>
        <v>522.51800608313033</v>
      </c>
      <c r="P19" s="95">
        <f>IF(RES_hh_emi!P19=0,0,1000000*RES_hh_emi!P19/RES_hh_num!P19)</f>
        <v>518.75642772876085</v>
      </c>
      <c r="Q19" s="95">
        <f>IF(RES_hh_emi!Q19=0,0,1000000*RES_hh_emi!Q19/RES_hh_num!Q19)</f>
        <v>514.80424241714525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398.3583906710013</v>
      </c>
      <c r="C21" s="95">
        <f>IF(RES_hh_emi!C21=0,0,1000000*RES_hh_emi!C21/RES_hh_num!C21)</f>
        <v>392.7670146720954</v>
      </c>
      <c r="D21" s="95">
        <f>IF(RES_hh_emi!D21=0,0,1000000*RES_hh_emi!D21/RES_hh_num!D21)</f>
        <v>394.60666913416645</v>
      </c>
      <c r="E21" s="95">
        <f>IF(RES_hh_emi!E21=0,0,1000000*RES_hh_emi!E21/RES_hh_num!E21)</f>
        <v>394.42376329282962</v>
      </c>
      <c r="F21" s="95">
        <f>IF(RES_hh_emi!F21=0,0,1000000*RES_hh_emi!F21/RES_hh_num!F21)</f>
        <v>391.34043477673237</v>
      </c>
      <c r="G21" s="95">
        <f>IF(RES_hh_emi!G21=0,0,1000000*RES_hh_emi!G21/RES_hh_num!G21)</f>
        <v>393.72148755466765</v>
      </c>
      <c r="H21" s="95">
        <f>IF(RES_hh_emi!H21=0,0,1000000*RES_hh_emi!H21/RES_hh_num!H21)</f>
        <v>397.43624632029321</v>
      </c>
      <c r="I21" s="95">
        <f>IF(RES_hh_emi!I21=0,0,1000000*RES_hh_emi!I21/RES_hh_num!I21)</f>
        <v>390.50298491614222</v>
      </c>
      <c r="J21" s="95">
        <f>IF(RES_hh_emi!J21=0,0,1000000*RES_hh_emi!J21/RES_hh_num!J21)</f>
        <v>407.07083137024875</v>
      </c>
      <c r="K21" s="95">
        <f>IF(RES_hh_emi!K21=0,0,1000000*RES_hh_emi!K21/RES_hh_num!K21)</f>
        <v>402.25503248951395</v>
      </c>
      <c r="L21" s="95">
        <f>IF(RES_hh_emi!L21=0,0,1000000*RES_hh_emi!L21/RES_hh_num!L21)</f>
        <v>469.71720650065339</v>
      </c>
      <c r="M21" s="95">
        <f>IF(RES_hh_emi!M21=0,0,1000000*RES_hh_emi!M21/RES_hh_num!M21)</f>
        <v>456.0531647598051</v>
      </c>
      <c r="N21" s="95">
        <f>IF(RES_hh_emi!N21=0,0,1000000*RES_hh_emi!N21/RES_hh_num!N21)</f>
        <v>451.55121364315647</v>
      </c>
      <c r="O21" s="95">
        <f>IF(RES_hh_emi!O21=0,0,1000000*RES_hh_emi!O21/RES_hh_num!O21)</f>
        <v>449.99722360905417</v>
      </c>
      <c r="P21" s="95">
        <f>IF(RES_hh_emi!P21=0,0,1000000*RES_hh_emi!P21/RES_hh_num!P21)</f>
        <v>448.14510640217702</v>
      </c>
      <c r="Q21" s="95">
        <f>IF(RES_hh_emi!Q21=0,0,1000000*RES_hh_emi!Q21/RES_hh_num!Q21)</f>
        <v>446.25548305174715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222.36186731707744</v>
      </c>
      <c r="C27" s="96">
        <f>IF(RES_hh_emi!C27=0,0,1000000*RES_hh_emi!C27/RES_hh_num!C27)</f>
        <v>203.14295001104426</v>
      </c>
      <c r="D27" s="96">
        <f>IF(RES_hh_emi!D27=0,0,1000000*RES_hh_emi!D27/RES_hh_num!D27)</f>
        <v>216.95479617213397</v>
      </c>
      <c r="E27" s="96">
        <f>IF(RES_hh_emi!E27=0,0,1000000*RES_hh_emi!E27/RES_hh_num!E27)</f>
        <v>211.50894369593925</v>
      </c>
      <c r="F27" s="96">
        <f>IF(RES_hh_emi!F27=0,0,1000000*RES_hh_emi!F27/RES_hh_num!F27)</f>
        <v>190.69452036262024</v>
      </c>
      <c r="G27" s="96">
        <f>IF(RES_hh_emi!G27=0,0,1000000*RES_hh_emi!G27/RES_hh_num!G27)</f>
        <v>206.67057140503513</v>
      </c>
      <c r="H27" s="96">
        <f>IF(RES_hh_emi!H27=0,0,1000000*RES_hh_emi!H27/RES_hh_num!H27)</f>
        <v>196.32454896382666</v>
      </c>
      <c r="I27" s="96">
        <f>IF(RES_hh_emi!I27=0,0,1000000*RES_hh_emi!I27/RES_hh_num!I27)</f>
        <v>183.20182424666143</v>
      </c>
      <c r="J27" s="96">
        <f>IF(RES_hh_emi!J27=0,0,1000000*RES_hh_emi!J27/RES_hh_num!J27)</f>
        <v>182.51959847895807</v>
      </c>
      <c r="K27" s="96">
        <f>IF(RES_hh_emi!K27=0,0,1000000*RES_hh_emi!K27/RES_hh_num!K27)</f>
        <v>181.04373015977947</v>
      </c>
      <c r="L27" s="96">
        <f>IF(RES_hh_emi!L27=0,0,1000000*RES_hh_emi!L27/RES_hh_num!L27)</f>
        <v>214.19587539475191</v>
      </c>
      <c r="M27" s="96">
        <f>IF(RES_hh_emi!M27=0,0,1000000*RES_hh_emi!M27/RES_hh_num!M27)</f>
        <v>192.7428286213125</v>
      </c>
      <c r="N27" s="96">
        <f>IF(RES_hh_emi!N27=0,0,1000000*RES_hh_emi!N27/RES_hh_num!N27)</f>
        <v>179.41656938911729</v>
      </c>
      <c r="O27" s="96">
        <f>IF(RES_hh_emi!O27=0,0,1000000*RES_hh_emi!O27/RES_hh_num!O27)</f>
        <v>183.41369043848445</v>
      </c>
      <c r="P27" s="96">
        <f>IF(RES_hh_emi!P27=0,0,1000000*RES_hh_emi!P27/RES_hh_num!P27)</f>
        <v>179.64976752636929</v>
      </c>
      <c r="Q27" s="96">
        <f>IF(RES_hh_emi!Q27=0,0,1000000*RES_hh_emi!Q27/RES_hh_num!Q27)</f>
        <v>185.97706444763466</v>
      </c>
    </row>
    <row r="28" spans="1:17" ht="12" customHeight="1" x14ac:dyDescent="0.25">
      <c r="A28" s="87" t="s">
        <v>58</v>
      </c>
      <c r="B28" s="95">
        <f>IF(RES_hh_emi!B28=0,0,1000000*RES_hh_emi!B28/RES_hh_num!B28)</f>
        <v>713.33867082626807</v>
      </c>
      <c r="C28" s="95">
        <f>IF(RES_hh_emi!C28=0,0,1000000*RES_hh_emi!C28/RES_hh_num!C28)</f>
        <v>637.1435324543429</v>
      </c>
      <c r="D28" s="95">
        <f>IF(RES_hh_emi!D28=0,0,1000000*RES_hh_emi!D28/RES_hh_num!D28)</f>
        <v>690.15835755686123</v>
      </c>
      <c r="E28" s="95">
        <f>IF(RES_hh_emi!E28=0,0,1000000*RES_hh_emi!E28/RES_hh_num!E28)</f>
        <v>645.34177839598794</v>
      </c>
      <c r="F28" s="95">
        <f>IF(RES_hh_emi!F28=0,0,1000000*RES_hh_emi!F28/RES_hh_num!F28)</f>
        <v>624.20564128175897</v>
      </c>
      <c r="G28" s="95">
        <f>IF(RES_hh_emi!G28=0,0,1000000*RES_hh_emi!G28/RES_hh_num!G28)</f>
        <v>661.27033656308049</v>
      </c>
      <c r="H28" s="95">
        <f>IF(RES_hh_emi!H28=0,0,1000000*RES_hh_emi!H28/RES_hh_num!H28)</f>
        <v>660.21336603344912</v>
      </c>
      <c r="I28" s="95">
        <f>IF(RES_hh_emi!I28=0,0,1000000*RES_hh_emi!I28/RES_hh_num!I28)</f>
        <v>597.36028577448053</v>
      </c>
      <c r="J28" s="95">
        <f>IF(RES_hh_emi!J28=0,0,1000000*RES_hh_emi!J28/RES_hh_num!J28)</f>
        <v>716.92512165992207</v>
      </c>
      <c r="K28" s="95">
        <f>IF(RES_hh_emi!K28=0,0,1000000*RES_hh_emi!K28/RES_hh_num!K28)</f>
        <v>675.09432169143111</v>
      </c>
      <c r="L28" s="95">
        <f>IF(RES_hh_emi!L28=0,0,1000000*RES_hh_emi!L28/RES_hh_num!L28)</f>
        <v>813.97398646800195</v>
      </c>
      <c r="M28" s="95">
        <f>IF(RES_hh_emi!M28=0,0,1000000*RES_hh_emi!M28/RES_hh_num!M28)</f>
        <v>816.53801026383849</v>
      </c>
      <c r="N28" s="95">
        <f>IF(RES_hh_emi!N28=0,0,1000000*RES_hh_emi!N28/RES_hh_num!N28)</f>
        <v>833.2548713802596</v>
      </c>
      <c r="O28" s="95">
        <f>IF(RES_hh_emi!O28=0,0,1000000*RES_hh_emi!O28/RES_hh_num!O28)</f>
        <v>826.42389470556213</v>
      </c>
      <c r="P28" s="95">
        <f>IF(RES_hh_emi!P28=0,0,1000000*RES_hh_emi!P28/RES_hh_num!P28)</f>
        <v>825.18555740218471</v>
      </c>
      <c r="Q28" s="95">
        <f>IF(RES_hh_emi!Q28=0,0,1000000*RES_hh_emi!Q28/RES_hh_num!Q28)</f>
        <v>836.23239887953571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329.60830550324954</v>
      </c>
      <c r="C29" s="95">
        <f>IF(RES_hh_emi!C29=0,0,1000000*RES_hh_emi!C29/RES_hh_num!C29)</f>
        <v>338.20301429505184</v>
      </c>
      <c r="D29" s="95">
        <f>IF(RES_hh_emi!D29=0,0,1000000*RES_hh_emi!D29/RES_hh_num!D29)</f>
        <v>331.69880093666626</v>
      </c>
      <c r="E29" s="95">
        <f>IF(RES_hh_emi!E29=0,0,1000000*RES_hh_emi!E29/RES_hh_num!E29)</f>
        <v>330.69128498987129</v>
      </c>
      <c r="F29" s="95">
        <f>IF(RES_hh_emi!F29=0,0,1000000*RES_hh_emi!F29/RES_hh_num!F29)</f>
        <v>340.8331890559237</v>
      </c>
      <c r="G29" s="95">
        <f>IF(RES_hh_emi!G29=0,0,1000000*RES_hh_emi!G29/RES_hh_num!G29)</f>
        <v>333.11452270492845</v>
      </c>
      <c r="H29" s="95">
        <f>IF(RES_hh_emi!H29=0,0,1000000*RES_hh_emi!H29/RES_hh_num!H29)</f>
        <v>331.99938347453065</v>
      </c>
      <c r="I29" s="95">
        <f>IF(RES_hh_emi!I29=0,0,1000000*RES_hh_emi!I29/RES_hh_num!I29)</f>
        <v>339.59515795214264</v>
      </c>
      <c r="J29" s="95">
        <f>IF(RES_hh_emi!J29=0,0,1000000*RES_hh_emi!J29/RES_hh_num!J29)</f>
        <v>343.20042992737353</v>
      </c>
      <c r="K29" s="95">
        <f>IF(RES_hh_emi!K29=0,0,1000000*RES_hh_emi!K29/RES_hh_num!K29)</f>
        <v>342.08829124857942</v>
      </c>
      <c r="L29" s="95">
        <f>IF(RES_hh_emi!L29=0,0,1000000*RES_hh_emi!L29/RES_hh_num!L29)</f>
        <v>405.94100098358228</v>
      </c>
      <c r="M29" s="95">
        <f>IF(RES_hh_emi!M29=0,0,1000000*RES_hh_emi!M29/RES_hh_num!M29)</f>
        <v>402.23329314160293</v>
      </c>
      <c r="N29" s="95">
        <f>IF(RES_hh_emi!N29=0,0,1000000*RES_hh_emi!N29/RES_hh_num!N29)</f>
        <v>349.65164671617276</v>
      </c>
      <c r="O29" s="95">
        <f>IF(RES_hh_emi!O29=0,0,1000000*RES_hh_emi!O29/RES_hh_num!O29)</f>
        <v>442.58838729387213</v>
      </c>
      <c r="P29" s="95">
        <f>IF(RES_hh_emi!P29=0,0,1000000*RES_hh_emi!P29/RES_hh_num!P29)</f>
        <v>395.13552277486104</v>
      </c>
      <c r="Q29" s="95">
        <f>IF(RES_hh_emi!Q29=0,0,1000000*RES_hh_emi!Q29/RES_hh_num!Q29)</f>
        <v>399.0092903159134</v>
      </c>
    </row>
    <row r="30" spans="1:17" ht="12" customHeight="1" x14ac:dyDescent="0.25">
      <c r="A30" s="87" t="s">
        <v>109</v>
      </c>
      <c r="B30" s="95">
        <f>IF(RES_hh_emi!B30=0,0,1000000*RES_hh_emi!B30/RES_hh_num!B30)</f>
        <v>272.11163186388211</v>
      </c>
      <c r="C30" s="95">
        <f>IF(RES_hh_emi!C30=0,0,1000000*RES_hh_emi!C30/RES_hh_num!C30)</f>
        <v>279.20691844066954</v>
      </c>
      <c r="D30" s="95">
        <f>IF(RES_hh_emi!D30=0,0,1000000*RES_hh_emi!D30/RES_hh_num!D30)</f>
        <v>273.83721969802872</v>
      </c>
      <c r="E30" s="95">
        <f>IF(RES_hh_emi!E30=0,0,1000000*RES_hh_emi!E30/RES_hh_num!E30)</f>
        <v>273.00571776396868</v>
      </c>
      <c r="F30" s="95">
        <f>IF(RES_hh_emi!F30=0,0,1000000*RES_hh_emi!F30/RES_hh_num!F30)</f>
        <v>280.76852755604534</v>
      </c>
      <c r="G30" s="95">
        <f>IF(RES_hh_emi!G30=0,0,1000000*RES_hh_emi!G30/RES_hh_num!G30)</f>
        <v>275.00605837822894</v>
      </c>
      <c r="H30" s="95">
        <f>IF(RES_hh_emi!H30=0,0,1000000*RES_hh_emi!H30/RES_hh_num!H30)</f>
        <v>274.08574484132095</v>
      </c>
      <c r="I30" s="95">
        <f>IF(RES_hh_emi!I30=0,0,1000000*RES_hh_emi!I30/RES_hh_num!I30)</f>
        <v>275.82649324081387</v>
      </c>
      <c r="J30" s="95">
        <f>IF(RES_hh_emi!J30=0,0,1000000*RES_hh_emi!J30/RES_hh_num!J30)</f>
        <v>287.26176430002488</v>
      </c>
      <c r="K30" s="95">
        <f>IF(RES_hh_emi!K30=0,0,1000000*RES_hh_emi!K30/RES_hh_num!K30)</f>
        <v>282.4145694029865</v>
      </c>
      <c r="L30" s="95">
        <f>IF(RES_hh_emi!L30=0,0,1000000*RES_hh_emi!L30/RES_hh_num!L30)</f>
        <v>334.42274634308416</v>
      </c>
      <c r="M30" s="95">
        <f>IF(RES_hh_emi!M30=0,0,1000000*RES_hh_emi!M30/RES_hh_num!M30)</f>
        <v>335.36786561004158</v>
      </c>
      <c r="N30" s="95">
        <f>IF(RES_hh_emi!N30=0,0,1000000*RES_hh_emi!N30/RES_hh_num!N30)</f>
        <v>337.58704500106757</v>
      </c>
      <c r="O30" s="95">
        <f>IF(RES_hh_emi!O30=0,0,1000000*RES_hh_emi!O30/RES_hh_num!O30)</f>
        <v>333.02031141205009</v>
      </c>
      <c r="P30" s="95">
        <f>IF(RES_hh_emi!P30=0,0,1000000*RES_hh_emi!P30/RES_hh_num!P30)</f>
        <v>331.12966092221922</v>
      </c>
      <c r="Q30" s="95">
        <f>IF(RES_hh_emi!Q30=0,0,1000000*RES_hh_emi!Q30/RES_hh_num!Q30)</f>
        <v>334.90300400098062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202.65433012919473</v>
      </c>
      <c r="C3" s="100">
        <f>IF(RES_hh_fech!C3=0,0,RES_hh_fech!C3/RES_summary!C$19)</f>
        <v>216.64154130207626</v>
      </c>
      <c r="D3" s="100">
        <f>IF(RES_hh_fech!D3=0,0,RES_hh_fech!D3/RES_summary!D$19)</f>
        <v>215.41267315051988</v>
      </c>
      <c r="E3" s="100">
        <f>IF(RES_hh_fech!E3=0,0,RES_hh_fech!E3/RES_summary!E$19)</f>
        <v>236.27816705945858</v>
      </c>
      <c r="F3" s="100">
        <f>IF(RES_hh_fech!F3=0,0,RES_hh_fech!F3/RES_summary!F$19)</f>
        <v>229.27731138375918</v>
      </c>
      <c r="G3" s="100">
        <f>IF(RES_hh_fech!G3=0,0,RES_hh_fech!G3/RES_summary!G$19)</f>
        <v>227.25332709041385</v>
      </c>
      <c r="H3" s="100">
        <f>IF(RES_hh_fech!H3=0,0,RES_hh_fech!H3/RES_summary!H$19)</f>
        <v>230.7042512852953</v>
      </c>
      <c r="I3" s="100">
        <f>IF(RES_hh_fech!I3=0,0,RES_hh_fech!I3/RES_summary!I$19)</f>
        <v>203.68592093612699</v>
      </c>
      <c r="J3" s="100">
        <f>IF(RES_hh_fech!J3=0,0,RES_hh_fech!J3/RES_summary!J$19)</f>
        <v>204.5834146139002</v>
      </c>
      <c r="K3" s="100">
        <f>IF(RES_hh_fech!K3=0,0,RES_hh_fech!K3/RES_summary!K$19)</f>
        <v>202.60840087860157</v>
      </c>
      <c r="L3" s="100">
        <f>IF(RES_hh_fech!L3=0,0,RES_hh_fech!L3/RES_summary!L$19)</f>
        <v>247.42878457517975</v>
      </c>
      <c r="M3" s="100">
        <f>IF(RES_hh_fech!M3=0,0,RES_hh_fech!M3/RES_summary!M$19)</f>
        <v>227.47538914589336</v>
      </c>
      <c r="N3" s="100">
        <f>IF(RES_hh_fech!N3=0,0,RES_hh_fech!N3/RES_summary!N$19)</f>
        <v>217.71209321745545</v>
      </c>
      <c r="O3" s="100">
        <f>IF(RES_hh_fech!O3=0,0,RES_hh_fech!O3/RES_summary!O$19)</f>
        <v>209.93074103168894</v>
      </c>
      <c r="P3" s="100">
        <f>IF(RES_hh_fech!P3=0,0,RES_hh_fech!P3/RES_summary!P$19)</f>
        <v>182.22053498915918</v>
      </c>
      <c r="Q3" s="100">
        <f>IF(RES_hh_fech!Q3=0,0,RES_hh_fech!Q3/RES_summary!Q$19)</f>
        <v>198.70925686511066</v>
      </c>
    </row>
    <row r="4" spans="1:17" ht="12.95" customHeight="1" x14ac:dyDescent="0.25">
      <c r="A4" s="89" t="s">
        <v>65</v>
      </c>
      <c r="B4" s="96">
        <f>IF(RES_hh_fech!B4=0,0,RES_hh_fech!B4/RES_summary!B$19)</f>
        <v>161.2669827207599</v>
      </c>
      <c r="C4" s="96">
        <f>IF(RES_hh_fech!C4=0,0,RES_hh_fech!C4/RES_summary!C$19)</f>
        <v>175.99938033401779</v>
      </c>
      <c r="D4" s="96">
        <f>IF(RES_hh_fech!D4=0,0,RES_hh_fech!D4/RES_summary!D$19)</f>
        <v>174.02374504310515</v>
      </c>
      <c r="E4" s="96">
        <f>IF(RES_hh_fech!E4=0,0,RES_hh_fech!E4/RES_summary!E$19)</f>
        <v>194.98557371908794</v>
      </c>
      <c r="F4" s="96">
        <f>IF(RES_hh_fech!F4=0,0,RES_hh_fech!F4/RES_summary!F$19)</f>
        <v>188.63185780080107</v>
      </c>
      <c r="G4" s="96">
        <f>IF(RES_hh_fech!G4=0,0,RES_hh_fech!G4/RES_summary!G$19)</f>
        <v>186.40229931796489</v>
      </c>
      <c r="H4" s="96">
        <f>IF(RES_hh_fech!H4=0,0,RES_hh_fech!H4/RES_summary!H$19)</f>
        <v>189.76662346327402</v>
      </c>
      <c r="I4" s="96">
        <f>IF(RES_hh_fech!I4=0,0,RES_hh_fech!I4/RES_summary!I$19)</f>
        <v>163.24990504539107</v>
      </c>
      <c r="J4" s="96">
        <f>IF(RES_hh_fech!J4=0,0,RES_hh_fech!J4/RES_summary!J$19)</f>
        <v>163.75193513004621</v>
      </c>
      <c r="K4" s="96">
        <f>IF(RES_hh_fech!K4=0,0,RES_hh_fech!K4/RES_summary!K$19)</f>
        <v>161.84777086240405</v>
      </c>
      <c r="L4" s="96">
        <f>IF(RES_hh_fech!L4=0,0,RES_hh_fech!L4/RES_summary!L$19)</f>
        <v>198.13547439184126</v>
      </c>
      <c r="M4" s="96">
        <f>IF(RES_hh_fech!M4=0,0,RES_hh_fech!M4/RES_summary!M$19)</f>
        <v>179.43587931273655</v>
      </c>
      <c r="N4" s="96">
        <f>IF(RES_hh_fech!N4=0,0,RES_hh_fech!N4/RES_summary!N$19)</f>
        <v>170.88562410552564</v>
      </c>
      <c r="O4" s="96">
        <f>IF(RES_hh_fech!O4=0,0,RES_hh_fech!O4/RES_summary!O$19)</f>
        <v>163.14184885024019</v>
      </c>
      <c r="P4" s="96">
        <f>IF(RES_hh_fech!P4=0,0,RES_hh_fech!P4/RES_summary!P$19)</f>
        <v>135.38161370708031</v>
      </c>
      <c r="Q4" s="96">
        <f>IF(RES_hh_fech!Q4=0,0,RES_hh_fech!Q4/RES_summary!Q$19)</f>
        <v>150.63010069002723</v>
      </c>
    </row>
    <row r="5" spans="1:17" ht="12" customHeight="1" x14ac:dyDescent="0.25">
      <c r="A5" s="87" t="s">
        <v>58</v>
      </c>
      <c r="B5" s="95">
        <f>IF(RES_hh_fech!B5=0,0,RES_hh_fech!B5/RES_summary!B$19)</f>
        <v>208.73818143798437</v>
      </c>
      <c r="C5" s="95">
        <f>IF(RES_hh_fech!C5=0,0,RES_hh_fech!C5/RES_summary!C$19)</f>
        <v>201.43236872096224</v>
      </c>
      <c r="D5" s="95">
        <f>IF(RES_hh_fech!D5=0,0,RES_hh_fech!D5/RES_summary!D$19)</f>
        <v>216.44122119563787</v>
      </c>
      <c r="E5" s="95">
        <f>IF(RES_hh_fech!E5=0,0,RES_hh_fech!E5/RES_summary!E$19)</f>
        <v>229.21079802538381</v>
      </c>
      <c r="F5" s="95">
        <f>IF(RES_hh_fech!F5=0,0,RES_hh_fech!F5/RES_summary!F$19)</f>
        <v>221.21048676732812</v>
      </c>
      <c r="G5" s="95">
        <f>IF(RES_hh_fech!G5=0,0,RES_hh_fech!G5/RES_summary!G$19)</f>
        <v>229.25350076763939</v>
      </c>
      <c r="H5" s="95">
        <f>IF(RES_hh_fech!H5=0,0,RES_hh_fech!H5/RES_summary!H$19)</f>
        <v>231.21519609278465</v>
      </c>
      <c r="I5" s="95">
        <f>IF(RES_hh_fech!I5=0,0,RES_hh_fech!I5/RES_summary!I$19)</f>
        <v>199.12425095178799</v>
      </c>
      <c r="J5" s="95">
        <f>IF(RES_hh_fech!J5=0,0,RES_hh_fech!J5/RES_summary!J$19)</f>
        <v>227.09822341672066</v>
      </c>
      <c r="K5" s="95">
        <f>IF(RES_hh_fech!K5=0,0,RES_hh_fech!K5/RES_summary!K$19)</f>
        <v>196.24575410588378</v>
      </c>
      <c r="L5" s="95">
        <f>IF(RES_hh_fech!L5=0,0,RES_hh_fech!L5/RES_summary!L$19)</f>
        <v>203.94001494864784</v>
      </c>
      <c r="M5" s="95">
        <f>IF(RES_hh_fech!M5=0,0,RES_hh_fech!M5/RES_summary!M$19)</f>
        <v>224.7215392320839</v>
      </c>
      <c r="N5" s="95">
        <f>IF(RES_hh_fech!N5=0,0,RES_hh_fech!N5/RES_summary!N$19)</f>
        <v>196.73535909326245</v>
      </c>
      <c r="O5" s="95">
        <f>IF(RES_hh_fech!O5=0,0,RES_hh_fech!O5/RES_summary!O$19)</f>
        <v>187.85829238847353</v>
      </c>
      <c r="P5" s="95">
        <f>IF(RES_hh_fech!P5=0,0,RES_hh_fech!P5/RES_summary!P$19)</f>
        <v>157.19987601866728</v>
      </c>
      <c r="Q5" s="95">
        <f>IF(RES_hh_fech!Q5=0,0,RES_hh_fech!Q5/RES_summary!Q$19)</f>
        <v>175.83977160122393</v>
      </c>
    </row>
    <row r="6" spans="1:17" ht="12" customHeight="1" x14ac:dyDescent="0.25">
      <c r="A6" s="87" t="s">
        <v>84</v>
      </c>
      <c r="B6" s="95">
        <f>IF(RES_hh_fech!B6=0,0,RES_hh_fech!B6/RES_summary!B$19)</f>
        <v>165.21002318855102</v>
      </c>
      <c r="C6" s="95">
        <f>IF(RES_hh_fech!C6=0,0,RES_hh_fech!C6/RES_summary!C$19)</f>
        <v>176.95626013595518</v>
      </c>
      <c r="D6" s="95">
        <f>IF(RES_hh_fech!D6=0,0,RES_hh_fech!D6/RES_summary!D$19)</f>
        <v>177.43701199633955</v>
      </c>
      <c r="E6" s="95">
        <f>IF(RES_hh_fech!E6=0,0,RES_hh_fech!E6/RES_summary!E$19)</f>
        <v>196.35510074302664</v>
      </c>
      <c r="F6" s="95">
        <f>IF(RES_hh_fech!F6=0,0,RES_hh_fech!F6/RES_summary!F$19)</f>
        <v>198.13880026635073</v>
      </c>
      <c r="G6" s="95">
        <f>IF(RES_hh_fech!G6=0,0,RES_hh_fech!G6/RES_summary!G$19)</f>
        <v>193.52413649343626</v>
      </c>
      <c r="H6" s="95">
        <f>IF(RES_hh_fech!H6=0,0,RES_hh_fech!H6/RES_summary!H$19)</f>
        <v>192.24238444799869</v>
      </c>
      <c r="I6" s="95">
        <f>IF(RES_hh_fech!I6=0,0,RES_hh_fech!I6/RES_summary!I$19)</f>
        <v>168.09256725844099</v>
      </c>
      <c r="J6" s="95">
        <f>IF(RES_hh_fech!J6=0,0,RES_hh_fech!J6/RES_summary!J$19)</f>
        <v>167.95256981236588</v>
      </c>
      <c r="K6" s="95">
        <f>IF(RES_hh_fech!K6=0,0,RES_hh_fech!K6/RES_summary!K$19)</f>
        <v>165.65990494132669</v>
      </c>
      <c r="L6" s="95">
        <f>IF(RES_hh_fech!L6=0,0,RES_hh_fech!L6/RES_summary!L$19)</f>
        <v>193.94148695704726</v>
      </c>
      <c r="M6" s="95">
        <f>IF(RES_hh_fech!M6=0,0,RES_hh_fech!M6/RES_summary!M$19)</f>
        <v>172.87335363183593</v>
      </c>
      <c r="N6" s="95">
        <f>IF(RES_hh_fech!N6=0,0,RES_hh_fech!N6/RES_summary!N$19)</f>
        <v>164.23540143428863</v>
      </c>
      <c r="O6" s="95">
        <f>IF(RES_hh_fech!O6=0,0,RES_hh_fech!O6/RES_summary!O$19)</f>
        <v>155.84384200054851</v>
      </c>
      <c r="P6" s="95">
        <f>IF(RES_hh_fech!P6=0,0,RES_hh_fech!P6/RES_summary!P$19)</f>
        <v>129.55074064531254</v>
      </c>
      <c r="Q6" s="95">
        <f>IF(RES_hh_fech!Q6=0,0,RES_hh_fech!Q6/RES_summary!Q$19)</f>
        <v>143.73821518719151</v>
      </c>
    </row>
    <row r="7" spans="1:17" ht="12" customHeight="1" x14ac:dyDescent="0.25">
      <c r="A7" s="87" t="s">
        <v>110</v>
      </c>
      <c r="B7" s="95">
        <f>IF(RES_hh_fech!B7=0,0,RES_hh_fech!B7/RES_summary!B$19)</f>
        <v>150.95776733268767</v>
      </c>
      <c r="C7" s="95">
        <f>IF(RES_hh_fech!C7=0,0,RES_hh_fech!C7/RES_summary!C$19)</f>
        <v>233.74331496593251</v>
      </c>
      <c r="D7" s="95">
        <f>IF(RES_hh_fech!D7=0,0,RES_hh_fech!D7/RES_summary!D$19)</f>
        <v>182.16632931330818</v>
      </c>
      <c r="E7" s="95">
        <f>IF(RES_hh_fech!E7=0,0,RES_hh_fech!E7/RES_summary!E$19)</f>
        <v>204.7725164828079</v>
      </c>
      <c r="F7" s="95">
        <f>IF(RES_hh_fech!F7=0,0,RES_hh_fech!F7/RES_summary!F$19)</f>
        <v>200.32195760811297</v>
      </c>
      <c r="G7" s="95">
        <f>IF(RES_hh_fech!G7=0,0,RES_hh_fech!G7/RES_summary!G$19)</f>
        <v>198.73219483996968</v>
      </c>
      <c r="H7" s="95">
        <f>IF(RES_hh_fech!H7=0,0,RES_hh_fech!H7/RES_summary!H$19)</f>
        <v>0</v>
      </c>
      <c r="I7" s="95">
        <f>IF(RES_hh_fech!I7=0,0,RES_hh_fech!I7/RES_summary!I$19)</f>
        <v>0</v>
      </c>
      <c r="J7" s="95">
        <f>IF(RES_hh_fech!J7=0,0,RES_hh_fech!J7/RES_summary!J$19)</f>
        <v>0</v>
      </c>
      <c r="K7" s="95">
        <f>IF(RES_hh_fech!K7=0,0,RES_hh_fech!K7/RES_summary!K$19)</f>
        <v>0</v>
      </c>
      <c r="L7" s="95">
        <f>IF(RES_hh_fech!L7=0,0,RES_hh_fech!L7/RES_summary!L$19)</f>
        <v>0</v>
      </c>
      <c r="M7" s="95">
        <f>IF(RES_hh_fech!M7=0,0,RES_hh_fech!M7/RES_summary!M$19)</f>
        <v>0</v>
      </c>
      <c r="N7" s="95">
        <f>IF(RES_hh_fech!N7=0,0,RES_hh_fech!N7/RES_summary!N$19)</f>
        <v>0</v>
      </c>
      <c r="O7" s="95">
        <f>IF(RES_hh_fech!O7=0,0,RES_hh_fech!O7/RES_summary!O$19)</f>
        <v>0</v>
      </c>
      <c r="P7" s="95">
        <f>IF(RES_hh_fech!P7=0,0,RES_hh_fech!P7/RES_summary!P$19)</f>
        <v>0</v>
      </c>
      <c r="Q7" s="95">
        <f>IF(RES_hh_fech!Q7=0,0,RES_hh_fech!Q7/RES_summary!Q$19)</f>
        <v>0</v>
      </c>
    </row>
    <row r="8" spans="1:17" ht="12" customHeight="1" x14ac:dyDescent="0.25">
      <c r="A8" s="87" t="s">
        <v>109</v>
      </c>
      <c r="B8" s="95">
        <f>IF(RES_hh_fech!B8=0,0,RES_hh_fech!B8/RES_summary!B$19)</f>
        <v>158.54623112381083</v>
      </c>
      <c r="C8" s="95">
        <f>IF(RES_hh_fech!C8=0,0,RES_hh_fech!C8/RES_summary!C$19)</f>
        <v>175.5058682401187</v>
      </c>
      <c r="D8" s="95">
        <f>IF(RES_hh_fech!D8=0,0,RES_hh_fech!D8/RES_summary!D$19)</f>
        <v>170.44585041259964</v>
      </c>
      <c r="E8" s="95">
        <f>IF(RES_hh_fech!E8=0,0,RES_hh_fech!E8/RES_summary!E$19)</f>
        <v>192.35242591773124</v>
      </c>
      <c r="F8" s="95">
        <f>IF(RES_hh_fech!F8=0,0,RES_hh_fech!F8/RES_summary!F$19)</f>
        <v>188.25816229572257</v>
      </c>
      <c r="G8" s="95">
        <f>IF(RES_hh_fech!G8=0,0,RES_hh_fech!G8/RES_summary!G$19)</f>
        <v>184.54658941441389</v>
      </c>
      <c r="H8" s="95">
        <f>IF(RES_hh_fech!H8=0,0,RES_hh_fech!H8/RES_summary!H$19)</f>
        <v>189.82680926648257</v>
      </c>
      <c r="I8" s="95">
        <f>IF(RES_hh_fech!I8=0,0,RES_hh_fech!I8/RES_summary!I$19)</f>
        <v>159.48555126515967</v>
      </c>
      <c r="J8" s="95">
        <f>IF(RES_hh_fech!J8=0,0,RES_hh_fech!J8/RES_summary!J$19)</f>
        <v>161.84894151921949</v>
      </c>
      <c r="K8" s="95">
        <f>IF(RES_hh_fech!K8=0,0,RES_hh_fech!K8/RES_summary!K$19)</f>
        <v>159.44963413310057</v>
      </c>
      <c r="L8" s="95">
        <f>IF(RES_hh_fech!L8=0,0,RES_hh_fech!L8/RES_summary!L$19)</f>
        <v>187.72627439651117</v>
      </c>
      <c r="M8" s="95">
        <f>IF(RES_hh_fech!M8=0,0,RES_hh_fech!M8/RES_summary!M$19)</f>
        <v>165.63888128726094</v>
      </c>
      <c r="N8" s="95">
        <f>IF(RES_hh_fech!N8=0,0,RES_hh_fech!N8/RES_summary!N$19)</f>
        <v>158.24558315120575</v>
      </c>
      <c r="O8" s="95">
        <f>IF(RES_hh_fech!O8=0,0,RES_hh_fech!O8/RES_summary!O$19)</f>
        <v>148.03389732585964</v>
      </c>
      <c r="P8" s="95">
        <f>IF(RES_hh_fech!P8=0,0,RES_hh_fech!P8/RES_summary!P$19)</f>
        <v>126.3144268733419</v>
      </c>
      <c r="Q8" s="95">
        <f>IF(RES_hh_fech!Q8=0,0,RES_hh_fech!Q8/RES_summary!Q$19)</f>
        <v>139.08565855829679</v>
      </c>
    </row>
    <row r="9" spans="1:17" ht="12" customHeight="1" x14ac:dyDescent="0.25">
      <c r="A9" s="87" t="s">
        <v>55</v>
      </c>
      <c r="B9" s="95">
        <f>IF(RES_hh_fech!B9=0,0,RES_hh_fech!B9/RES_summary!B$19)</f>
        <v>205.180017380615</v>
      </c>
      <c r="C9" s="95">
        <f>IF(RES_hh_fech!C9=0,0,RES_hh_fech!C9/RES_summary!C$19)</f>
        <v>226.06063306429076</v>
      </c>
      <c r="D9" s="95">
        <f>IF(RES_hh_fech!D9=0,0,RES_hh_fech!D9/RES_summary!D$19)</f>
        <v>220.36754528500509</v>
      </c>
      <c r="E9" s="95">
        <f>IF(RES_hh_fech!E9=0,0,RES_hh_fech!E9/RES_summary!E$19)</f>
        <v>247.67824729136839</v>
      </c>
      <c r="F9" s="95">
        <f>IF(RES_hh_fech!F9=0,0,RES_hh_fech!F9/RES_summary!F$19)</f>
        <v>242.32282683626471</v>
      </c>
      <c r="G9" s="95">
        <f>IF(RES_hh_fech!G9=0,0,RES_hh_fech!G9/RES_summary!G$19)</f>
        <v>240.34749944762942</v>
      </c>
      <c r="H9" s="95">
        <f>IF(RES_hh_fech!H9=0,0,RES_hh_fech!H9/RES_summary!H$19)</f>
        <v>242.40349656809292</v>
      </c>
      <c r="I9" s="95">
        <f>IF(RES_hh_fech!I9=0,0,RES_hh_fech!I9/RES_summary!I$19)</f>
        <v>230.24476652009636</v>
      </c>
      <c r="J9" s="95">
        <f>IF(RES_hh_fech!J9=0,0,RES_hh_fech!J9/RES_summary!J$19)</f>
        <v>197.63386335311017</v>
      </c>
      <c r="K9" s="95">
        <f>IF(RES_hh_fech!K9=0,0,RES_hh_fech!K9/RES_summary!K$19)</f>
        <v>205.74141774123086</v>
      </c>
      <c r="L9" s="95">
        <f>IF(RES_hh_fech!L9=0,0,RES_hh_fech!L9/RES_summary!L$19)</f>
        <v>240.86530649524929</v>
      </c>
      <c r="M9" s="95">
        <f>IF(RES_hh_fech!M9=0,0,RES_hh_fech!M9/RES_summary!M$19)</f>
        <v>213.32550283876895</v>
      </c>
      <c r="N9" s="95">
        <f>IF(RES_hh_fech!N9=0,0,RES_hh_fech!N9/RES_summary!N$19)</f>
        <v>201.70697918867097</v>
      </c>
      <c r="O9" s="95">
        <f>IF(RES_hh_fech!O9=0,0,RES_hh_fech!O9/RES_summary!O$19)</f>
        <v>194.33706706398129</v>
      </c>
      <c r="P9" s="95">
        <f>IF(RES_hh_fech!P9=0,0,RES_hh_fech!P9/RES_summary!P$19)</f>
        <v>155.5245709325992</v>
      </c>
      <c r="Q9" s="95">
        <f>IF(RES_hh_fech!Q9=0,0,RES_hh_fech!Q9/RES_summary!Q$19)</f>
        <v>174.2764895407858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127.211585344555</v>
      </c>
      <c r="C11" s="95">
        <f>IF(RES_hh_fech!C11=0,0,RES_hh_fech!C11/RES_summary!C$19)</f>
        <v>140.15738677743661</v>
      </c>
      <c r="D11" s="95">
        <f>IF(RES_hh_fech!D11=0,0,RES_hh_fech!D11/RES_summary!D$19)</f>
        <v>136.62792555244891</v>
      </c>
      <c r="E11" s="95">
        <f>IF(RES_hh_fech!E11=0,0,RES_hh_fech!E11/RES_summary!E$19)</f>
        <v>153.56061435699587</v>
      </c>
      <c r="F11" s="95">
        <f>IF(RES_hh_fech!F11=0,0,RES_hh_fech!F11/RES_summary!F$19)</f>
        <v>150.23990274590906</v>
      </c>
      <c r="G11" s="95">
        <f>IF(RES_hh_fech!G11=0,0,RES_hh_fech!G11/RES_summary!G$19)</f>
        <v>154.86751376213226</v>
      </c>
      <c r="H11" s="95">
        <f>IF(RES_hh_fech!H11=0,0,RES_hh_fech!H11/RES_summary!H$19)</f>
        <v>144.45244291012753</v>
      </c>
      <c r="I11" s="95">
        <f>IF(RES_hh_fech!I11=0,0,RES_hh_fech!I11/RES_summary!I$19)</f>
        <v>129.43123012122069</v>
      </c>
      <c r="J11" s="95">
        <f>IF(RES_hh_fech!J11=0,0,RES_hh_fech!J11/RES_summary!J$19)</f>
        <v>129.32467603252826</v>
      </c>
      <c r="K11" s="95">
        <f>IF(RES_hh_fech!K11=0,0,RES_hh_fech!K11/RES_summary!K$19)</f>
        <v>127.55973188108649</v>
      </c>
      <c r="L11" s="95">
        <f>IF(RES_hh_fech!L11=0,0,RES_hh_fech!L11/RES_summary!L$19)</f>
        <v>149.33667818620987</v>
      </c>
      <c r="M11" s="95">
        <f>IF(RES_hh_fech!M11=0,0,RES_hh_fech!M11/RES_summary!M$19)</f>
        <v>134.11530178845817</v>
      </c>
      <c r="N11" s="95">
        <f>IF(RES_hh_fech!N11=0,0,RES_hh_fech!N11/RES_summary!N$19)</f>
        <v>128.2518432044956</v>
      </c>
      <c r="O11" s="95">
        <f>IF(RES_hh_fech!O11=0,0,RES_hh_fech!O11/RES_summary!O$19)</f>
        <v>122.69206231933616</v>
      </c>
      <c r="P11" s="95">
        <f>IF(RES_hh_fech!P11=0,0,RES_hh_fech!P11/RES_summary!P$19)</f>
        <v>102.85547370454965</v>
      </c>
      <c r="Q11" s="95">
        <f>IF(RES_hh_fech!Q11=0,0,RES_hh_fech!Q11/RES_summary!Q$19)</f>
        <v>115.26608571571896</v>
      </c>
    </row>
    <row r="12" spans="1:17" ht="12" customHeight="1" x14ac:dyDescent="0.25">
      <c r="A12" s="87" t="s">
        <v>115</v>
      </c>
      <c r="B12" s="95">
        <f>IF(RES_hh_fech!B12=0,0,RES_hh_fech!B12/RES_summary!B$19)</f>
        <v>95.751746405197181</v>
      </c>
      <c r="C12" s="95">
        <f>IF(RES_hh_fech!C12=0,0,RES_hh_fech!C12/RES_summary!C$19)</f>
        <v>103.67435859970486</v>
      </c>
      <c r="D12" s="95">
        <f>IF(RES_hh_fech!D12=0,0,RES_hh_fech!D12/RES_summary!D$19)</f>
        <v>99.655143014906002</v>
      </c>
      <c r="E12" s="95">
        <f>IF(RES_hh_fech!E12=0,0,RES_hh_fech!E12/RES_summary!E$19)</f>
        <v>110.0371028826825</v>
      </c>
      <c r="F12" s="95">
        <f>IF(RES_hh_fech!F12=0,0,RES_hh_fech!F12/RES_summary!F$19)</f>
        <v>105.59560383629838</v>
      </c>
      <c r="G12" s="95">
        <f>IF(RES_hh_fech!G12=0,0,RES_hh_fech!G12/RES_summary!G$19)</f>
        <v>101.70291044009686</v>
      </c>
      <c r="H12" s="95">
        <f>IF(RES_hh_fech!H12=0,0,RES_hh_fech!H12/RES_summary!H$19)</f>
        <v>99.48218120397209</v>
      </c>
      <c r="I12" s="95">
        <f>IF(RES_hh_fech!I12=0,0,RES_hh_fech!I12/RES_summary!I$19)</f>
        <v>84.15838352551647</v>
      </c>
      <c r="J12" s="95">
        <f>IF(RES_hh_fech!J12=0,0,RES_hh_fech!J12/RES_summary!J$19)</f>
        <v>81.847348348005227</v>
      </c>
      <c r="K12" s="95">
        <f>IF(RES_hh_fech!K12=0,0,RES_hh_fech!K12/RES_summary!K$19)</f>
        <v>78.119790875527556</v>
      </c>
      <c r="L12" s="95">
        <f>IF(RES_hh_fech!L12=0,0,RES_hh_fech!L12/RES_summary!L$19)</f>
        <v>87.862955738702681</v>
      </c>
      <c r="M12" s="95">
        <f>IF(RES_hh_fech!M12=0,0,RES_hh_fech!M12/RES_summary!M$19)</f>
        <v>74.100662250305163</v>
      </c>
      <c r="N12" s="95">
        <f>IF(RES_hh_fech!N12=0,0,RES_hh_fech!N12/RES_summary!N$19)</f>
        <v>65.816545128441234</v>
      </c>
      <c r="O12" s="95">
        <f>IF(RES_hh_fech!O12=0,0,RES_hh_fech!O12/RES_summary!O$19)</f>
        <v>57.092124401959779</v>
      </c>
      <c r="P12" s="95">
        <f>IF(RES_hh_fech!P12=0,0,RES_hh_fech!P12/RES_summary!P$19)</f>
        <v>41.15670227836501</v>
      </c>
      <c r="Q12" s="95">
        <f>IF(RES_hh_fech!Q12=0,0,RES_hh_fech!Q12/RES_summary!Q$19)</f>
        <v>40.49462693898613</v>
      </c>
    </row>
    <row r="13" spans="1:17" ht="12" customHeight="1" x14ac:dyDescent="0.25">
      <c r="A13" s="51" t="s">
        <v>114</v>
      </c>
      <c r="B13" s="22">
        <f>IF(RES_hh_fech!B13=0,0,RES_hh_fech!B13/RES_summary!B$19)</f>
        <v>156.8432889693872</v>
      </c>
      <c r="C13" s="22">
        <f>IF(RES_hh_fech!C13=0,0,RES_hh_fech!C13/RES_summary!C$19)</f>
        <v>164.85572928393097</v>
      </c>
      <c r="D13" s="22">
        <f>IF(RES_hh_fech!D13=0,0,RES_hh_fech!D13/RES_summary!D$19)</f>
        <v>168.10466693447017</v>
      </c>
      <c r="E13" s="22">
        <f>IF(RES_hh_fech!E13=0,0,RES_hh_fech!E13/RES_summary!E$19)</f>
        <v>188.32029758679099</v>
      </c>
      <c r="F13" s="22">
        <f>IF(RES_hh_fech!F13=0,0,RES_hh_fech!F13/RES_summary!F$19)</f>
        <v>178.02611670570121</v>
      </c>
      <c r="G13" s="22">
        <f>IF(RES_hh_fech!G13=0,0,RES_hh_fech!G13/RES_summary!G$19)</f>
        <v>176.22617172001742</v>
      </c>
      <c r="H13" s="22">
        <f>IF(RES_hh_fech!H13=0,0,RES_hh_fech!H13/RES_summary!H$19)</f>
        <v>182.66429473994043</v>
      </c>
      <c r="I13" s="22">
        <f>IF(RES_hh_fech!I13=0,0,RES_hh_fech!I13/RES_summary!I$19)</f>
        <v>156.09990407500985</v>
      </c>
      <c r="J13" s="22">
        <f>IF(RES_hh_fech!J13=0,0,RES_hh_fech!J13/RES_summary!J$19)</f>
        <v>158.77086246210371</v>
      </c>
      <c r="K13" s="22">
        <f>IF(RES_hh_fech!K13=0,0,RES_hh_fech!K13/RES_summary!K$19)</f>
        <v>152.98942130947864</v>
      </c>
      <c r="L13" s="22">
        <f>IF(RES_hh_fech!L13=0,0,RES_hh_fech!L13/RES_summary!L$19)</f>
        <v>185.40552536781138</v>
      </c>
      <c r="M13" s="22">
        <f>IF(RES_hh_fech!M13=0,0,RES_hh_fech!M13/RES_summary!M$19)</f>
        <v>166.63920343291838</v>
      </c>
      <c r="N13" s="22">
        <f>IF(RES_hh_fech!N13=0,0,RES_hh_fech!N13/RES_summary!N$19)</f>
        <v>147.51294861260746</v>
      </c>
      <c r="O13" s="22">
        <f>IF(RES_hh_fech!O13=0,0,RES_hh_fech!O13/RES_summary!O$19)</f>
        <v>142.01237045461573</v>
      </c>
      <c r="P13" s="22">
        <f>IF(RES_hh_fech!P13=0,0,RES_hh_fech!P13/RES_summary!P$19)</f>
        <v>121.09114915239235</v>
      </c>
      <c r="Q13" s="22">
        <f>IF(RES_hh_fech!Q13=0,0,RES_hh_fech!Q13/RES_summary!Q$19)</f>
        <v>147.69433267345539</v>
      </c>
    </row>
    <row r="14" spans="1:17" ht="12" customHeight="1" x14ac:dyDescent="0.25">
      <c r="A14" s="99" t="s">
        <v>117</v>
      </c>
      <c r="B14" s="98">
        <f>IF(RES_hh_fech!B14=0,0,RES_hh_fech!B14/RES_summary!B$19)</f>
        <v>2.1802764624758559</v>
      </c>
      <c r="C14" s="98">
        <f>IF(RES_hh_fech!C14=0,0,RES_hh_fech!C14/RES_summary!C$19)</f>
        <v>1.6257276695059568</v>
      </c>
      <c r="D14" s="98">
        <f>IF(RES_hh_fech!D14=0,0,RES_hh_fech!D14/RES_summary!D$19)</f>
        <v>2.2503361608529824</v>
      </c>
      <c r="E14" s="98">
        <f>IF(RES_hh_fech!E14=0,0,RES_hh_fech!E14/RES_summary!E$19)</f>
        <v>2.3817687141898634</v>
      </c>
      <c r="F14" s="98">
        <f>IF(RES_hh_fech!F14=0,0,RES_hh_fech!F14/RES_summary!F$19)</f>
        <v>1.8089474210259471</v>
      </c>
      <c r="G14" s="98">
        <f>IF(RES_hh_fech!G14=0,0,RES_hh_fech!G14/RES_summary!G$19)</f>
        <v>1.7360065269755764</v>
      </c>
      <c r="H14" s="98">
        <f>IF(RES_hh_fech!H14=0,0,RES_hh_fech!H14/RES_summary!H$19)</f>
        <v>2.3301570747301934</v>
      </c>
      <c r="I14" s="98">
        <f>IF(RES_hh_fech!I14=0,0,RES_hh_fech!I14/RES_summary!I$19)</f>
        <v>2.0322515408738049</v>
      </c>
      <c r="J14" s="98">
        <f>IF(RES_hh_fech!J14=0,0,RES_hh_fech!J14/RES_summary!J$19)</f>
        <v>2.3000540549782373</v>
      </c>
      <c r="K14" s="98">
        <f>IF(RES_hh_fech!K14=0,0,RES_hh_fech!K14/RES_summary!K$19)</f>
        <v>1.8639216646140349</v>
      </c>
      <c r="L14" s="98">
        <f>IF(RES_hh_fech!L14=0,0,RES_hh_fech!L14/RES_summary!L$19)</f>
        <v>2.3570710744116026</v>
      </c>
      <c r="M14" s="98">
        <f>IF(RES_hh_fech!M14=0,0,RES_hh_fech!M14/RES_summary!M$19)</f>
        <v>2.1403710841166665</v>
      </c>
      <c r="N14" s="98">
        <f>IF(RES_hh_fech!N14=0,0,RES_hh_fech!N14/RES_summary!N$19)</f>
        <v>1.0995125473764555</v>
      </c>
      <c r="O14" s="98">
        <f>IF(RES_hh_fech!O14=0,0,RES_hh_fech!O14/RES_summary!O$19)</f>
        <v>1.1625258080577408</v>
      </c>
      <c r="P14" s="98">
        <f>IF(RES_hh_fech!P14=0,0,RES_hh_fech!P14/RES_summary!P$19)</f>
        <v>1.2833293422249614</v>
      </c>
      <c r="Q14" s="98">
        <f>IF(RES_hh_fech!Q14=0,0,RES_hh_fech!Q14/RES_summary!Q$19)</f>
        <v>2.255043857945076</v>
      </c>
    </row>
    <row r="15" spans="1:17" ht="12.95" customHeight="1" x14ac:dyDescent="0.25">
      <c r="A15" s="89" t="s">
        <v>112</v>
      </c>
      <c r="B15" s="96">
        <f>IF(RES_hh_fech!B15=0,0,RES_hh_fech!B15/RES_summary!B$19)</f>
        <v>1.2822976397925036E-2</v>
      </c>
      <c r="C15" s="96">
        <f>IF(RES_hh_fech!C15=0,0,RES_hh_fech!C15/RES_summary!C$19)</f>
        <v>1.8311640148873848E-2</v>
      </c>
      <c r="D15" s="96">
        <f>IF(RES_hh_fech!D15=0,0,RES_hh_fech!D15/RES_summary!D$19)</f>
        <v>2.6595546063552879E-2</v>
      </c>
      <c r="E15" s="96">
        <f>IF(RES_hh_fech!E15=0,0,RES_hh_fech!E15/RES_summary!E$19)</f>
        <v>3.7215593118349058E-2</v>
      </c>
      <c r="F15" s="96">
        <f>IF(RES_hh_fech!F15=0,0,RES_hh_fech!F15/RES_summary!F$19)</f>
        <v>4.3617607246701558E-2</v>
      </c>
      <c r="G15" s="96">
        <f>IF(RES_hh_fech!G15=0,0,RES_hh_fech!G15/RES_summary!G$19)</f>
        <v>5.1397202099321471E-2</v>
      </c>
      <c r="H15" s="96">
        <f>IF(RES_hh_fech!H15=0,0,RES_hh_fech!H15/RES_summary!H$19)</f>
        <v>7.272089313361349E-2</v>
      </c>
      <c r="I15" s="96">
        <f>IF(RES_hh_fech!I15=0,0,RES_hh_fech!I15/RES_summary!I$19)</f>
        <v>8.7826246777209016E-2</v>
      </c>
      <c r="J15" s="96">
        <f>IF(RES_hh_fech!J15=0,0,RES_hh_fech!J15/RES_summary!J$19)</f>
        <v>0.10798485301289326</v>
      </c>
      <c r="K15" s="96">
        <f>IF(RES_hh_fech!K15=0,0,RES_hh_fech!K15/RES_summary!K$19)</f>
        <v>0.13133612835447356</v>
      </c>
      <c r="L15" s="96">
        <f>IF(RES_hh_fech!L15=0,0,RES_hh_fech!L15/RES_summary!L$19)</f>
        <v>0.14266305474668939</v>
      </c>
      <c r="M15" s="96">
        <f>IF(RES_hh_fech!M15=0,0,RES_hh_fech!M15/RES_summary!M$19)</f>
        <v>0.15058225464017716</v>
      </c>
      <c r="N15" s="96">
        <f>IF(RES_hh_fech!N15=0,0,RES_hh_fech!N15/RES_summary!N$19)</f>
        <v>0.16770526184676982</v>
      </c>
      <c r="O15" s="96">
        <f>IF(RES_hh_fech!O15=0,0,RES_hh_fech!O15/RES_summary!O$19)</f>
        <v>0.18425819609456773</v>
      </c>
      <c r="P15" s="96">
        <f>IF(RES_hh_fech!P15=0,0,RES_hh_fech!P15/RES_summary!P$19)</f>
        <v>0.21113825287636809</v>
      </c>
      <c r="Q15" s="96">
        <f>IF(RES_hh_fech!Q15=0,0,RES_hh_fech!Q15/RES_summary!Q$19)</f>
        <v>0.23448038788167294</v>
      </c>
    </row>
    <row r="16" spans="1:17" ht="12" customHeight="1" x14ac:dyDescent="0.25">
      <c r="A16" s="87" t="s">
        <v>111</v>
      </c>
      <c r="B16" s="97">
        <f>IF(RES_hh_fech!B16=0,0,RES_hh_fech!B16/RES_summary!B$19)</f>
        <v>1.2822976397925036E-2</v>
      </c>
      <c r="C16" s="97">
        <f>IF(RES_hh_fech!C16=0,0,RES_hh_fech!C16/RES_summary!C$19)</f>
        <v>1.8311640148873848E-2</v>
      </c>
      <c r="D16" s="97">
        <f>IF(RES_hh_fech!D16=0,0,RES_hh_fech!D16/RES_summary!D$19)</f>
        <v>2.6595546063552879E-2</v>
      </c>
      <c r="E16" s="97">
        <f>IF(RES_hh_fech!E16=0,0,RES_hh_fech!E16/RES_summary!E$19)</f>
        <v>3.7215593118349058E-2</v>
      </c>
      <c r="F16" s="97">
        <f>IF(RES_hh_fech!F16=0,0,RES_hh_fech!F16/RES_summary!F$19)</f>
        <v>4.3617607246701558E-2</v>
      </c>
      <c r="G16" s="97">
        <f>IF(RES_hh_fech!G16=0,0,RES_hh_fech!G16/RES_summary!G$19)</f>
        <v>5.1397202099321471E-2</v>
      </c>
      <c r="H16" s="97">
        <f>IF(RES_hh_fech!H16=0,0,RES_hh_fech!H16/RES_summary!H$19)</f>
        <v>7.272089313361349E-2</v>
      </c>
      <c r="I16" s="97">
        <f>IF(RES_hh_fech!I16=0,0,RES_hh_fech!I16/RES_summary!I$19)</f>
        <v>8.7826246777209016E-2</v>
      </c>
      <c r="J16" s="97">
        <f>IF(RES_hh_fech!J16=0,0,RES_hh_fech!J16/RES_summary!J$19)</f>
        <v>0.10798485301289326</v>
      </c>
      <c r="K16" s="97">
        <f>IF(RES_hh_fech!K16=0,0,RES_hh_fech!K16/RES_summary!K$19)</f>
        <v>0.13133612835447356</v>
      </c>
      <c r="L16" s="97">
        <f>IF(RES_hh_fech!L16=0,0,RES_hh_fech!L16/RES_summary!L$19)</f>
        <v>0.14266305474668939</v>
      </c>
      <c r="M16" s="97">
        <f>IF(RES_hh_fech!M16=0,0,RES_hh_fech!M16/RES_summary!M$19)</f>
        <v>0.15058225464017716</v>
      </c>
      <c r="N16" s="97">
        <f>IF(RES_hh_fech!N16=0,0,RES_hh_fech!N16/RES_summary!N$19)</f>
        <v>0.16770526184676982</v>
      </c>
      <c r="O16" s="97">
        <f>IF(RES_hh_fech!O16=0,0,RES_hh_fech!O16/RES_summary!O$19)</f>
        <v>0.18425819609456773</v>
      </c>
      <c r="P16" s="97">
        <f>IF(RES_hh_fech!P16=0,0,RES_hh_fech!P16/RES_summary!P$19)</f>
        <v>0.21113825287636809</v>
      </c>
      <c r="Q16" s="97">
        <f>IF(RES_hh_fech!Q16=0,0,RES_hh_fech!Q16/RES_summary!Q$19)</f>
        <v>0.23448038788167294</v>
      </c>
    </row>
    <row r="17" spans="1:17" ht="12.95" customHeight="1" x14ac:dyDescent="0.25">
      <c r="A17" s="89" t="s">
        <v>63</v>
      </c>
      <c r="B17" s="96">
        <f>IF(RES_hh_fech!B17=0,0,RES_hh_fech!B17/RES_summary!B$19)</f>
        <v>24.747531942320116</v>
      </c>
      <c r="C17" s="96">
        <f>IF(RES_hh_fech!C17=0,0,RES_hh_fech!C17/RES_summary!C$19)</f>
        <v>24.309397187885839</v>
      </c>
      <c r="D17" s="96">
        <f>IF(RES_hh_fech!D17=0,0,RES_hh_fech!D17/RES_summary!D$19)</f>
        <v>24.790779807149978</v>
      </c>
      <c r="E17" s="96">
        <f>IF(RES_hh_fech!E17=0,0,RES_hh_fech!E17/RES_summary!E$19)</f>
        <v>24.850289747846595</v>
      </c>
      <c r="F17" s="96">
        <f>IF(RES_hh_fech!F17=0,0,RES_hh_fech!F17/RES_summary!F$19)</f>
        <v>24.470359371979569</v>
      </c>
      <c r="G17" s="96">
        <f>IF(RES_hh_fech!G17=0,0,RES_hh_fech!G17/RES_summary!G$19)</f>
        <v>24.510367267662765</v>
      </c>
      <c r="H17" s="96">
        <f>IF(RES_hh_fech!H17=0,0,RES_hh_fech!H17/RES_summary!H$19)</f>
        <v>24.805553773886043</v>
      </c>
      <c r="I17" s="96">
        <f>IF(RES_hh_fech!I17=0,0,RES_hh_fech!I17/RES_summary!I$19)</f>
        <v>24.385258662520279</v>
      </c>
      <c r="J17" s="96">
        <f>IF(RES_hh_fech!J17=0,0,RES_hh_fech!J17/RES_summary!J$19)</f>
        <v>24.589962124583991</v>
      </c>
      <c r="K17" s="96">
        <f>IF(RES_hh_fech!K17=0,0,RES_hh_fech!K17/RES_summary!K$19)</f>
        <v>24.635612696947653</v>
      </c>
      <c r="L17" s="96">
        <f>IF(RES_hh_fech!L17=0,0,RES_hh_fech!L17/RES_summary!L$19)</f>
        <v>29.980681669349742</v>
      </c>
      <c r="M17" s="96">
        <f>IF(RES_hh_fech!M17=0,0,RES_hh_fech!M17/RES_summary!M$19)</f>
        <v>29.253352789856056</v>
      </c>
      <c r="N17" s="96">
        <f>IF(RES_hh_fech!N17=0,0,RES_hh_fech!N17/RES_summary!N$19)</f>
        <v>28.590867988232361</v>
      </c>
      <c r="O17" s="96">
        <f>IF(RES_hh_fech!O17=0,0,RES_hh_fech!O17/RES_summary!O$19)</f>
        <v>28.577930242886993</v>
      </c>
      <c r="P17" s="96">
        <f>IF(RES_hh_fech!P17=0,0,RES_hh_fech!P17/RES_summary!P$19)</f>
        <v>28.674298213856769</v>
      </c>
      <c r="Q17" s="96">
        <f>IF(RES_hh_fech!Q17=0,0,RES_hh_fech!Q17/RES_summary!Q$19)</f>
        <v>29.089631399585752</v>
      </c>
    </row>
    <row r="18" spans="1:17" ht="12" customHeight="1" x14ac:dyDescent="0.25">
      <c r="A18" s="87" t="s">
        <v>58</v>
      </c>
      <c r="B18" s="95">
        <f>IF(RES_hh_fech!B18=0,0,RES_hh_fech!B18/RES_summary!B$19)</f>
        <v>31.705361535948125</v>
      </c>
      <c r="C18" s="95">
        <f>IF(RES_hh_fech!C18=0,0,RES_hh_fech!C18/RES_summary!C$19)</f>
        <v>31.391582239382238</v>
      </c>
      <c r="D18" s="95">
        <f>IF(RES_hh_fech!D18=0,0,RES_hh_fech!D18/RES_summary!D$19)</f>
        <v>31.560697522761139</v>
      </c>
      <c r="E18" s="95">
        <f>IF(RES_hh_fech!E18=0,0,RES_hh_fech!E18/RES_summary!E$19)</f>
        <v>31.54957848068582</v>
      </c>
      <c r="F18" s="95">
        <f>IF(RES_hh_fech!F18=0,0,RES_hh_fech!F18/RES_summary!F$19)</f>
        <v>31.29649933191876</v>
      </c>
      <c r="G18" s="95">
        <f>IF(RES_hh_fech!G18=0,0,RES_hh_fech!G18/RES_summary!G$19)</f>
        <v>31.485009308104857</v>
      </c>
      <c r="H18" s="95">
        <f>IF(RES_hh_fech!H18=0,0,RES_hh_fech!H18/RES_summary!H$19)</f>
        <v>32.527343881346752</v>
      </c>
      <c r="I18" s="95">
        <f>IF(RES_hh_fech!I18=0,0,RES_hh_fech!I18/RES_summary!I$19)</f>
        <v>30.729320444236134</v>
      </c>
      <c r="J18" s="95">
        <f>IF(RES_hh_fech!J18=0,0,RES_hh_fech!J18/RES_summary!J$19)</f>
        <v>32.448073799374249</v>
      </c>
      <c r="K18" s="95">
        <f>IF(RES_hh_fech!K18=0,0,RES_hh_fech!K18/RES_summary!K$19)</f>
        <v>31.695478069225686</v>
      </c>
      <c r="L18" s="95">
        <f>IF(RES_hh_fech!L18=0,0,RES_hh_fech!L18/RES_summary!L$19)</f>
        <v>36.79952227971792</v>
      </c>
      <c r="M18" s="95">
        <f>IF(RES_hh_fech!M18=0,0,RES_hh_fech!M18/RES_summary!M$19)</f>
        <v>36.946857239097284</v>
      </c>
      <c r="N18" s="95">
        <f>IF(RES_hh_fech!N18=0,0,RES_hh_fech!N18/RES_summary!N$19)</f>
        <v>36.889529437065676</v>
      </c>
      <c r="O18" s="95">
        <f>IF(RES_hh_fech!O18=0,0,RES_hh_fech!O18/RES_summary!O$19)</f>
        <v>36.959154909253357</v>
      </c>
      <c r="P18" s="95">
        <f>IF(RES_hh_fech!P18=0,0,RES_hh_fech!P18/RES_summary!P$19)</f>
        <v>37.056737769014767</v>
      </c>
      <c r="Q18" s="95">
        <f>IF(RES_hh_fech!Q18=0,0,RES_hh_fech!Q18/RES_summary!Q$19)</f>
        <v>37.156148635025623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27.300894155988669</v>
      </c>
      <c r="C19" s="95">
        <f>IF(RES_hh_fech!C19=0,0,RES_hh_fech!C19/RES_summary!C$19)</f>
        <v>26.915605391141597</v>
      </c>
      <c r="D19" s="95">
        <f>IF(RES_hh_fech!D19=0,0,RES_hh_fech!D19/RES_summary!D$19)</f>
        <v>27.037651683263753</v>
      </c>
      <c r="E19" s="95">
        <f>IF(RES_hh_fech!E19=0,0,RES_hh_fech!E19/RES_summary!E$19)</f>
        <v>27.021035603280509</v>
      </c>
      <c r="F19" s="95">
        <f>IF(RES_hh_fech!F19=0,0,RES_hh_fech!F19/RES_summary!F$19)</f>
        <v>26.805703330956824</v>
      </c>
      <c r="G19" s="95">
        <f>IF(RES_hh_fech!G19=0,0,RES_hh_fech!G19/RES_summary!G$19)</f>
        <v>26.963298538422539</v>
      </c>
      <c r="H19" s="95">
        <f>IF(RES_hh_fech!H19=0,0,RES_hh_fech!H19/RES_summary!H$19)</f>
        <v>27.21284597408399</v>
      </c>
      <c r="I19" s="95">
        <f>IF(RES_hh_fech!I19=0,0,RES_hh_fech!I19/RES_summary!I$19)</f>
        <v>26.992873941272332</v>
      </c>
      <c r="J19" s="95">
        <f>IF(RES_hh_fech!J19=0,0,RES_hh_fech!J19/RES_summary!J$19)</f>
        <v>26.918891462680875</v>
      </c>
      <c r="K19" s="95">
        <f>IF(RES_hh_fech!K19=0,0,RES_hh_fech!K19/RES_summary!K$19)</f>
        <v>26.932964694820345</v>
      </c>
      <c r="L19" s="95">
        <f>IF(RES_hh_fech!L19=0,0,RES_hh_fech!L19/RES_summary!L$19)</f>
        <v>32.127734415263696</v>
      </c>
      <c r="M19" s="95">
        <f>IF(RES_hh_fech!M19=0,0,RES_hh_fech!M19/RES_summary!M$19)</f>
        <v>31.049049708109312</v>
      </c>
      <c r="N19" s="95">
        <f>IF(RES_hh_fech!N19=0,0,RES_hh_fech!N19/RES_summary!N$19)</f>
        <v>30.625616653454749</v>
      </c>
      <c r="O19" s="95">
        <f>IF(RES_hh_fech!O19=0,0,RES_hh_fech!O19/RES_summary!O$19)</f>
        <v>30.391141511832032</v>
      </c>
      <c r="P19" s="95">
        <f>IF(RES_hh_fech!P19=0,0,RES_hh_fech!P19/RES_summary!P$19)</f>
        <v>30.142082673774702</v>
      </c>
      <c r="Q19" s="95">
        <f>IF(RES_hh_fech!Q19=0,0,RES_hh_fech!Q19/RES_summary!Q$19)</f>
        <v>29.876157308725446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26.208859958280232</v>
      </c>
      <c r="C21" s="95">
        <f>IF(RES_hh_fech!C21=0,0,RES_hh_fech!C21/RES_summary!C$19)</f>
        <v>25.838980060876455</v>
      </c>
      <c r="D21" s="95">
        <f>IF(RES_hh_fech!D21=0,0,RES_hh_fech!D21/RES_summary!D$19)</f>
        <v>25.956165288603867</v>
      </c>
      <c r="E21" s="95">
        <f>IF(RES_hh_fech!E21=0,0,RES_hh_fech!E21/RES_summary!E$19)</f>
        <v>25.940201090084077</v>
      </c>
      <c r="F21" s="95">
        <f>IF(RES_hh_fech!F21=0,0,RES_hh_fech!F21/RES_summary!F$19)</f>
        <v>25.733462525147701</v>
      </c>
      <c r="G21" s="95">
        <f>IF(RES_hh_fech!G21=0,0,RES_hh_fech!G21/RES_summary!G$19)</f>
        <v>25.884781792742366</v>
      </c>
      <c r="H21" s="95">
        <f>IF(RES_hh_fech!H21=0,0,RES_hh_fech!H21/RES_summary!H$19)</f>
        <v>26.12432371221195</v>
      </c>
      <c r="I21" s="95">
        <f>IF(RES_hh_fech!I21=0,0,RES_hh_fech!I21/RES_summary!I$19)</f>
        <v>25.663741104423551</v>
      </c>
      <c r="J21" s="95">
        <f>IF(RES_hh_fech!J21=0,0,RES_hh_fech!J21/RES_summary!J$19)</f>
        <v>26.746848602646132</v>
      </c>
      <c r="K21" s="95">
        <f>IF(RES_hh_fech!K21=0,0,RES_hh_fech!K21/RES_summary!K$19)</f>
        <v>26.422396551204585</v>
      </c>
      <c r="L21" s="95">
        <f>IF(RES_hh_fech!L21=0,0,RES_hh_fech!L21/RES_summary!L$19)</f>
        <v>30.842589565177331</v>
      </c>
      <c r="M21" s="95">
        <f>IF(RES_hh_fech!M21=0,0,RES_hh_fech!M21/RES_summary!M$19)</f>
        <v>29.890852773258931</v>
      </c>
      <c r="N21" s="95">
        <f>IF(RES_hh_fech!N21=0,0,RES_hh_fech!N21/RES_summary!N$19)</f>
        <v>29.569344042950974</v>
      </c>
      <c r="O21" s="95">
        <f>IF(RES_hh_fech!O21=0,0,RES_hh_fech!O21/RES_summary!O$19)</f>
        <v>29.438934285629561</v>
      </c>
      <c r="P21" s="95">
        <f>IF(RES_hh_fech!P21=0,0,RES_hh_fech!P21/RES_summary!P$19)</f>
        <v>29.288351104423043</v>
      </c>
      <c r="Q21" s="95">
        <f>IF(RES_hh_fech!Q21=0,0,RES_hh_fech!Q21/RES_summary!Q$19)</f>
        <v>29.129476751056639</v>
      </c>
    </row>
    <row r="22" spans="1:17" ht="12" customHeight="1" x14ac:dyDescent="0.25">
      <c r="A22" s="87" t="s">
        <v>55</v>
      </c>
      <c r="B22" s="95">
        <f>IF(RES_hh_fech!B22=0,0,RES_hh_fech!B22/RES_summary!B$19)</f>
        <v>32.761015778514682</v>
      </c>
      <c r="C22" s="95">
        <f>IF(RES_hh_fech!C22=0,0,RES_hh_fech!C22/RES_summary!C$19)</f>
        <v>32.298696206898178</v>
      </c>
      <c r="D22" s="95">
        <f>IF(RES_hh_fech!D22=0,0,RES_hh_fech!D22/RES_summary!D$19)</f>
        <v>32.445139861192267</v>
      </c>
      <c r="E22" s="95">
        <f>IF(RES_hh_fech!E22=0,0,RES_hh_fech!E22/RES_summary!E$19)</f>
        <v>32.425375334360417</v>
      </c>
      <c r="F22" s="95">
        <f>IF(RES_hh_fech!F22=0,0,RES_hh_fech!F22/RES_summary!F$19)</f>
        <v>32.166910406460566</v>
      </c>
      <c r="G22" s="95">
        <f>IF(RES_hh_fech!G22=0,0,RES_hh_fech!G22/RES_summary!G$19)</f>
        <v>32.35612588030861</v>
      </c>
      <c r="H22" s="95">
        <f>IF(RES_hh_fech!H22=0,0,RES_hh_fech!H22/RES_summary!H$19)</f>
        <v>32.655292857155544</v>
      </c>
      <c r="I22" s="95">
        <f>IF(RES_hh_fech!I22=0,0,RES_hh_fech!I22/RES_summary!I$19)</f>
        <v>33.632731650913875</v>
      </c>
      <c r="J22" s="95">
        <f>IF(RES_hh_fech!J22=0,0,RES_hh_fech!J22/RES_summary!J$19)</f>
        <v>30.817521665874711</v>
      </c>
      <c r="K22" s="95">
        <f>IF(RES_hh_fech!K22=0,0,RES_hh_fech!K22/RES_summary!K$19)</f>
        <v>32.319495165076809</v>
      </c>
      <c r="L22" s="95">
        <f>IF(RES_hh_fech!L22=0,0,RES_hh_fech!L22/RES_summary!L$19)</f>
        <v>38.553233951788542</v>
      </c>
      <c r="M22" s="95">
        <f>IF(RES_hh_fech!M22=0,0,RES_hh_fech!M22/RES_summary!M$19)</f>
        <v>37.196749770842416</v>
      </c>
      <c r="N22" s="95">
        <f>IF(RES_hh_fech!N22=0,0,RES_hh_fech!N22/RES_summary!N$19)</f>
        <v>36.656084011081411</v>
      </c>
      <c r="O22" s="95">
        <f>IF(RES_hh_fech!O22=0,0,RES_hh_fech!O22/RES_summary!O$19)</f>
        <v>36.34977322581576</v>
      </c>
      <c r="P22" s="95">
        <f>IF(RES_hh_fech!P22=0,0,RES_hh_fech!P22/RES_summary!P$19)</f>
        <v>36.026113422169836</v>
      </c>
      <c r="Q22" s="95">
        <f>IF(RES_hh_fech!Q22=0,0,RES_hh_fech!Q22/RES_summary!Q$19)</f>
        <v>35.688944287615527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16.432502773699046</v>
      </c>
      <c r="C24" s="95">
        <f>IF(RES_hh_fech!C24=0,0,RES_hh_fech!C24/RES_summary!C$19)</f>
        <v>16.247034428239939</v>
      </c>
      <c r="D24" s="95">
        <f>IF(RES_hh_fech!D24=0,0,RES_hh_fech!D24/RES_summary!D$19)</f>
        <v>16.367170068801062</v>
      </c>
      <c r="E24" s="95">
        <f>IF(RES_hh_fech!E24=0,0,RES_hh_fech!E24/RES_summary!E$19)</f>
        <v>16.402976875732726</v>
      </c>
      <c r="F24" s="95">
        <f>IF(RES_hh_fech!F24=0,0,RES_hh_fech!F24/RES_summary!F$19)</f>
        <v>16.318653653579894</v>
      </c>
      <c r="G24" s="95">
        <f>IF(RES_hh_fech!G24=0,0,RES_hh_fech!G24/RES_summary!G$19)</f>
        <v>17.022624273346221</v>
      </c>
      <c r="H24" s="95">
        <f>IF(RES_hh_fech!H24=0,0,RES_hh_fech!H24/RES_summary!H$19)</f>
        <v>16.093727320490263</v>
      </c>
      <c r="I24" s="95">
        <f>IF(RES_hh_fech!I24=0,0,RES_hh_fech!I24/RES_summary!I$19)</f>
        <v>16.567244509087388</v>
      </c>
      <c r="J24" s="95">
        <f>IF(RES_hh_fech!J24=0,0,RES_hh_fech!J24/RES_summary!J$19)</f>
        <v>15.984408832232404</v>
      </c>
      <c r="K24" s="95">
        <f>IF(RES_hh_fech!K24=0,0,RES_hh_fech!K24/RES_summary!K$19)</f>
        <v>16.61390254528467</v>
      </c>
      <c r="L24" s="95">
        <f>IF(RES_hh_fech!L24=0,0,RES_hh_fech!L24/RES_summary!L$19)</f>
        <v>19.868190228958134</v>
      </c>
      <c r="M24" s="95">
        <f>IF(RES_hh_fech!M24=0,0,RES_hh_fech!M24/RES_summary!M$19)</f>
        <v>19.398188682347957</v>
      </c>
      <c r="N24" s="95">
        <f>IF(RES_hh_fech!N24=0,0,RES_hh_fech!N24/RES_summary!N$19)</f>
        <v>19.301737336070829</v>
      </c>
      <c r="O24" s="95">
        <f>IF(RES_hh_fech!O24=0,0,RES_hh_fech!O24/RES_summary!O$19)</f>
        <v>19.344879300215499</v>
      </c>
      <c r="P24" s="95">
        <f>IF(RES_hh_fech!P24=0,0,RES_hh_fech!P24/RES_summary!P$19)</f>
        <v>19.379847373802068</v>
      </c>
      <c r="Q24" s="95">
        <f>IF(RES_hh_fech!Q24=0,0,RES_hh_fech!Q24/RES_summary!Q$19)</f>
        <v>19.412414067616204</v>
      </c>
    </row>
    <row r="25" spans="1:17" ht="12" customHeight="1" x14ac:dyDescent="0.25">
      <c r="A25" s="51" t="s">
        <v>60</v>
      </c>
      <c r="B25" s="22">
        <f>IF(RES_hh_fech!B25=0,0,RES_hh_fech!B25/RES_summary!B$19)</f>
        <v>24.134187897478832</v>
      </c>
      <c r="C25" s="22">
        <f>IF(RES_hh_fech!C25=0,0,RES_hh_fech!C25/RES_summary!C$19)</f>
        <v>22.903014668728176</v>
      </c>
      <c r="D25" s="22">
        <f>IF(RES_hh_fech!D25=0,0,RES_hh_fech!D25/RES_summary!D$19)</f>
        <v>23.819436325654369</v>
      </c>
      <c r="E25" s="22">
        <f>IF(RES_hh_fech!E25=0,0,RES_hh_fech!E25/RES_summary!E$19)</f>
        <v>23.749020476760787</v>
      </c>
      <c r="F25" s="22">
        <f>IF(RES_hh_fech!F25=0,0,RES_hh_fech!F25/RES_summary!F$19)</f>
        <v>22.897256487688392</v>
      </c>
      <c r="G25" s="22">
        <f>IF(RES_hh_fech!G25=0,0,RES_hh_fech!G25/RES_summary!G$19)</f>
        <v>22.078793438687185</v>
      </c>
      <c r="H25" s="22">
        <f>IF(RES_hh_fech!H25=0,0,RES_hh_fech!H25/RES_summary!H$19)</f>
        <v>24.530262994361905</v>
      </c>
      <c r="I25" s="22">
        <f>IF(RES_hh_fech!I25=0,0,RES_hh_fech!I25/RES_summary!I$19)</f>
        <v>23.862960743415702</v>
      </c>
      <c r="J25" s="22">
        <f>IF(RES_hh_fech!J25=0,0,RES_hh_fech!J25/RES_summary!J$19)</f>
        <v>21.606865274039126</v>
      </c>
      <c r="K25" s="22">
        <f>IF(RES_hh_fech!K25=0,0,RES_hh_fech!K25/RES_summary!K$19)</f>
        <v>21.385641216118046</v>
      </c>
      <c r="L25" s="22">
        <f>IF(RES_hh_fech!L25=0,0,RES_hh_fech!L25/RES_summary!L$19)</f>
        <v>28.620398104560259</v>
      </c>
      <c r="M25" s="22">
        <f>IF(RES_hh_fech!M25=0,0,RES_hh_fech!M25/RES_summary!M$19)</f>
        <v>27.655313539112274</v>
      </c>
      <c r="N25" s="22">
        <f>IF(RES_hh_fech!N25=0,0,RES_hh_fech!N25/RES_summary!N$19)</f>
        <v>25.746528182668573</v>
      </c>
      <c r="O25" s="22">
        <f>IF(RES_hh_fech!O25=0,0,RES_hh_fech!O25/RES_summary!O$19)</f>
        <v>25.753808498806496</v>
      </c>
      <c r="P25" s="22">
        <f>IF(RES_hh_fech!P25=0,0,RES_hh_fech!P25/RES_summary!P$19)</f>
        <v>25.916552478994376</v>
      </c>
      <c r="Q25" s="22">
        <f>IF(RES_hh_fech!Q25=0,0,RES_hh_fech!Q25/RES_summary!Q$19)</f>
        <v>27.725311179810294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4.3839088633769361</v>
      </c>
      <c r="D26" s="18">
        <f>IF(RES_hh_fech!D26=0,0,RES_hh_fech!D26/RES_summary!D$19)</f>
        <v>4.4391303641491788</v>
      </c>
      <c r="E26" s="18">
        <f>IF(RES_hh_fech!E26=0,0,RES_hh_fech!E26/RES_summary!E$19)</f>
        <v>4.4685839571222772</v>
      </c>
      <c r="F26" s="18">
        <f>IF(RES_hh_fech!F26=0,0,RES_hh_fech!F26/RES_summary!F$19)</f>
        <v>4.4645965457538006</v>
      </c>
      <c r="G26" s="18">
        <f>IF(RES_hh_fech!G26=0,0,RES_hh_fech!G26/RES_summary!G$19)</f>
        <v>4.5238924629635342</v>
      </c>
      <c r="H26" s="18">
        <f>IF(RES_hh_fech!H26=0,0,RES_hh_fech!H26/RES_summary!H$19)</f>
        <v>4.5990152666459485</v>
      </c>
      <c r="I26" s="18">
        <f>IF(RES_hh_fech!I26=0,0,RES_hh_fech!I26/RES_summary!I$19)</f>
        <v>4.5970745669789892</v>
      </c>
      <c r="J26" s="18">
        <f>IF(RES_hh_fech!J26=0,0,RES_hh_fech!J26/RES_summary!J$19)</f>
        <v>4.6317996415805371</v>
      </c>
      <c r="K26" s="18">
        <f>IF(RES_hh_fech!K26=0,0,RES_hh_fech!K26/RES_summary!K$19)</f>
        <v>4.6729972600848759</v>
      </c>
      <c r="L26" s="18">
        <f>IF(RES_hh_fech!L26=0,0,RES_hh_fech!L26/RES_summary!L$19)</f>
        <v>5.366468868009016</v>
      </c>
      <c r="M26" s="18">
        <f>IF(RES_hh_fech!M26=0,0,RES_hh_fech!M26/RES_summary!M$19)</f>
        <v>5.4878358885370249</v>
      </c>
      <c r="N26" s="18">
        <f>IF(RES_hh_fech!N26=0,0,RES_hh_fech!N26/RES_summary!N$19)</f>
        <v>5.4867465659003098</v>
      </c>
      <c r="O26" s="18">
        <f>IF(RES_hh_fech!O26=0,0,RES_hh_fech!O26/RES_summary!O$19)</f>
        <v>5.5052293689146268</v>
      </c>
      <c r="P26" s="18">
        <f>IF(RES_hh_fech!P26=0,0,RES_hh_fech!P26/RES_summary!P$19)</f>
        <v>5.5285986273076357</v>
      </c>
      <c r="Q26" s="18">
        <f>IF(RES_hh_fech!Q26=0,0,RES_hh_fech!Q26/RES_summary!Q$19)</f>
        <v>5.5530800284591297</v>
      </c>
    </row>
    <row r="27" spans="1:17" ht="12.95" customHeight="1" x14ac:dyDescent="0.25">
      <c r="A27" s="89" t="s">
        <v>62</v>
      </c>
      <c r="B27" s="96">
        <f>IF(RES_hh_fech!B27=0,0,RES_hh_fech!B27/RES_summary!B$19)</f>
        <v>16.626992489716823</v>
      </c>
      <c r="C27" s="96">
        <f>IF(RES_hh_fech!C27=0,0,RES_hh_fech!C27/RES_summary!C$19)</f>
        <v>16.314452140023782</v>
      </c>
      <c r="D27" s="96">
        <f>IF(RES_hh_fech!D27=0,0,RES_hh_fech!D27/RES_summary!D$19)</f>
        <v>16.571552754201178</v>
      </c>
      <c r="E27" s="96">
        <f>IF(RES_hh_fech!E27=0,0,RES_hh_fech!E27/RES_summary!E$19)</f>
        <v>16.405087999405676</v>
      </c>
      <c r="F27" s="96">
        <f>IF(RES_hh_fech!F27=0,0,RES_hh_fech!F27/RES_summary!F$19)</f>
        <v>16.131476603731873</v>
      </c>
      <c r="G27" s="96">
        <f>IF(RES_hh_fech!G27=0,0,RES_hh_fech!G27/RES_summary!G$19)</f>
        <v>16.289263302686837</v>
      </c>
      <c r="H27" s="96">
        <f>IF(RES_hh_fech!H27=0,0,RES_hh_fech!H27/RES_summary!H$19)</f>
        <v>16.059353155001624</v>
      </c>
      <c r="I27" s="96">
        <f>IF(RES_hh_fech!I27=0,0,RES_hh_fech!I27/RES_summary!I$19)</f>
        <v>15.962930981438438</v>
      </c>
      <c r="J27" s="96">
        <f>IF(RES_hh_fech!J27=0,0,RES_hh_fech!J27/RES_summary!J$19)</f>
        <v>16.133532506257158</v>
      </c>
      <c r="K27" s="96">
        <f>IF(RES_hh_fech!K27=0,0,RES_hh_fech!K27/RES_summary!K$19)</f>
        <v>15.993681190895389</v>
      </c>
      <c r="L27" s="96">
        <f>IF(RES_hh_fech!L27=0,0,RES_hh_fech!L27/RES_summary!L$19)</f>
        <v>19.169965459242039</v>
      </c>
      <c r="M27" s="96">
        <f>IF(RES_hh_fech!M27=0,0,RES_hh_fech!M27/RES_summary!M$19)</f>
        <v>18.635574788660573</v>
      </c>
      <c r="N27" s="96">
        <f>IF(RES_hh_fech!N27=0,0,RES_hh_fech!N27/RES_summary!N$19)</f>
        <v>18.06789586185069</v>
      </c>
      <c r="O27" s="96">
        <f>IF(RES_hh_fech!O27=0,0,RES_hh_fech!O27/RES_summary!O$19)</f>
        <v>18.026703742467213</v>
      </c>
      <c r="P27" s="96">
        <f>IF(RES_hh_fech!P27=0,0,RES_hh_fech!P27/RES_summary!P$19)</f>
        <v>17.953484815345739</v>
      </c>
      <c r="Q27" s="96">
        <f>IF(RES_hh_fech!Q27=0,0,RES_hh_fech!Q27/RES_summary!Q$19)</f>
        <v>18.755044387615996</v>
      </c>
    </row>
    <row r="28" spans="1:17" ht="12" customHeight="1" x14ac:dyDescent="0.25">
      <c r="A28" s="87" t="s">
        <v>58</v>
      </c>
      <c r="B28" s="95">
        <f>IF(RES_hh_fech!B28=0,0,RES_hh_fech!B28/RES_summary!B$19)</f>
        <v>26.822741491909969</v>
      </c>
      <c r="C28" s="95">
        <f>IF(RES_hh_fech!C28=0,0,RES_hh_fech!C28/RES_summary!C$19)</f>
        <v>23.90954540075742</v>
      </c>
      <c r="D28" s="95">
        <f>IF(RES_hh_fech!D28=0,0,RES_hh_fech!D28/RES_summary!D$19)</f>
        <v>26.421073507468101</v>
      </c>
      <c r="E28" s="95">
        <f>IF(RES_hh_fech!E28=0,0,RES_hh_fech!E28/RES_summary!E$19)</f>
        <v>24.741798639592275</v>
      </c>
      <c r="F28" s="95">
        <f>IF(RES_hh_fech!F28=0,0,RES_hh_fech!F28/RES_summary!F$19)</f>
        <v>23.864792947339911</v>
      </c>
      <c r="G28" s="95">
        <f>IF(RES_hh_fech!G28=0,0,RES_hh_fech!G28/RES_summary!G$19)</f>
        <v>25.312034836599086</v>
      </c>
      <c r="H28" s="95">
        <f>IF(RES_hh_fech!H28=0,0,RES_hh_fech!H28/RES_summary!H$19)</f>
        <v>25.224064640794502</v>
      </c>
      <c r="I28" s="95">
        <f>IF(RES_hh_fech!I28=0,0,RES_hh_fech!I28/RES_summary!I$19)</f>
        <v>22.832117965522521</v>
      </c>
      <c r="J28" s="95">
        <f>IF(RES_hh_fech!J28=0,0,RES_hh_fech!J28/RES_summary!J$19)</f>
        <v>27.265537078659523</v>
      </c>
      <c r="K28" s="95">
        <f>IF(RES_hh_fech!K28=0,0,RES_hh_fech!K28/RES_summary!K$19)</f>
        <v>25.650311408561532</v>
      </c>
      <c r="L28" s="95">
        <f>IF(RES_hh_fech!L28=0,0,RES_hh_fech!L28/RES_summary!L$19)</f>
        <v>30.810005389285163</v>
      </c>
      <c r="M28" s="95">
        <f>IF(RES_hh_fech!M28=0,0,RES_hh_fech!M28/RES_summary!M$19)</f>
        <v>30.767026051318446</v>
      </c>
      <c r="N28" s="95">
        <f>IF(RES_hh_fech!N28=0,0,RES_hh_fech!N28/RES_summary!N$19)</f>
        <v>31.062302083497968</v>
      </c>
      <c r="O28" s="95">
        <f>IF(RES_hh_fech!O28=0,0,RES_hh_fech!O28/RES_summary!O$19)</f>
        <v>30.662375701978473</v>
      </c>
      <c r="P28" s="95">
        <f>IF(RES_hh_fech!P28=0,0,RES_hh_fech!P28/RES_summary!P$19)</f>
        <v>30.514072536080548</v>
      </c>
      <c r="Q28" s="95">
        <f>IF(RES_hh_fech!Q28=0,0,RES_hh_fech!Q28/RES_summary!Q$19)</f>
        <v>30.900615630822401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19.279945843163937</v>
      </c>
      <c r="C29" s="95">
        <f>IF(RES_hh_fech!C29=0,0,RES_hh_fech!C29/RES_summary!C$19)</f>
        <v>19.781140838282102</v>
      </c>
      <c r="D29" s="95">
        <f>IF(RES_hh_fech!D29=0,0,RES_hh_fech!D29/RES_summary!D$19)</f>
        <v>19.397846298195038</v>
      </c>
      <c r="E29" s="95">
        <f>IF(RES_hh_fech!E29=0,0,RES_hh_fech!E29/RES_summary!E$19)</f>
        <v>19.335994669290812</v>
      </c>
      <c r="F29" s="95">
        <f>IF(RES_hh_fech!F29=0,0,RES_hh_fech!F29/RES_summary!F$19)</f>
        <v>19.925942966148472</v>
      </c>
      <c r="G29" s="95">
        <f>IF(RES_hh_fech!G29=0,0,RES_hh_fech!G29/RES_summary!G$19)</f>
        <v>19.470740107075891</v>
      </c>
      <c r="H29" s="95">
        <f>IF(RES_hh_fech!H29=0,0,RES_hh_fech!H29/RES_summary!H$19)</f>
        <v>19.402083236180335</v>
      </c>
      <c r="I29" s="95">
        <f>IF(RES_hh_fech!I29=0,0,RES_hh_fech!I29/RES_summary!I$19)</f>
        <v>19.8422354596742</v>
      </c>
      <c r="J29" s="95">
        <f>IF(RES_hh_fech!J29=0,0,RES_hh_fech!J29/RES_summary!J$19)</f>
        <v>20.048595818305579</v>
      </c>
      <c r="K29" s="95">
        <f>IF(RES_hh_fech!K29=0,0,RES_hh_fech!K29/RES_summary!K$19)</f>
        <v>19.977559454651587</v>
      </c>
      <c r="L29" s="95">
        <f>IF(RES_hh_fech!L29=0,0,RES_hh_fech!L29/RES_summary!L$19)</f>
        <v>23.697950363323208</v>
      </c>
      <c r="M29" s="95">
        <f>IF(RES_hh_fech!M29=0,0,RES_hh_fech!M29/RES_summary!M$19)</f>
        <v>23.438744679436464</v>
      </c>
      <c r="N29" s="95">
        <f>IF(RES_hh_fech!N29=0,0,RES_hh_fech!N29/RES_summary!N$19)</f>
        <v>20.35653032163647</v>
      </c>
      <c r="O29" s="95">
        <f>IF(RES_hh_fech!O29=0,0,RES_hh_fech!O29/RES_summary!O$19)</f>
        <v>25.742206303224751</v>
      </c>
      <c r="P29" s="95">
        <f>IF(RES_hh_fech!P29=0,0,RES_hh_fech!P29/RES_summary!P$19)</f>
        <v>22.959151845059104</v>
      </c>
      <c r="Q29" s="95">
        <f>IF(RES_hh_fech!Q29=0,0,RES_hh_fech!Q29/RES_summary!Q$19)</f>
        <v>23.156111280570354</v>
      </c>
    </row>
    <row r="30" spans="1:17" ht="12" customHeight="1" x14ac:dyDescent="0.25">
      <c r="A30" s="87" t="s">
        <v>109</v>
      </c>
      <c r="B30" s="95">
        <f>IF(RES_hh_fech!B30=0,0,RES_hh_fech!B30/RES_summary!B$19)</f>
        <v>17.902812692175964</v>
      </c>
      <c r="C30" s="95">
        <f>IF(RES_hh_fech!C30=0,0,RES_hh_fech!C30/RES_summary!C$19)</f>
        <v>18.368197249125512</v>
      </c>
      <c r="D30" s="95">
        <f>IF(RES_hh_fech!D30=0,0,RES_hh_fech!D30/RES_summary!D$19)</f>
        <v>18.012275748530545</v>
      </c>
      <c r="E30" s="95">
        <f>IF(RES_hh_fech!E30=0,0,RES_hh_fech!E30/RES_summary!E$19)</f>
        <v>17.954859409123305</v>
      </c>
      <c r="F30" s="95">
        <f>IF(RES_hh_fech!F30=0,0,RES_hh_fech!F30/RES_summary!F$19)</f>
        <v>18.462560318425783</v>
      </c>
      <c r="G30" s="95">
        <f>IF(RES_hh_fech!G30=0,0,RES_hh_fech!G30/RES_summary!G$19)</f>
        <v>18.079967788941765</v>
      </c>
      <c r="H30" s="95">
        <f>IF(RES_hh_fech!H30=0,0,RES_hh_fech!H30/RES_summary!H$19)</f>
        <v>18.016234778362211</v>
      </c>
      <c r="I30" s="95">
        <f>IF(RES_hh_fech!I30=0,0,RES_hh_fech!I30/RES_summary!I$19)</f>
        <v>18.127235861701255</v>
      </c>
      <c r="J30" s="95">
        <f>IF(RES_hh_fech!J30=0,0,RES_hh_fech!J30/RES_summary!J$19)</f>
        <v>18.874717437254663</v>
      </c>
      <c r="K30" s="95">
        <f>IF(RES_hh_fech!K30=0,0,RES_hh_fech!K30/RES_summary!K$19)</f>
        <v>18.550593881750679</v>
      </c>
      <c r="L30" s="95">
        <f>IF(RES_hh_fech!L30=0,0,RES_hh_fech!L30/RES_summary!L$19)</f>
        <v>21.958879436333376</v>
      </c>
      <c r="M30" s="95">
        <f>IF(RES_hh_fech!M30=0,0,RES_hh_fech!M30/RES_summary!M$19)</f>
        <v>21.980839670549209</v>
      </c>
      <c r="N30" s="95">
        <f>IF(RES_hh_fech!N30=0,0,RES_hh_fech!N30/RES_summary!N$19)</f>
        <v>22.106523416341233</v>
      </c>
      <c r="O30" s="95">
        <f>IF(RES_hh_fech!O30=0,0,RES_hh_fech!O30/RES_summary!O$19)</f>
        <v>21.786274557010348</v>
      </c>
      <c r="P30" s="95">
        <f>IF(RES_hh_fech!P30=0,0,RES_hh_fech!P30/RES_summary!P$19)</f>
        <v>21.640851660834723</v>
      </c>
      <c r="Q30" s="95">
        <f>IF(RES_hh_fech!Q30=0,0,RES_hh_fech!Q30/RES_summary!Q$19)</f>
        <v>21.860906228404499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11.045493019646795</v>
      </c>
      <c r="C32" s="18">
        <f>IF(RES_hh_fech!C32=0,0,RES_hh_fech!C32/RES_summary!C$19)</f>
        <v>10.955516639184756</v>
      </c>
      <c r="D32" s="18">
        <f>IF(RES_hh_fech!D32=0,0,RES_hh_fech!D32/RES_summary!D$19)</f>
        <v>11.155469518080602</v>
      </c>
      <c r="E32" s="18">
        <f>IF(RES_hh_fech!E32=0,0,RES_hh_fech!E32/RES_summary!E$19)</f>
        <v>11.137089684431638</v>
      </c>
      <c r="F32" s="18">
        <f>IF(RES_hh_fech!F32=0,0,RES_hh_fech!F32/RES_summary!F$19)</f>
        <v>11.236753277145182</v>
      </c>
      <c r="G32" s="18">
        <f>IF(RES_hh_fech!G32=0,0,RES_hh_fech!G32/RES_summary!G$19)</f>
        <v>10.954384154846876</v>
      </c>
      <c r="H32" s="18">
        <f>IF(RES_hh_fech!H32=0,0,RES_hh_fech!H32/RES_summary!H$19)</f>
        <v>11.158423802541252</v>
      </c>
      <c r="I32" s="18">
        <f>IF(RES_hh_fech!I32=0,0,RES_hh_fech!I32/RES_summary!I$19)</f>
        <v>11.636432617136576</v>
      </c>
      <c r="J32" s="18">
        <f>IF(RES_hh_fech!J32=0,0,RES_hh_fech!J32/RES_summary!J$19)</f>
        <v>11.4140144932826</v>
      </c>
      <c r="K32" s="18">
        <f>IF(RES_hh_fech!K32=0,0,RES_hh_fech!K32/RES_summary!K$19)</f>
        <v>11.449004279540056</v>
      </c>
      <c r="L32" s="18">
        <f>IF(RES_hh_fech!L32=0,0,RES_hh_fech!L32/RES_summary!L$19)</f>
        <v>14.182234797661392</v>
      </c>
      <c r="M32" s="18">
        <f>IF(RES_hh_fech!M32=0,0,RES_hh_fech!M32/RES_summary!M$19)</f>
        <v>14.143370471163536</v>
      </c>
      <c r="N32" s="18">
        <f>IF(RES_hh_fech!N32=0,0,RES_hh_fech!N32/RES_summary!N$19)</f>
        <v>13.877976663892431</v>
      </c>
      <c r="O32" s="18">
        <f>IF(RES_hh_fech!O32=0,0,RES_hh_fech!O32/RES_summary!O$19)</f>
        <v>13.20804609794733</v>
      </c>
      <c r="P32" s="18">
        <f>IF(RES_hh_fech!P32=0,0,RES_hh_fech!P32/RES_summary!P$19)</f>
        <v>13.617714334714631</v>
      </c>
      <c r="Q32" s="18">
        <f>IF(RES_hh_fech!Q32=0,0,RES_hh_fech!Q32/RES_summary!Q$19)</f>
        <v>14.883707590744049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110.69096602871913</v>
      </c>
      <c r="C3" s="100">
        <f>IF(RES_hh_tesh!C3=0,0,RES_hh_tesh!C3/RES_summary!C$19)</f>
        <v>119.74378969246143</v>
      </c>
      <c r="D3" s="100">
        <f>IF(RES_hh_tesh!D3=0,0,RES_hh_tesh!D3/RES_summary!D$19)</f>
        <v>119.81746549531067</v>
      </c>
      <c r="E3" s="100">
        <f>IF(RES_hh_tesh!E3=0,0,RES_hh_tesh!E3/RES_summary!E$19)</f>
        <v>133.30967688414947</v>
      </c>
      <c r="F3" s="100">
        <f>IF(RES_hh_tesh!F3=0,0,RES_hh_tesh!F3/RES_summary!F$19)</f>
        <v>131.40662311697747</v>
      </c>
      <c r="G3" s="100">
        <f>IF(RES_hh_tesh!G3=0,0,RES_hh_tesh!G3/RES_summary!G$19)</f>
        <v>131.54860771268019</v>
      </c>
      <c r="H3" s="100">
        <f>IF(RES_hh_tesh!H3=0,0,RES_hh_tesh!H3/RES_summary!H$19)</f>
        <v>134.68202455065997</v>
      </c>
      <c r="I3" s="100">
        <f>IF(RES_hh_tesh!I3=0,0,RES_hh_tesh!I3/RES_summary!I$19)</f>
        <v>120.52944132777183</v>
      </c>
      <c r="J3" s="100">
        <f>IF(RES_hh_tesh!J3=0,0,RES_hh_tesh!J3/RES_summary!J$19)</f>
        <v>122.34806257124103</v>
      </c>
      <c r="K3" s="100">
        <f>IF(RES_hh_tesh!K3=0,0,RES_hh_tesh!K3/RES_summary!K$19)</f>
        <v>121.49013809957675</v>
      </c>
      <c r="L3" s="100">
        <f>IF(RES_hh_tesh!L3=0,0,RES_hh_tesh!L3/RES_summary!L$19)</f>
        <v>146.25868069976795</v>
      </c>
      <c r="M3" s="100">
        <f>IF(RES_hh_tesh!M3=0,0,RES_hh_tesh!M3/RES_summary!M$19)</f>
        <v>134.467543847602</v>
      </c>
      <c r="N3" s="100">
        <f>IF(RES_hh_tesh!N3=0,0,RES_hh_tesh!N3/RES_summary!N$19)</f>
        <v>128.5073919433234</v>
      </c>
      <c r="O3" s="100">
        <f>IF(RES_hh_tesh!O3=0,0,RES_hh_tesh!O3/RES_summary!O$19)</f>
        <v>124.39144979442355</v>
      </c>
      <c r="P3" s="100">
        <f>IF(RES_hh_tesh!P3=0,0,RES_hh_tesh!P3/RES_summary!P$19)</f>
        <v>109.49377171171679</v>
      </c>
      <c r="Q3" s="100">
        <f>IF(RES_hh_tesh!Q3=0,0,RES_hh_tesh!Q3/RES_summary!Q$19)</f>
        <v>120.7281341666644</v>
      </c>
    </row>
    <row r="4" spans="1:17" ht="12.95" customHeight="1" x14ac:dyDescent="0.25">
      <c r="A4" s="89" t="s">
        <v>65</v>
      </c>
      <c r="B4" s="96">
        <f>IF(RES_hh_tesh!B4=0,0,RES_hh_tesh!B4/RES_summary!B$19)</f>
        <v>90.02797290480747</v>
      </c>
      <c r="C4" s="96">
        <f>IF(RES_hh_tesh!C4=0,0,RES_hh_tesh!C4/RES_summary!C$19)</f>
        <v>98.850852777385199</v>
      </c>
      <c r="D4" s="96">
        <f>IF(RES_hh_tesh!D4=0,0,RES_hh_tesh!D4/RES_summary!D$19)</f>
        <v>98.526054646501066</v>
      </c>
      <c r="E4" s="96">
        <f>IF(RES_hh_tesh!E4=0,0,RES_hh_tesh!E4/RES_summary!E$19)</f>
        <v>111.75477758085856</v>
      </c>
      <c r="F4" s="96">
        <f>IF(RES_hh_tesh!F4=0,0,RES_hh_tesh!F4/RES_summary!F$19)</f>
        <v>109.48505416706196</v>
      </c>
      <c r="G4" s="96">
        <f>IF(RES_hh_tesh!G4=0,0,RES_hh_tesh!G4/RES_summary!G$19)</f>
        <v>109.46704194363372</v>
      </c>
      <c r="H4" s="96">
        <f>IF(RES_hh_tesh!H4=0,0,RES_hh_tesh!H4/RES_summary!H$19)</f>
        <v>112.08067334265489</v>
      </c>
      <c r="I4" s="96">
        <f>IF(RES_hh_tesh!I4=0,0,RES_hh_tesh!I4/RES_summary!I$19)</f>
        <v>97.467548242214264</v>
      </c>
      <c r="J4" s="96">
        <f>IF(RES_hh_tesh!J4=0,0,RES_hh_tesh!J4/RES_summary!J$19)</f>
        <v>98.860864464410938</v>
      </c>
      <c r="K4" s="96">
        <f>IF(RES_hh_tesh!K4=0,0,RES_hh_tesh!K4/RES_summary!K$19)</f>
        <v>97.880358318569904</v>
      </c>
      <c r="L4" s="96">
        <f>IF(RES_hh_tesh!L4=0,0,RES_hh_tesh!L4/RES_summary!L$19)</f>
        <v>117.40126679820511</v>
      </c>
      <c r="M4" s="96">
        <f>IF(RES_hh_tesh!M4=0,0,RES_hh_tesh!M4/RES_summary!M$19)</f>
        <v>105.79230802853132</v>
      </c>
      <c r="N4" s="96">
        <f>IF(RES_hh_tesh!N4=0,0,RES_hh_tesh!N4/RES_summary!N$19)</f>
        <v>100.17382616453197</v>
      </c>
      <c r="O4" s="96">
        <f>IF(RES_hh_tesh!O4=0,0,RES_hh_tesh!O4/RES_summary!O$19)</f>
        <v>96.019325186267338</v>
      </c>
      <c r="P4" s="96">
        <f>IF(RES_hh_tesh!P4=0,0,RES_hh_tesh!P4/RES_summary!P$19)</f>
        <v>80.903111556628204</v>
      </c>
      <c r="Q4" s="96">
        <f>IF(RES_hh_tesh!Q4=0,0,RES_hh_tesh!Q4/RES_summary!Q$19)</f>
        <v>91.131627499513471</v>
      </c>
    </row>
    <row r="5" spans="1:17" ht="12" customHeight="1" x14ac:dyDescent="0.25">
      <c r="A5" s="87" t="s">
        <v>58</v>
      </c>
      <c r="B5" s="95">
        <f>IF(RES_hh_tesh!B5=0,0,RES_hh_tesh!B5/RES_summary!B$19)</f>
        <v>92.712338551066139</v>
      </c>
      <c r="C5" s="95">
        <f>IF(RES_hh_tesh!C5=0,0,RES_hh_tesh!C5/RES_summary!C$19)</f>
        <v>89.81857612093674</v>
      </c>
      <c r="D5" s="95">
        <f>IF(RES_hh_tesh!D5=0,0,RES_hh_tesh!D5/RES_summary!D$19)</f>
        <v>97.345669012591898</v>
      </c>
      <c r="E5" s="95">
        <f>IF(RES_hh_tesh!E5=0,0,RES_hh_tesh!E5/RES_summary!E$19)</f>
        <v>103.44214124959599</v>
      </c>
      <c r="F5" s="95">
        <f>IF(RES_hh_tesh!F5=0,0,RES_hh_tesh!F5/RES_summary!F$19)</f>
        <v>100.06746931316752</v>
      </c>
      <c r="G5" s="95">
        <f>IF(RES_hh_tesh!G5=0,0,RES_hh_tesh!G5/RES_summary!G$19)</f>
        <v>104.12794921315994</v>
      </c>
      <c r="H5" s="95">
        <f>IF(RES_hh_tesh!H5=0,0,RES_hh_tesh!H5/RES_summary!H$19)</f>
        <v>105.16540938063663</v>
      </c>
      <c r="I5" s="95">
        <f>IF(RES_hh_tesh!I5=0,0,RES_hh_tesh!I5/RES_summary!I$19)</f>
        <v>91.649329078781903</v>
      </c>
      <c r="J5" s="95">
        <f>IF(RES_hh_tesh!J5=0,0,RES_hh_tesh!J5/RES_summary!J$19)</f>
        <v>105.56822456172172</v>
      </c>
      <c r="K5" s="95">
        <f>IF(RES_hh_tesh!K5=0,0,RES_hh_tesh!K5/RES_summary!K$19)</f>
        <v>91.963183407855141</v>
      </c>
      <c r="L5" s="95">
        <f>IF(RES_hh_tesh!L5=0,0,RES_hh_tesh!L5/RES_summary!L$19)</f>
        <v>96.381896359092806</v>
      </c>
      <c r="M5" s="95">
        <f>IF(RES_hh_tesh!M5=0,0,RES_hh_tesh!M5/RES_summary!M$19)</f>
        <v>107.18781938704643</v>
      </c>
      <c r="N5" s="95">
        <f>IF(RES_hh_tesh!N5=0,0,RES_hh_tesh!N5/RES_summary!N$19)</f>
        <v>94.223592398510036</v>
      </c>
      <c r="O5" s="95">
        <f>IF(RES_hh_tesh!O5=0,0,RES_hh_tesh!O5/RES_summary!O$19)</f>
        <v>90.1909276087992</v>
      </c>
      <c r="P5" s="95">
        <f>IF(RES_hh_tesh!P5=0,0,RES_hh_tesh!P5/RES_summary!P$19)</f>
        <v>75.66205427584535</v>
      </c>
      <c r="Q5" s="95">
        <f>IF(RES_hh_tesh!Q5=0,0,RES_hh_tesh!Q5/RES_summary!Q$19)</f>
        <v>85.049787757974414</v>
      </c>
    </row>
    <row r="6" spans="1:17" ht="12" customHeight="1" x14ac:dyDescent="0.25">
      <c r="A6" s="87" t="s">
        <v>84</v>
      </c>
      <c r="B6" s="95">
        <f>IF(RES_hh_tesh!B6=0,0,RES_hh_tesh!B6/RES_summary!B$19)</f>
        <v>86.925941035163405</v>
      </c>
      <c r="C6" s="95">
        <f>IF(RES_hh_tesh!C6=0,0,RES_hh_tesh!C6/RES_summary!C$19)</f>
        <v>93.106272473709339</v>
      </c>
      <c r="D6" s="95">
        <f>IF(RES_hh_tesh!D6=0,0,RES_hh_tesh!D6/RES_summary!D$19)</f>
        <v>94.276893298219463</v>
      </c>
      <c r="E6" s="95">
        <f>IF(RES_hh_tesh!E6=0,0,RES_hh_tesh!E6/RES_summary!E$19)</f>
        <v>104.43426222146746</v>
      </c>
      <c r="F6" s="95">
        <f>IF(RES_hh_tesh!F6=0,0,RES_hh_tesh!F6/RES_summary!F$19)</f>
        <v>106.6122349690166</v>
      </c>
      <c r="G6" s="95">
        <f>IF(RES_hh_tesh!G6=0,0,RES_hh_tesh!G6/RES_summary!G$19)</f>
        <v>105.70464300063863</v>
      </c>
      <c r="H6" s="95">
        <f>IF(RES_hh_tesh!H6=0,0,RES_hh_tesh!H6/RES_summary!H$19)</f>
        <v>106.43783035085868</v>
      </c>
      <c r="I6" s="95">
        <f>IF(RES_hh_tesh!I6=0,0,RES_hh_tesh!I6/RES_summary!I$19)</f>
        <v>95.622673990908666</v>
      </c>
      <c r="J6" s="95">
        <f>IF(RES_hh_tesh!J6=0,0,RES_hh_tesh!J6/RES_summary!J$19)</f>
        <v>96.618054219449093</v>
      </c>
      <c r="K6" s="95">
        <f>IF(RES_hh_tesh!K6=0,0,RES_hh_tesh!K6/RES_summary!K$19)</f>
        <v>96.461077041275445</v>
      </c>
      <c r="L6" s="95">
        <f>IF(RES_hh_tesh!L6=0,0,RES_hh_tesh!L6/RES_summary!L$19)</f>
        <v>114.94149913878258</v>
      </c>
      <c r="M6" s="95">
        <f>IF(RES_hh_tesh!M6=0,0,RES_hh_tesh!M6/RES_summary!M$19)</f>
        <v>104.74778134485877</v>
      </c>
      <c r="N6" s="95">
        <f>IF(RES_hh_tesh!N6=0,0,RES_hh_tesh!N6/RES_summary!N$19)</f>
        <v>100.86114239149737</v>
      </c>
      <c r="O6" s="95">
        <f>IF(RES_hh_tesh!O6=0,0,RES_hh_tesh!O6/RES_summary!O$19)</f>
        <v>96.94186798880996</v>
      </c>
      <c r="P6" s="95">
        <f>IF(RES_hh_tesh!P6=0,0,RES_hh_tesh!P6/RES_summary!P$19)</f>
        <v>80.706306048270207</v>
      </c>
      <c r="Q6" s="95">
        <f>IF(RES_hh_tesh!Q6=0,0,RES_hh_tesh!Q6/RES_summary!Q$19)</f>
        <v>89.658057780497174</v>
      </c>
    </row>
    <row r="7" spans="1:17" ht="12" customHeight="1" x14ac:dyDescent="0.25">
      <c r="A7" s="87" t="s">
        <v>110</v>
      </c>
      <c r="B7" s="95">
        <f>IF(RES_hh_tesh!B7=0,0,RES_hh_tesh!B7/RES_summary!B$19)</f>
        <v>77.364016872049206</v>
      </c>
      <c r="C7" s="95">
        <f>IF(RES_hh_tesh!C7=0,0,RES_hh_tesh!C7/RES_summary!C$19)</f>
        <v>121.14222995657086</v>
      </c>
      <c r="D7" s="95">
        <f>IF(RES_hh_tesh!D7=0,0,RES_hh_tesh!D7/RES_summary!D$19)</f>
        <v>94.573683672948064</v>
      </c>
      <c r="E7" s="95">
        <f>IF(RES_hh_tesh!E7=0,0,RES_hh_tesh!E7/RES_summary!E$19)</f>
        <v>109.11254203495452</v>
      </c>
      <c r="F7" s="95">
        <f>IF(RES_hh_tesh!F7=0,0,RES_hh_tesh!F7/RES_summary!F$19)</f>
        <v>110.51805721593452</v>
      </c>
      <c r="G7" s="95">
        <f>IF(RES_hh_tesh!G7=0,0,RES_hh_tesh!G7/RES_summary!G$19)</f>
        <v>123.1851041001562</v>
      </c>
      <c r="H7" s="95">
        <f>IF(RES_hh_tesh!H7=0,0,RES_hh_tesh!H7/RES_summary!H$19)</f>
        <v>0</v>
      </c>
      <c r="I7" s="95">
        <f>IF(RES_hh_tesh!I7=0,0,RES_hh_tesh!I7/RES_summary!I$19)</f>
        <v>0</v>
      </c>
      <c r="J7" s="95">
        <f>IF(RES_hh_tesh!J7=0,0,RES_hh_tesh!J7/RES_summary!J$19)</f>
        <v>0</v>
      </c>
      <c r="K7" s="95">
        <f>IF(RES_hh_tesh!K7=0,0,RES_hh_tesh!K7/RES_summary!K$19)</f>
        <v>0</v>
      </c>
      <c r="L7" s="95">
        <f>IF(RES_hh_tesh!L7=0,0,RES_hh_tesh!L7/RES_summary!L$19)</f>
        <v>0</v>
      </c>
      <c r="M7" s="95">
        <f>IF(RES_hh_tesh!M7=0,0,RES_hh_tesh!M7/RES_summary!M$19)</f>
        <v>0</v>
      </c>
      <c r="N7" s="95">
        <f>IF(RES_hh_tesh!N7=0,0,RES_hh_tesh!N7/RES_summary!N$19)</f>
        <v>0</v>
      </c>
      <c r="O7" s="95">
        <f>IF(RES_hh_tesh!O7=0,0,RES_hh_tesh!O7/RES_summary!O$19)</f>
        <v>0</v>
      </c>
      <c r="P7" s="95">
        <f>IF(RES_hh_tesh!P7=0,0,RES_hh_tesh!P7/RES_summary!P$19)</f>
        <v>0</v>
      </c>
      <c r="Q7" s="95">
        <f>IF(RES_hh_tesh!Q7=0,0,RES_hh_tesh!Q7/RES_summary!Q$19)</f>
        <v>0</v>
      </c>
    </row>
    <row r="8" spans="1:17" ht="12" customHeight="1" x14ac:dyDescent="0.25">
      <c r="A8" s="87" t="s">
        <v>109</v>
      </c>
      <c r="B8" s="95">
        <f>IF(RES_hh_tesh!B8=0,0,RES_hh_tesh!B8/RES_summary!B$19)</f>
        <v>86.669879601529914</v>
      </c>
      <c r="C8" s="95">
        <f>IF(RES_hh_tesh!C8=0,0,RES_hh_tesh!C8/RES_summary!C$19)</f>
        <v>96.868020655837057</v>
      </c>
      <c r="D8" s="95">
        <f>IF(RES_hh_tesh!D8=0,0,RES_hh_tesh!D8/RES_summary!D$19)</f>
        <v>95.67808512984584</v>
      </c>
      <c r="E8" s="95">
        <f>IF(RES_hh_tesh!E8=0,0,RES_hh_tesh!E8/RES_summary!E$19)</f>
        <v>109.52913629126772</v>
      </c>
      <c r="F8" s="95">
        <f>IF(RES_hh_tesh!F8=0,0,RES_hh_tesh!F8/RES_summary!F$19)</f>
        <v>108.32663947282099</v>
      </c>
      <c r="G8" s="95">
        <f>IF(RES_hh_tesh!G8=0,0,RES_hh_tesh!G8/RES_summary!G$19)</f>
        <v>107.3312806123555</v>
      </c>
      <c r="H8" s="95">
        <f>IF(RES_hh_tesh!H8=0,0,RES_hh_tesh!H8/RES_summary!H$19)</f>
        <v>111.12155707980052</v>
      </c>
      <c r="I8" s="95">
        <f>IF(RES_hh_tesh!I8=0,0,RES_hh_tesh!I8/RES_summary!I$19)</f>
        <v>94.408535621283647</v>
      </c>
      <c r="J8" s="95">
        <f>IF(RES_hh_tesh!J8=0,0,RES_hh_tesh!J8/RES_summary!J$19)</f>
        <v>96.998612297889409</v>
      </c>
      <c r="K8" s="95">
        <f>IF(RES_hh_tesh!K8=0,0,RES_hh_tesh!K8/RES_summary!K$19)</f>
        <v>96.372278759051753</v>
      </c>
      <c r="L8" s="95">
        <f>IF(RES_hh_tesh!L8=0,0,RES_hh_tesh!L8/RES_summary!L$19)</f>
        <v>115.13333072863823</v>
      </c>
      <c r="M8" s="95">
        <f>IF(RES_hh_tesh!M8=0,0,RES_hh_tesh!M8/RES_summary!M$19)</f>
        <v>102.9383413704753</v>
      </c>
      <c r="N8" s="95">
        <f>IF(RES_hh_tesh!N8=0,0,RES_hh_tesh!N8/RES_summary!N$19)</f>
        <v>99.290071048142693</v>
      </c>
      <c r="O8" s="95">
        <f>IF(RES_hh_tesh!O8=0,0,RES_hh_tesh!O8/RES_summary!O$19)</f>
        <v>94.077285739592384</v>
      </c>
      <c r="P8" s="95">
        <f>IF(RES_hh_tesh!P8=0,0,RES_hh_tesh!P8/RES_summary!P$19)</f>
        <v>81.521470602203678</v>
      </c>
      <c r="Q8" s="95">
        <f>IF(RES_hh_tesh!Q8=0,0,RES_hh_tesh!Q8/RES_summary!Q$19)</f>
        <v>90.258692158750762</v>
      </c>
    </row>
    <row r="9" spans="1:17" ht="12" customHeight="1" x14ac:dyDescent="0.25">
      <c r="A9" s="87" t="s">
        <v>55</v>
      </c>
      <c r="B9" s="95">
        <f>IF(RES_hh_tesh!B9=0,0,RES_hh_tesh!B9/RES_summary!B$19)</f>
        <v>86.925867866113876</v>
      </c>
      <c r="C9" s="95">
        <f>IF(RES_hh_tesh!C9=0,0,RES_hh_tesh!C9/RES_summary!C$19)</f>
        <v>96.527841341163821</v>
      </c>
      <c r="D9" s="95">
        <f>IF(RES_hh_tesh!D9=0,0,RES_hh_tesh!D9/RES_summary!D$19)</f>
        <v>94.904044872757382</v>
      </c>
      <c r="E9" s="95">
        <f>IF(RES_hh_tesh!E9=0,0,RES_hh_tesh!E9/RES_summary!E$19)</f>
        <v>106.87115334501864</v>
      </c>
      <c r="F9" s="95">
        <f>IF(RES_hh_tesh!F9=0,0,RES_hh_tesh!F9/RES_summary!F$19)</f>
        <v>104.90011072801485</v>
      </c>
      <c r="G9" s="95">
        <f>IF(RES_hh_tesh!G9=0,0,RES_hh_tesh!G9/RES_summary!G$19)</f>
        <v>104.26164842170877</v>
      </c>
      <c r="H9" s="95">
        <f>IF(RES_hh_tesh!H9=0,0,RES_hh_tesh!H9/RES_summary!H$19)</f>
        <v>108.89725131614489</v>
      </c>
      <c r="I9" s="95">
        <f>IF(RES_hh_tesh!I9=0,0,RES_hh_tesh!I9/RES_summary!I$19)</f>
        <v>105.62961414196901</v>
      </c>
      <c r="J9" s="95">
        <f>IF(RES_hh_tesh!J9=0,0,RES_hh_tesh!J9/RES_summary!J$19)</f>
        <v>91.89006236699062</v>
      </c>
      <c r="K9" s="95">
        <f>IF(RES_hh_tesh!K9=0,0,RES_hh_tesh!K9/RES_summary!K$19)</f>
        <v>98.093517032286925</v>
      </c>
      <c r="L9" s="95">
        <f>IF(RES_hh_tesh!L9=0,0,RES_hh_tesh!L9/RES_summary!L$19)</f>
        <v>119.67811322303136</v>
      </c>
      <c r="M9" s="95">
        <f>IF(RES_hh_tesh!M9=0,0,RES_hh_tesh!M9/RES_summary!M$19)</f>
        <v>107.02472772944867</v>
      </c>
      <c r="N9" s="95">
        <f>IF(RES_hh_tesh!N9=0,0,RES_hh_tesh!N9/RES_summary!N$19)</f>
        <v>101.76667866516692</v>
      </c>
      <c r="O9" s="95">
        <f>IF(RES_hh_tesh!O9=0,0,RES_hh_tesh!O9/RES_summary!O$19)</f>
        <v>98.427650432053809</v>
      </c>
      <c r="P9" s="95">
        <f>IF(RES_hh_tesh!P9=0,0,RES_hh_tesh!P9/RES_summary!P$19)</f>
        <v>78.997188460472387</v>
      </c>
      <c r="Q9" s="95">
        <f>IF(RES_hh_tesh!Q9=0,0,RES_hh_tesh!Q9/RES_summary!Q$19)</f>
        <v>88.678027569483163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86.92585048838562</v>
      </c>
      <c r="C11" s="95">
        <f>IF(RES_hh_tesh!C11=0,0,RES_hh_tesh!C11/RES_summary!C$19)</f>
        <v>95.979725515593927</v>
      </c>
      <c r="D11" s="95">
        <f>IF(RES_hh_tesh!D11=0,0,RES_hh_tesh!D11/RES_summary!D$19)</f>
        <v>93.604065240358224</v>
      </c>
      <c r="E11" s="95">
        <f>IF(RES_hh_tesh!E11=0,0,RES_hh_tesh!E11/RES_summary!E$19)</f>
        <v>105.29046907054628</v>
      </c>
      <c r="F11" s="95">
        <f>IF(RES_hh_tesh!F11=0,0,RES_hh_tesh!F11/RES_summary!F$19)</f>
        <v>103.5902906536281</v>
      </c>
      <c r="G11" s="95">
        <f>IF(RES_hh_tesh!G11=0,0,RES_hh_tesh!G11/RES_summary!G$19)</f>
        <v>107.17568101506345</v>
      </c>
      <c r="H11" s="95">
        <f>IF(RES_hh_tesh!H11=0,0,RES_hh_tesh!H11/RES_summary!H$19)</f>
        <v>100.36644237069348</v>
      </c>
      <c r="I11" s="95">
        <f>IF(RES_hh_tesh!I11=0,0,RES_hh_tesh!I11/RES_summary!I$19)</f>
        <v>90.365160381780541</v>
      </c>
      <c r="J11" s="95">
        <f>IF(RES_hh_tesh!J11=0,0,RES_hh_tesh!J11/RES_summary!J$19)</f>
        <v>90.521906353744797</v>
      </c>
      <c r="K11" s="95">
        <f>IF(RES_hh_tesh!K11=0,0,RES_hh_tesh!K11/RES_summary!K$19)</f>
        <v>89.671953964076678</v>
      </c>
      <c r="L11" s="95">
        <f>IF(RES_hh_tesh!L11=0,0,RES_hh_tesh!L11/RES_summary!L$19)</f>
        <v>105.30840280191372</v>
      </c>
      <c r="M11" s="95">
        <f>IF(RES_hh_tesh!M11=0,0,RES_hh_tesh!M11/RES_summary!M$19)</f>
        <v>95.232030351045751</v>
      </c>
      <c r="N11" s="95">
        <f>IF(RES_hh_tesh!N11=0,0,RES_hh_tesh!N11/RES_summary!N$19)</f>
        <v>91.786557120354033</v>
      </c>
      <c r="O11" s="95">
        <f>IF(RES_hh_tesh!O11=0,0,RES_hh_tesh!O11/RES_summary!O$19)</f>
        <v>88.364712962599043</v>
      </c>
      <c r="P11" s="95">
        <f>IF(RES_hh_tesh!P11=0,0,RES_hh_tesh!P11/RES_summary!P$19)</f>
        <v>74.336859175845433</v>
      </c>
      <c r="Q11" s="95">
        <f>IF(RES_hh_tesh!Q11=0,0,RES_hh_tesh!Q11/RES_summary!Q$19)</f>
        <v>83.359825831114364</v>
      </c>
    </row>
    <row r="12" spans="1:17" ht="12" customHeight="1" x14ac:dyDescent="0.25">
      <c r="A12" s="87" t="s">
        <v>115</v>
      </c>
      <c r="B12" s="95">
        <f>IF(RES_hh_tesh!B12=0,0,RES_hh_tesh!B12/RES_summary!B$19)</f>
        <v>98.143207273254632</v>
      </c>
      <c r="C12" s="95">
        <f>IF(RES_hh_tesh!C12=0,0,RES_hh_tesh!C12/RES_summary!C$19)</f>
        <v>108.05481883701121</v>
      </c>
      <c r="D12" s="95">
        <f>IF(RES_hh_tesh!D12=0,0,RES_hh_tesh!D12/RES_summary!D$19)</f>
        <v>107.48923984495953</v>
      </c>
      <c r="E12" s="95">
        <f>IF(RES_hh_tesh!E12=0,0,RES_hh_tesh!E12/RES_summary!E$19)</f>
        <v>121.97559697854557</v>
      </c>
      <c r="F12" s="95">
        <f>IF(RES_hh_tesh!F12=0,0,RES_hh_tesh!F12/RES_summary!F$19)</f>
        <v>119.77969153749549</v>
      </c>
      <c r="G12" s="95">
        <f>IF(RES_hh_tesh!G12=0,0,RES_hh_tesh!G12/RES_summary!G$19)</f>
        <v>119.77496408901047</v>
      </c>
      <c r="H12" s="95">
        <f>IF(RES_hh_tesh!H12=0,0,RES_hh_tesh!H12/RES_summary!H$19)</f>
        <v>122.44397676488134</v>
      </c>
      <c r="I12" s="95">
        <f>IF(RES_hh_tesh!I12=0,0,RES_hh_tesh!I12/RES_summary!I$19)</f>
        <v>106.64777246863689</v>
      </c>
      <c r="J12" s="95">
        <f>IF(RES_hh_tesh!J12=0,0,RES_hh_tesh!J12/RES_summary!J$19)</f>
        <v>108.14198627323653</v>
      </c>
      <c r="K12" s="95">
        <f>IF(RES_hh_tesh!K12=0,0,RES_hh_tesh!K12/RES_summary!K$19)</f>
        <v>107.29864305880974</v>
      </c>
      <c r="L12" s="95">
        <f>IF(RES_hh_tesh!L12=0,0,RES_hh_tesh!L12/RES_summary!L$19)</f>
        <v>128.95451911438286</v>
      </c>
      <c r="M12" s="95">
        <f>IF(RES_hh_tesh!M12=0,0,RES_hh_tesh!M12/RES_summary!M$19)</f>
        <v>116.52000632386365</v>
      </c>
      <c r="N12" s="95">
        <f>IF(RES_hh_tesh!N12=0,0,RES_hh_tesh!N12/RES_summary!N$19)</f>
        <v>110.55612157468043</v>
      </c>
      <c r="O12" s="95">
        <f>IF(RES_hh_tesh!O12=0,0,RES_hh_tesh!O12/RES_summary!O$19)</f>
        <v>106.07651594647947</v>
      </c>
      <c r="P12" s="95">
        <f>IF(RES_hh_tesh!P12=0,0,RES_hh_tesh!P12/RES_summary!P$19)</f>
        <v>89.540572055656355</v>
      </c>
      <c r="Q12" s="95">
        <f>IF(RES_hh_tesh!Q12=0,0,RES_hh_tesh!Q12/RES_summary!Q$19)</f>
        <v>101.10391244707587</v>
      </c>
    </row>
    <row r="13" spans="1:17" ht="12" customHeight="1" x14ac:dyDescent="0.25">
      <c r="A13" s="51" t="s">
        <v>114</v>
      </c>
      <c r="B13" s="22">
        <f>IF(RES_hh_tesh!B13=0,0,RES_hh_tesh!B13/RES_summary!B$19)</f>
        <v>101.81501502104349</v>
      </c>
      <c r="C13" s="22">
        <f>IF(RES_hh_tesh!C13=0,0,RES_hh_tesh!C13/RES_summary!C$19)</f>
        <v>107.8833574481768</v>
      </c>
      <c r="D13" s="22">
        <f>IF(RES_hh_tesh!D13=0,0,RES_hh_tesh!D13/RES_summary!D$19)</f>
        <v>110.74219232948128</v>
      </c>
      <c r="E13" s="22">
        <f>IF(RES_hh_tesh!E13=0,0,RES_hh_tesh!E13/RES_summary!E$19)</f>
        <v>125.0578876927308</v>
      </c>
      <c r="F13" s="22">
        <f>IF(RES_hh_tesh!F13=0,0,RES_hh_tesh!F13/RES_summary!F$19)</f>
        <v>119.0966967629811</v>
      </c>
      <c r="G13" s="22">
        <f>IF(RES_hh_tesh!G13=0,0,RES_hh_tesh!G13/RES_summary!G$19)</f>
        <v>119.04403772762669</v>
      </c>
      <c r="H13" s="22">
        <f>IF(RES_hh_tesh!H13=0,0,RES_hh_tesh!H13/RES_summary!H$19)</f>
        <v>124.22336199068674</v>
      </c>
      <c r="I13" s="22">
        <f>IF(RES_hh_tesh!I13=0,0,RES_hh_tesh!I13/RES_summary!I$19)</f>
        <v>106.7065429290549</v>
      </c>
      <c r="J13" s="22">
        <f>IF(RES_hh_tesh!J13=0,0,RES_hh_tesh!J13/RES_summary!J$19)</f>
        <v>109.29854123975532</v>
      </c>
      <c r="K13" s="22">
        <f>IF(RES_hh_tesh!K13=0,0,RES_hh_tesh!K13/RES_summary!K$19)</f>
        <v>106.0167620855668</v>
      </c>
      <c r="L13" s="22">
        <f>IF(RES_hh_tesh!L13=0,0,RES_hh_tesh!L13/RES_summary!L$19)</f>
        <v>135.19341225586538</v>
      </c>
      <c r="M13" s="22">
        <f>IF(RES_hh_tesh!M13=0,0,RES_hh_tesh!M13/RES_summary!M$19)</f>
        <v>122.28761744868635</v>
      </c>
      <c r="N13" s="22">
        <f>IF(RES_hh_tesh!N13=0,0,RES_hh_tesh!N13/RES_summary!N$19)</f>
        <v>109.01656288475863</v>
      </c>
      <c r="O13" s="22">
        <f>IF(RES_hh_tesh!O13=0,0,RES_hh_tesh!O13/RES_summary!O$19)</f>
        <v>105.11348664492792</v>
      </c>
      <c r="P13" s="22">
        <f>IF(RES_hh_tesh!P13=0,0,RES_hh_tesh!P13/RES_summary!P$19)</f>
        <v>89.669898505081321</v>
      </c>
      <c r="Q13" s="22">
        <f>IF(RES_hh_tesh!Q13=0,0,RES_hh_tesh!Q13/RES_summary!Q$19)</f>
        <v>109.44455585990728</v>
      </c>
    </row>
    <row r="14" spans="1:17" ht="12" customHeight="1" x14ac:dyDescent="0.25">
      <c r="A14" s="99" t="s">
        <v>117</v>
      </c>
      <c r="B14" s="98">
        <f>IF(RES_hh_tesh!B14=0,0,RES_hh_tesh!B14/RES_summary!B$19)</f>
        <v>2.1802764624758559</v>
      </c>
      <c r="C14" s="98">
        <f>IF(RES_hh_tesh!C14=0,0,RES_hh_tesh!C14/RES_summary!C$19)</f>
        <v>1.6257276695059566</v>
      </c>
      <c r="D14" s="98">
        <f>IF(RES_hh_tesh!D14=0,0,RES_hh_tesh!D14/RES_summary!D$19)</f>
        <v>2.2503361608529819</v>
      </c>
      <c r="E14" s="98">
        <f>IF(RES_hh_tesh!E14=0,0,RES_hh_tesh!E14/RES_summary!E$19)</f>
        <v>2.3817687141898634</v>
      </c>
      <c r="F14" s="98">
        <f>IF(RES_hh_tesh!F14=0,0,RES_hh_tesh!F14/RES_summary!F$19)</f>
        <v>1.8089474210259471</v>
      </c>
      <c r="G14" s="98">
        <f>IF(RES_hh_tesh!G14=0,0,RES_hh_tesh!G14/RES_summary!G$19)</f>
        <v>1.7360065269755764</v>
      </c>
      <c r="H14" s="98">
        <f>IF(RES_hh_tesh!H14=0,0,RES_hh_tesh!H14/RES_summary!H$19)</f>
        <v>2.3301570747301934</v>
      </c>
      <c r="I14" s="98">
        <f>IF(RES_hh_tesh!I14=0,0,RES_hh_tesh!I14/RES_summary!I$19)</f>
        <v>2.0322515408738049</v>
      </c>
      <c r="J14" s="98">
        <f>IF(RES_hh_tesh!J14=0,0,RES_hh_tesh!J14/RES_summary!J$19)</f>
        <v>2.3000540549782373</v>
      </c>
      <c r="K14" s="98">
        <f>IF(RES_hh_tesh!K14=0,0,RES_hh_tesh!K14/RES_summary!K$19)</f>
        <v>1.8639216646140349</v>
      </c>
      <c r="L14" s="98">
        <f>IF(RES_hh_tesh!L14=0,0,RES_hh_tesh!L14/RES_summary!L$19)</f>
        <v>2.3570710744116017</v>
      </c>
      <c r="M14" s="98">
        <f>IF(RES_hh_tesh!M14=0,0,RES_hh_tesh!M14/RES_summary!M$19)</f>
        <v>2.1403710841166665</v>
      </c>
      <c r="N14" s="98">
        <f>IF(RES_hh_tesh!N14=0,0,RES_hh_tesh!N14/RES_summary!N$19)</f>
        <v>1.0995125473764555</v>
      </c>
      <c r="O14" s="98">
        <f>IF(RES_hh_tesh!O14=0,0,RES_hh_tesh!O14/RES_summary!O$19)</f>
        <v>1.1625258080577403</v>
      </c>
      <c r="P14" s="98">
        <f>IF(RES_hh_tesh!P14=0,0,RES_hh_tesh!P14/RES_summary!P$19)</f>
        <v>1.2833293422249619</v>
      </c>
      <c r="Q14" s="98">
        <f>IF(RES_hh_tesh!Q14=0,0,RES_hh_tesh!Q14/RES_summary!Q$19)</f>
        <v>2.2550438579450756</v>
      </c>
    </row>
    <row r="15" spans="1:17" ht="12.95" customHeight="1" x14ac:dyDescent="0.25">
      <c r="A15" s="89" t="s">
        <v>112</v>
      </c>
      <c r="B15" s="96">
        <f>IF(RES_hh_tesh!B15=0,0,RES_hh_tesh!B15/RES_summary!B$19)</f>
        <v>1.9152198698615595E-2</v>
      </c>
      <c r="C15" s="96">
        <f>IF(RES_hh_tesh!C15=0,0,RES_hh_tesh!C15/RES_summary!C$19)</f>
        <v>2.9337267897736427E-2</v>
      </c>
      <c r="D15" s="96">
        <f>IF(RES_hh_tesh!D15=0,0,RES_hh_tesh!D15/RES_summary!D$19)</f>
        <v>4.4708974890437278E-2</v>
      </c>
      <c r="E15" s="96">
        <f>IF(RES_hh_tesh!E15=0,0,RES_hh_tesh!E15/RES_summary!E$19)</f>
        <v>6.4746455755172044E-2</v>
      </c>
      <c r="F15" s="96">
        <f>IF(RES_hh_tesh!F15=0,0,RES_hh_tesh!F15/RES_summary!F$19)</f>
        <v>7.7491416711528191E-2</v>
      </c>
      <c r="G15" s="96">
        <f>IF(RES_hh_tesh!G15=0,0,RES_hh_tesh!G15/RES_summary!G$19)</f>
        <v>9.3421644912446686E-2</v>
      </c>
      <c r="H15" s="96">
        <f>IF(RES_hh_tesh!H15=0,0,RES_hh_tesh!H15/RES_summary!H$19)</f>
        <v>0.13699260071400227</v>
      </c>
      <c r="I15" s="96">
        <f>IF(RES_hh_tesh!I15=0,0,RES_hh_tesh!I15/RES_summary!I$19)</f>
        <v>0.17036818427461006</v>
      </c>
      <c r="J15" s="96">
        <f>IF(RES_hh_tesh!J15=0,0,RES_hh_tesh!J15/RES_summary!J$19)</f>
        <v>0.21731145414376243</v>
      </c>
      <c r="K15" s="96">
        <f>IF(RES_hh_tesh!K15=0,0,RES_hh_tesh!K15/RES_summary!K$19)</f>
        <v>0.27773366908461161</v>
      </c>
      <c r="L15" s="96">
        <f>IF(RES_hh_tesh!L15=0,0,RES_hh_tesh!L15/RES_summary!L$19)</f>
        <v>0.31682080723385997</v>
      </c>
      <c r="M15" s="96">
        <f>IF(RES_hh_tesh!M15=0,0,RES_hh_tesh!M15/RES_summary!M$19)</f>
        <v>0.35328276761902339</v>
      </c>
      <c r="N15" s="96">
        <f>IF(RES_hh_tesh!N15=0,0,RES_hh_tesh!N15/RES_summary!N$19)</f>
        <v>0.41285928441959269</v>
      </c>
      <c r="O15" s="96">
        <f>IF(RES_hh_tesh!O15=0,0,RES_hh_tesh!O15/RES_summary!O$19)</f>
        <v>0.47452829320506157</v>
      </c>
      <c r="P15" s="96">
        <f>IF(RES_hh_tesh!P15=0,0,RES_hh_tesh!P15/RES_summary!P$19)</f>
        <v>0.57698118062672055</v>
      </c>
      <c r="Q15" s="96">
        <f>IF(RES_hh_tesh!Q15=0,0,RES_hh_tesh!Q15/RES_summary!Q$19)</f>
        <v>0.67334145535449907</v>
      </c>
    </row>
    <row r="16" spans="1:17" ht="12" customHeight="1" x14ac:dyDescent="0.25">
      <c r="A16" s="87" t="s">
        <v>111</v>
      </c>
      <c r="B16" s="97">
        <f>IF(RES_hh_tesh!B16=0,0,RES_hh_tesh!B16/RES_summary!B$19)</f>
        <v>1.9152198698615595E-2</v>
      </c>
      <c r="C16" s="97">
        <f>IF(RES_hh_tesh!C16=0,0,RES_hh_tesh!C16/RES_summary!C$19)</f>
        <v>2.9337267897736427E-2</v>
      </c>
      <c r="D16" s="97">
        <f>IF(RES_hh_tesh!D16=0,0,RES_hh_tesh!D16/RES_summary!D$19)</f>
        <v>4.4708974890437278E-2</v>
      </c>
      <c r="E16" s="97">
        <f>IF(RES_hh_tesh!E16=0,0,RES_hh_tesh!E16/RES_summary!E$19)</f>
        <v>6.4746455755172044E-2</v>
      </c>
      <c r="F16" s="97">
        <f>IF(RES_hh_tesh!F16=0,0,RES_hh_tesh!F16/RES_summary!F$19)</f>
        <v>7.7491416711528191E-2</v>
      </c>
      <c r="G16" s="97">
        <f>IF(RES_hh_tesh!G16=0,0,RES_hh_tesh!G16/RES_summary!G$19)</f>
        <v>9.3421644912446686E-2</v>
      </c>
      <c r="H16" s="97">
        <f>IF(RES_hh_tesh!H16=0,0,RES_hh_tesh!H16/RES_summary!H$19)</f>
        <v>0.13699260071400227</v>
      </c>
      <c r="I16" s="97">
        <f>IF(RES_hh_tesh!I16=0,0,RES_hh_tesh!I16/RES_summary!I$19)</f>
        <v>0.17036818427461006</v>
      </c>
      <c r="J16" s="97">
        <f>IF(RES_hh_tesh!J16=0,0,RES_hh_tesh!J16/RES_summary!J$19)</f>
        <v>0.21731145414376243</v>
      </c>
      <c r="K16" s="97">
        <f>IF(RES_hh_tesh!K16=0,0,RES_hh_tesh!K16/RES_summary!K$19)</f>
        <v>0.27773366908461161</v>
      </c>
      <c r="L16" s="97">
        <f>IF(RES_hh_tesh!L16=0,0,RES_hh_tesh!L16/RES_summary!L$19)</f>
        <v>0.31682080723385997</v>
      </c>
      <c r="M16" s="97">
        <f>IF(RES_hh_tesh!M16=0,0,RES_hh_tesh!M16/RES_summary!M$19)</f>
        <v>0.35328276761902339</v>
      </c>
      <c r="N16" s="97">
        <f>IF(RES_hh_tesh!N16=0,0,RES_hh_tesh!N16/RES_summary!N$19)</f>
        <v>0.41285928441959269</v>
      </c>
      <c r="O16" s="97">
        <f>IF(RES_hh_tesh!O16=0,0,RES_hh_tesh!O16/RES_summary!O$19)</f>
        <v>0.47452829320506157</v>
      </c>
      <c r="P16" s="97">
        <f>IF(RES_hh_tesh!P16=0,0,RES_hh_tesh!P16/RES_summary!P$19)</f>
        <v>0.57698118062672055</v>
      </c>
      <c r="Q16" s="97">
        <f>IF(RES_hh_tesh!Q16=0,0,RES_hh_tesh!Q16/RES_summary!Q$19)</f>
        <v>0.67334145535449907</v>
      </c>
    </row>
    <row r="17" spans="1:17" ht="12.95" customHeight="1" x14ac:dyDescent="0.25">
      <c r="A17" s="89" t="s">
        <v>63</v>
      </c>
      <c r="B17" s="96">
        <f>IF(RES_hh_tesh!B17=0,0,RES_hh_tesh!B17/RES_summary!B$19)</f>
        <v>12.769127868430067</v>
      </c>
      <c r="C17" s="96">
        <f>IF(RES_hh_tesh!C17=0,0,RES_hh_tesh!C17/RES_summary!C$19)</f>
        <v>12.695360203901537</v>
      </c>
      <c r="D17" s="96">
        <f>IF(RES_hh_tesh!D17=0,0,RES_hh_tesh!D17/RES_summary!D$19)</f>
        <v>13.033384108559668</v>
      </c>
      <c r="E17" s="96">
        <f>IF(RES_hh_tesh!E17=0,0,RES_hh_tesh!E17/RES_summary!E$19)</f>
        <v>13.173405536119816</v>
      </c>
      <c r="F17" s="96">
        <f>IF(RES_hh_tesh!F17=0,0,RES_hh_tesh!F17/RES_summary!F$19)</f>
        <v>13.149667080941866</v>
      </c>
      <c r="G17" s="96">
        <f>IF(RES_hh_tesh!G17=0,0,RES_hh_tesh!G17/RES_summary!G$19)</f>
        <v>13.383060225734585</v>
      </c>
      <c r="H17" s="96">
        <f>IF(RES_hh_tesh!H17=0,0,RES_hh_tesh!H17/RES_summary!H$19)</f>
        <v>13.728795015545803</v>
      </c>
      <c r="I17" s="96">
        <f>IF(RES_hh_tesh!I17=0,0,RES_hh_tesh!I17/RES_summary!I$19)</f>
        <v>13.851150506947047</v>
      </c>
      <c r="J17" s="96">
        <f>IF(RES_hh_tesh!J17=0,0,RES_hh_tesh!J17/RES_summary!J$19)</f>
        <v>13.981288282772018</v>
      </c>
      <c r="K17" s="96">
        <f>IF(RES_hh_tesh!K17=0,0,RES_hh_tesh!K17/RES_summary!K$19)</f>
        <v>14.085481752853308</v>
      </c>
      <c r="L17" s="96">
        <f>IF(RES_hh_tesh!L17=0,0,RES_hh_tesh!L17/RES_summary!L$19)</f>
        <v>17.336722043978469</v>
      </c>
      <c r="M17" s="96">
        <f>IF(RES_hh_tesh!M17=0,0,RES_hh_tesh!M17/RES_summary!M$19)</f>
        <v>17.039099235608965</v>
      </c>
      <c r="N17" s="96">
        <f>IF(RES_hh_tesh!N17=0,0,RES_hh_tesh!N17/RES_summary!N$19)</f>
        <v>16.780862802422991</v>
      </c>
      <c r="O17" s="96">
        <f>IF(RES_hh_tesh!O17=0,0,RES_hh_tesh!O17/RES_summary!O$19)</f>
        <v>16.830806918224333</v>
      </c>
      <c r="P17" s="96">
        <f>IF(RES_hh_tesh!P17=0,0,RES_hh_tesh!P17/RES_summary!P$19)</f>
        <v>16.905058765053898</v>
      </c>
      <c r="Q17" s="96">
        <f>IF(RES_hh_tesh!Q17=0,0,RES_hh_tesh!Q17/RES_summary!Q$19)</f>
        <v>17.246752833247754</v>
      </c>
    </row>
    <row r="18" spans="1:17" ht="12" customHeight="1" x14ac:dyDescent="0.25">
      <c r="A18" s="87" t="s">
        <v>58</v>
      </c>
      <c r="B18" s="95">
        <f>IF(RES_hh_tesh!B18=0,0,RES_hh_tesh!B18/RES_summary!B$19)</f>
        <v>12.560589466917012</v>
      </c>
      <c r="C18" s="95">
        <f>IF(RES_hh_tesh!C18=0,0,RES_hh_tesh!C18/RES_summary!C$19)</f>
        <v>12.503407691944421</v>
      </c>
      <c r="D18" s="95">
        <f>IF(RES_hh_tesh!D18=0,0,RES_hh_tesh!D18/RES_summary!D$19)</f>
        <v>12.696047610378237</v>
      </c>
      <c r="E18" s="95">
        <f>IF(RES_hh_tesh!E18=0,0,RES_hh_tesh!E18/RES_summary!E$19)</f>
        <v>12.742425082271625</v>
      </c>
      <c r="F18" s="95">
        <f>IF(RES_hh_tesh!F18=0,0,RES_hh_tesh!F18/RES_summary!F$19)</f>
        <v>12.681017608736957</v>
      </c>
      <c r="G18" s="95">
        <f>IF(RES_hh_tesh!G18=0,0,RES_hh_tesh!G18/RES_summary!G$19)</f>
        <v>12.800616935504067</v>
      </c>
      <c r="H18" s="95">
        <f>IF(RES_hh_tesh!H18=0,0,RES_hh_tesh!H18/RES_summary!H$19)</f>
        <v>13.241925504582994</v>
      </c>
      <c r="I18" s="95">
        <f>IF(RES_hh_tesh!I18=0,0,RES_hh_tesh!I18/RES_summary!I$19)</f>
        <v>12.526310837114034</v>
      </c>
      <c r="J18" s="95">
        <f>IF(RES_hh_tesh!J18=0,0,RES_hh_tesh!J18/RES_summary!J$19)</f>
        <v>13.29962151512852</v>
      </c>
      <c r="K18" s="95">
        <f>IF(RES_hh_tesh!K18=0,0,RES_hh_tesh!K18/RES_summary!K$19)</f>
        <v>13.008149817100332</v>
      </c>
      <c r="L18" s="95">
        <f>IF(RES_hh_tesh!L18=0,0,RES_hh_tesh!L18/RES_summary!L$19)</f>
        <v>15.124124353569202</v>
      </c>
      <c r="M18" s="95">
        <f>IF(RES_hh_tesh!M18=0,0,RES_hh_tesh!M18/RES_summary!M$19)</f>
        <v>15.33891305792427</v>
      </c>
      <c r="N18" s="95">
        <f>IF(RES_hh_tesh!N18=0,0,RES_hh_tesh!N18/RES_summary!N$19)</f>
        <v>15.346369799683046</v>
      </c>
      <c r="O18" s="95">
        <f>IF(RES_hh_tesh!O18=0,0,RES_hh_tesh!O18/RES_summary!O$19)</f>
        <v>15.405827503716706</v>
      </c>
      <c r="P18" s="95">
        <f>IF(RES_hh_tesh!P18=0,0,RES_hh_tesh!P18/RES_summary!P$19)</f>
        <v>15.464185436326241</v>
      </c>
      <c r="Q18" s="95">
        <f>IF(RES_hh_tesh!Q18=0,0,RES_hh_tesh!Q18/RES_summary!Q$19)</f>
        <v>15.520452626166668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12.560154732144269</v>
      </c>
      <c r="C19" s="95">
        <f>IF(RES_hh_tesh!C19=0,0,RES_hh_tesh!C19/RES_summary!C$19)</f>
        <v>12.562822977966634</v>
      </c>
      <c r="D19" s="95">
        <f>IF(RES_hh_tesh!D19=0,0,RES_hh_tesh!D19/RES_summary!D$19)</f>
        <v>12.783857552275631</v>
      </c>
      <c r="E19" s="95">
        <f>IF(RES_hh_tesh!E19=0,0,RES_hh_tesh!E19/RES_summary!E$19)</f>
        <v>12.910997965433619</v>
      </c>
      <c r="F19" s="95">
        <f>IF(RES_hh_tesh!F19=0,0,RES_hh_tesh!F19/RES_summary!F$19)</f>
        <v>12.926565991181526</v>
      </c>
      <c r="G19" s="95">
        <f>IF(RES_hh_tesh!G19=0,0,RES_hh_tesh!G19/RES_summary!G$19)</f>
        <v>13.228804413085284</v>
      </c>
      <c r="H19" s="95">
        <f>IF(RES_hh_tesh!H19=0,0,RES_hh_tesh!H19/RES_summary!H$19)</f>
        <v>13.606117426246302</v>
      </c>
      <c r="I19" s="95">
        <f>IF(RES_hh_tesh!I19=0,0,RES_hh_tesh!I19/RES_summary!I$19)</f>
        <v>14.274009488937134</v>
      </c>
      <c r="J19" s="95">
        <f>IF(RES_hh_tesh!J19=0,0,RES_hh_tesh!J19/RES_summary!J$19)</f>
        <v>14.261616765548693</v>
      </c>
      <c r="K19" s="95">
        <f>IF(RES_hh_tesh!K19=0,0,RES_hh_tesh!K19/RES_summary!K$19)</f>
        <v>14.39528239546279</v>
      </c>
      <c r="L19" s="95">
        <f>IF(RES_hh_tesh!L19=0,0,RES_hh_tesh!L19/RES_summary!L$19)</f>
        <v>17.212335481063306</v>
      </c>
      <c r="M19" s="95">
        <f>IF(RES_hh_tesh!M19=0,0,RES_hh_tesh!M19/RES_summary!M$19)</f>
        <v>16.750528668079486</v>
      </c>
      <c r="N19" s="95">
        <f>IF(RES_hh_tesh!N19=0,0,RES_hh_tesh!N19/RES_summary!N$19)</f>
        <v>16.701929758141318</v>
      </c>
      <c r="O19" s="95">
        <f>IF(RES_hh_tesh!O19=0,0,RES_hh_tesh!O19/RES_summary!O$19)</f>
        <v>16.606402906421341</v>
      </c>
      <c r="P19" s="95">
        <f>IF(RES_hh_tesh!P19=0,0,RES_hh_tesh!P19/RES_summary!P$19)</f>
        <v>16.510984728150166</v>
      </c>
      <c r="Q19" s="95">
        <f>IF(RES_hh_tesh!Q19=0,0,RES_hh_tesh!Q19/RES_summary!Q$19)</f>
        <v>16.463924572269672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12.560155483836432</v>
      </c>
      <c r="C21" s="95">
        <f>IF(RES_hh_tesh!C21=0,0,RES_hh_tesh!C21/RES_summary!C$19)</f>
        <v>12.517685096365053</v>
      </c>
      <c r="D21" s="95">
        <f>IF(RES_hh_tesh!D21=0,0,RES_hh_tesh!D21/RES_summary!D$19)</f>
        <v>12.760884221916241</v>
      </c>
      <c r="E21" s="95">
        <f>IF(RES_hh_tesh!E21=0,0,RES_hh_tesh!E21/RES_summary!E$19)</f>
        <v>12.943539537840568</v>
      </c>
      <c r="F21" s="95">
        <f>IF(RES_hh_tesh!F21=0,0,RES_hh_tesh!F21/RES_summary!F$19)</f>
        <v>12.9841764017313</v>
      </c>
      <c r="G21" s="95">
        <f>IF(RES_hh_tesh!G21=0,0,RES_hh_tesh!G21/RES_summary!G$19)</f>
        <v>13.164430667569849</v>
      </c>
      <c r="H21" s="95">
        <f>IF(RES_hh_tesh!H21=0,0,RES_hh_tesh!H21/RES_summary!H$19)</f>
        <v>13.353884505600638</v>
      </c>
      <c r="I21" s="95">
        <f>IF(RES_hh_tesh!I21=0,0,RES_hh_tesh!I21/RES_summary!I$19)</f>
        <v>13.230830692676872</v>
      </c>
      <c r="J21" s="95">
        <f>IF(RES_hh_tesh!J21=0,0,RES_hh_tesh!J21/RES_summary!J$19)</f>
        <v>13.906995374916074</v>
      </c>
      <c r="K21" s="95">
        <f>IF(RES_hh_tesh!K21=0,0,RES_hh_tesh!K21/RES_summary!K$19)</f>
        <v>13.858766437789367</v>
      </c>
      <c r="L21" s="95">
        <f>IF(RES_hh_tesh!L21=0,0,RES_hh_tesh!L21/RES_summary!L$19)</f>
        <v>16.343638465543147</v>
      </c>
      <c r="M21" s="95">
        <f>IF(RES_hh_tesh!M21=0,0,RES_hh_tesh!M21/RES_summary!M$19)</f>
        <v>15.97470485587456</v>
      </c>
      <c r="N21" s="95">
        <f>IF(RES_hh_tesh!N21=0,0,RES_hh_tesh!N21/RES_summary!N$19)</f>
        <v>15.916129203997787</v>
      </c>
      <c r="O21" s="95">
        <f>IF(RES_hh_tesh!O21=0,0,RES_hh_tesh!O21/RES_summary!O$19)</f>
        <v>15.968902214410649</v>
      </c>
      <c r="P21" s="95">
        <f>IF(RES_hh_tesh!P21=0,0,RES_hh_tesh!P21/RES_summary!P$19)</f>
        <v>16.087199607495066</v>
      </c>
      <c r="Q21" s="95">
        <f>IF(RES_hh_tesh!Q21=0,0,RES_hh_tesh!Q21/RES_summary!Q$19)</f>
        <v>16.175651613871558</v>
      </c>
    </row>
    <row r="22" spans="1:17" ht="12" customHeight="1" x14ac:dyDescent="0.25">
      <c r="A22" s="87" t="s">
        <v>55</v>
      </c>
      <c r="B22" s="95">
        <f>IF(RES_hh_tesh!B22=0,0,RES_hh_tesh!B22/RES_summary!B$19)</f>
        <v>12.560132799109015</v>
      </c>
      <c r="C22" s="95">
        <f>IF(RES_hh_tesh!C22=0,0,RES_hh_tesh!C22/RES_summary!C$19)</f>
        <v>12.513366600266309</v>
      </c>
      <c r="D22" s="95">
        <f>IF(RES_hh_tesh!D22=0,0,RES_hh_tesh!D22/RES_summary!D$19)</f>
        <v>12.666740342819574</v>
      </c>
      <c r="E22" s="95">
        <f>IF(RES_hh_tesh!E22=0,0,RES_hh_tesh!E22/RES_summary!E$19)</f>
        <v>12.675772746071713</v>
      </c>
      <c r="F22" s="95">
        <f>IF(RES_hh_tesh!F22=0,0,RES_hh_tesh!F22/RES_summary!F$19)</f>
        <v>12.599960376908131</v>
      </c>
      <c r="G22" s="95">
        <f>IF(RES_hh_tesh!G22=0,0,RES_hh_tesh!G22/RES_summary!G$19)</f>
        <v>12.697310164660092</v>
      </c>
      <c r="H22" s="95">
        <f>IF(RES_hh_tesh!H22=0,0,RES_hh_tesh!H22/RES_summary!H$19)</f>
        <v>13.29446198597984</v>
      </c>
      <c r="I22" s="95">
        <f>IF(RES_hh_tesh!I22=0,0,RES_hh_tesh!I22/RES_summary!I$19)</f>
        <v>14.05713722707752</v>
      </c>
      <c r="J22" s="95">
        <f>IF(RES_hh_tesh!J22=0,0,RES_hh_tesh!J22/RES_summary!J$19)</f>
        <v>12.992522367024929</v>
      </c>
      <c r="K22" s="95">
        <f>IF(RES_hh_tesh!K22=0,0,RES_hh_tesh!K22/RES_summary!K$19)</f>
        <v>13.925532407359011</v>
      </c>
      <c r="L22" s="95">
        <f>IF(RES_hh_tesh!L22=0,0,RES_hh_tesh!L22/RES_summary!L$19)</f>
        <v>17.261135083820747</v>
      </c>
      <c r="M22" s="95">
        <f>IF(RES_hh_tesh!M22=0,0,RES_hh_tesh!M22/RES_summary!M$19)</f>
        <v>16.787151079176766</v>
      </c>
      <c r="N22" s="95">
        <f>IF(RES_hh_tesh!N22=0,0,RES_hh_tesh!N22/RES_summary!N$19)</f>
        <v>16.614821787133415</v>
      </c>
      <c r="O22" s="95">
        <f>IF(RES_hh_tesh!O22=0,0,RES_hh_tesh!O22/RES_summary!O$19)</f>
        <v>16.52891308966921</v>
      </c>
      <c r="P22" s="95">
        <f>IF(RES_hh_tesh!P22=0,0,RES_hh_tesh!P22/RES_summary!P$19)</f>
        <v>16.415475453856288</v>
      </c>
      <c r="Q22" s="95">
        <f>IF(RES_hh_tesh!Q22=0,0,RES_hh_tesh!Q22/RES_summary!Q$19)</f>
        <v>16.294875047026014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12.56015756067424</v>
      </c>
      <c r="C24" s="95">
        <f>IF(RES_hh_tesh!C24=0,0,RES_hh_tesh!C24/RES_summary!C$19)</f>
        <v>12.438088652926519</v>
      </c>
      <c r="D24" s="95">
        <f>IF(RES_hh_tesh!D24=0,0,RES_hh_tesh!D24/RES_summary!D$19)</f>
        <v>12.534178107848312</v>
      </c>
      <c r="E24" s="95">
        <f>IF(RES_hh_tesh!E24=0,0,RES_hh_tesh!E24/RES_summary!E$19)</f>
        <v>12.566298789498882</v>
      </c>
      <c r="F24" s="95">
        <f>IF(RES_hh_tesh!F24=0,0,RES_hh_tesh!F24/RES_summary!F$19)</f>
        <v>12.542148416167086</v>
      </c>
      <c r="G24" s="95">
        <f>IF(RES_hh_tesh!G24=0,0,RES_hh_tesh!G24/RES_summary!G$19)</f>
        <v>13.108637878111022</v>
      </c>
      <c r="H24" s="95">
        <f>IF(RES_hh_tesh!H24=0,0,RES_hh_tesh!H24/RES_summary!H$19)</f>
        <v>12.41613773428808</v>
      </c>
      <c r="I24" s="95">
        <f>IF(RES_hh_tesh!I24=0,0,RES_hh_tesh!I24/RES_summary!I$19)</f>
        <v>12.81714089300042</v>
      </c>
      <c r="J24" s="95">
        <f>IF(RES_hh_tesh!J24=0,0,RES_hh_tesh!J24/RES_summary!J$19)</f>
        <v>12.380945463078719</v>
      </c>
      <c r="K24" s="95">
        <f>IF(RES_hh_tesh!K24=0,0,RES_hh_tesh!K24/RES_summary!K$19)</f>
        <v>12.887598510292849</v>
      </c>
      <c r="L24" s="95">
        <f>IF(RES_hh_tesh!L24=0,0,RES_hh_tesh!L24/RES_summary!L$19)</f>
        <v>15.436399912916263</v>
      </c>
      <c r="M24" s="95">
        <f>IF(RES_hh_tesh!M24=0,0,RES_hh_tesh!M24/RES_summary!M$19)</f>
        <v>15.116497129198974</v>
      </c>
      <c r="N24" s="95">
        <f>IF(RES_hh_tesh!N24=0,0,RES_hh_tesh!N24/RES_summary!N$19)</f>
        <v>15.096664804624801</v>
      </c>
      <c r="O24" s="95">
        <f>IF(RES_hh_tesh!O24=0,0,RES_hh_tesh!O24/RES_summary!O$19)</f>
        <v>15.172311019307836</v>
      </c>
      <c r="P24" s="95">
        <f>IF(RES_hh_tesh!P24=0,0,RES_hh_tesh!P24/RES_summary!P$19)</f>
        <v>15.226918264586843</v>
      </c>
      <c r="Q24" s="95">
        <f>IF(RES_hh_tesh!Q24=0,0,RES_hh_tesh!Q24/RES_summary!Q$19)</f>
        <v>15.285617400670439</v>
      </c>
    </row>
    <row r="25" spans="1:17" ht="12" customHeight="1" x14ac:dyDescent="0.25">
      <c r="A25" s="51" t="s">
        <v>60</v>
      </c>
      <c r="B25" s="22">
        <f>IF(RES_hh_tesh!B25=0,0,RES_hh_tesh!B25/RES_summary!B$19)</f>
        <v>14.18750863715073</v>
      </c>
      <c r="C25" s="22">
        <f>IF(RES_hh_tesh!C25=0,0,RES_hh_tesh!C25/RES_summary!C$19)</f>
        <v>13.636006655662381</v>
      </c>
      <c r="D25" s="22">
        <f>IF(RES_hh_tesh!D25=0,0,RES_hh_tesh!D25/RES_summary!D$19)</f>
        <v>14.635673963039938</v>
      </c>
      <c r="E25" s="22">
        <f>IF(RES_hh_tesh!E25=0,0,RES_hh_tesh!E25/RES_summary!E$19)</f>
        <v>14.860233830318053</v>
      </c>
      <c r="F25" s="22">
        <f>IF(RES_hh_tesh!F25=0,0,RES_hh_tesh!F25/RES_summary!F$19)</f>
        <v>14.623783154194372</v>
      </c>
      <c r="G25" s="22">
        <f>IF(RES_hh_tesh!G25=0,0,RES_hh_tesh!G25/RES_summary!G$19)</f>
        <v>14.478351203844158</v>
      </c>
      <c r="H25" s="22">
        <f>IF(RES_hh_tesh!H25=0,0,RES_hh_tesh!H25/RES_summary!H$19)</f>
        <v>16.519844153374514</v>
      </c>
      <c r="I25" s="22">
        <f>IF(RES_hh_tesh!I25=0,0,RES_hh_tesh!I25/RES_summary!I$19)</f>
        <v>16.311075280955137</v>
      </c>
      <c r="J25" s="22">
        <f>IF(RES_hh_tesh!J25=0,0,RES_hh_tesh!J25/RES_summary!J$19)</f>
        <v>14.872492041844174</v>
      </c>
      <c r="K25" s="22">
        <f>IF(RES_hh_tesh!K25=0,0,RES_hh_tesh!K25/RES_summary!K$19)</f>
        <v>14.820092035288036</v>
      </c>
      <c r="L25" s="22">
        <f>IF(RES_hh_tesh!L25=0,0,RES_hh_tesh!L25/RES_summary!L$19)</f>
        <v>20.046064651935051</v>
      </c>
      <c r="M25" s="22">
        <f>IF(RES_hh_tesh!M25=0,0,RES_hh_tesh!M25/RES_summary!M$19)</f>
        <v>19.42654769808405</v>
      </c>
      <c r="N25" s="22">
        <f>IF(RES_hh_tesh!N25=0,0,RES_hh_tesh!N25/RES_summary!N$19)</f>
        <v>18.129638040446977</v>
      </c>
      <c r="O25" s="22">
        <f>IF(RES_hh_tesh!O25=0,0,RES_hh_tesh!O25/RES_summary!O$19)</f>
        <v>18.151344198632746</v>
      </c>
      <c r="P25" s="22">
        <f>IF(RES_hh_tesh!P25=0,0,RES_hh_tesh!P25/RES_summary!P$19)</f>
        <v>18.30673587869304</v>
      </c>
      <c r="Q25" s="22">
        <f>IF(RES_hh_tesh!Q25=0,0,RES_hh_tesh!Q25/RES_summary!Q$19)</f>
        <v>19.638335353233593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4.3839088633769361</v>
      </c>
      <c r="D26" s="18">
        <f>IF(RES_hh_tesh!D26=0,0,RES_hh_tesh!D26/RES_summary!D$19)</f>
        <v>4.4391303641491788</v>
      </c>
      <c r="E26" s="18">
        <f>IF(RES_hh_tesh!E26=0,0,RES_hh_tesh!E26/RES_summary!E$19)</f>
        <v>4.4685839571222772</v>
      </c>
      <c r="F26" s="18">
        <f>IF(RES_hh_tesh!F26=0,0,RES_hh_tesh!F26/RES_summary!F$19)</f>
        <v>4.4645965457537997</v>
      </c>
      <c r="G26" s="18">
        <f>IF(RES_hh_tesh!G26=0,0,RES_hh_tesh!G26/RES_summary!G$19)</f>
        <v>4.5238924629635342</v>
      </c>
      <c r="H26" s="18">
        <f>IF(RES_hh_tesh!H26=0,0,RES_hh_tesh!H26/RES_summary!H$19)</f>
        <v>4.5990152666459485</v>
      </c>
      <c r="I26" s="18">
        <f>IF(RES_hh_tesh!I26=0,0,RES_hh_tesh!I26/RES_summary!I$19)</f>
        <v>4.5970745669789892</v>
      </c>
      <c r="J26" s="18">
        <f>IF(RES_hh_tesh!J26=0,0,RES_hh_tesh!J26/RES_summary!J$19)</f>
        <v>4.6317996415805371</v>
      </c>
      <c r="K26" s="18">
        <f>IF(RES_hh_tesh!K26=0,0,RES_hh_tesh!K26/RES_summary!K$19)</f>
        <v>4.6729972600848759</v>
      </c>
      <c r="L26" s="18">
        <f>IF(RES_hh_tesh!L26=0,0,RES_hh_tesh!L26/RES_summary!L$19)</f>
        <v>5.3664688680090133</v>
      </c>
      <c r="M26" s="18">
        <f>IF(RES_hh_tesh!M26=0,0,RES_hh_tesh!M26/RES_summary!M$19)</f>
        <v>5.4878358885370249</v>
      </c>
      <c r="N26" s="18">
        <f>IF(RES_hh_tesh!N26=0,0,RES_hh_tesh!N26/RES_summary!N$19)</f>
        <v>5.4867465659003116</v>
      </c>
      <c r="O26" s="18">
        <f>IF(RES_hh_tesh!O26=0,0,RES_hh_tesh!O26/RES_summary!O$19)</f>
        <v>5.5052293689146268</v>
      </c>
      <c r="P26" s="18">
        <f>IF(RES_hh_tesh!P26=0,0,RES_hh_tesh!P26/RES_summary!P$19)</f>
        <v>5.5285986273076357</v>
      </c>
      <c r="Q26" s="18">
        <f>IF(RES_hh_tesh!Q26=0,0,RES_hh_tesh!Q26/RES_summary!Q$19)</f>
        <v>5.5530800284591288</v>
      </c>
    </row>
    <row r="27" spans="1:17" ht="12.95" customHeight="1" x14ac:dyDescent="0.25">
      <c r="A27" s="89" t="s">
        <v>62</v>
      </c>
      <c r="B27" s="96">
        <f>IF(RES_hh_tesh!B27=0,0,RES_hh_tesh!B27/RES_summary!B$19)</f>
        <v>7.8747130567829959</v>
      </c>
      <c r="C27" s="96">
        <f>IF(RES_hh_tesh!C27=0,0,RES_hh_tesh!C27/RES_summary!C$19)</f>
        <v>8.1682394432769705</v>
      </c>
      <c r="D27" s="96">
        <f>IF(RES_hh_tesh!D27=0,0,RES_hh_tesh!D27/RES_summary!D$19)</f>
        <v>8.2133177653594718</v>
      </c>
      <c r="E27" s="96">
        <f>IF(RES_hh_tesh!E27=0,0,RES_hh_tesh!E27/RES_summary!E$19)</f>
        <v>8.3167473114159094</v>
      </c>
      <c r="F27" s="96">
        <f>IF(RES_hh_tesh!F27=0,0,RES_hh_tesh!F27/RES_summary!F$19)</f>
        <v>8.6944104522621455</v>
      </c>
      <c r="G27" s="96">
        <f>IF(RES_hh_tesh!G27=0,0,RES_hh_tesh!G27/RES_summary!G$19)</f>
        <v>8.605083898399462</v>
      </c>
      <c r="H27" s="96">
        <f>IF(RES_hh_tesh!H27=0,0,RES_hh_tesh!H27/RES_summary!H$19)</f>
        <v>8.735563591745283</v>
      </c>
      <c r="I27" s="96">
        <f>IF(RES_hh_tesh!I27=0,0,RES_hh_tesh!I27/RES_summary!I$19)</f>
        <v>9.0403743943359363</v>
      </c>
      <c r="J27" s="96">
        <f>IF(RES_hh_tesh!J27=0,0,RES_hh_tesh!J27/RES_summary!J$19)</f>
        <v>9.2885983699143324</v>
      </c>
      <c r="K27" s="96">
        <f>IF(RES_hh_tesh!K27=0,0,RES_hh_tesh!K27/RES_summary!K$19)</f>
        <v>9.2465643590689357</v>
      </c>
      <c r="L27" s="96">
        <f>IF(RES_hh_tesh!L27=0,0,RES_hh_tesh!L27/RES_summary!L$19)</f>
        <v>11.203871050350525</v>
      </c>
      <c r="M27" s="96">
        <f>IF(RES_hh_tesh!M27=0,0,RES_hh_tesh!M27/RES_summary!M$19)</f>
        <v>11.282853815842676</v>
      </c>
      <c r="N27" s="96">
        <f>IF(RES_hh_tesh!N27=0,0,RES_hh_tesh!N27/RES_summary!N$19)</f>
        <v>11.139843691948833</v>
      </c>
      <c r="O27" s="96">
        <f>IF(RES_hh_tesh!O27=0,0,RES_hh_tesh!O27/RES_summary!O$19)</f>
        <v>11.066789396726831</v>
      </c>
      <c r="P27" s="96">
        <f>IF(RES_hh_tesh!P27=0,0,RES_hh_tesh!P27/RES_summary!P$19)</f>
        <v>11.108620209407961</v>
      </c>
      <c r="Q27" s="96">
        <f>IF(RES_hh_tesh!Q27=0,0,RES_hh_tesh!Q27/RES_summary!Q$19)</f>
        <v>11.67641237854868</v>
      </c>
    </row>
    <row r="28" spans="1:17" ht="12" customHeight="1" x14ac:dyDescent="0.25">
      <c r="A28" s="87" t="s">
        <v>58</v>
      </c>
      <c r="B28" s="95">
        <f>IF(RES_hh_tesh!B28=0,0,RES_hh_tesh!B28/RES_summary!B$19)</f>
        <v>8.1722342379363333</v>
      </c>
      <c r="C28" s="95">
        <f>IF(RES_hh_tesh!C28=0,0,RES_hh_tesh!C28/RES_summary!C$19)</f>
        <v>7.3647278948655783</v>
      </c>
      <c r="D28" s="95">
        <f>IF(RES_hh_tesh!D28=0,0,RES_hh_tesh!D28/RES_summary!D$19)</f>
        <v>8.2855925830453128</v>
      </c>
      <c r="E28" s="95">
        <f>IF(RES_hh_tesh!E28=0,0,RES_hh_tesh!E28/RES_summary!E$19)</f>
        <v>7.8463204560201998</v>
      </c>
      <c r="F28" s="95">
        <f>IF(RES_hh_tesh!F28=0,0,RES_hh_tesh!F28/RES_summary!F$19)</f>
        <v>7.6533134876030342</v>
      </c>
      <c r="G28" s="95">
        <f>IF(RES_hh_tesh!G28=0,0,RES_hh_tesh!G28/RES_summary!G$19)</f>
        <v>8.2108984194346686</v>
      </c>
      <c r="H28" s="95">
        <f>IF(RES_hh_tesh!H28=0,0,RES_hh_tesh!H28/RES_summary!H$19)</f>
        <v>8.2575262178003399</v>
      </c>
      <c r="I28" s="95">
        <f>IF(RES_hh_tesh!I28=0,0,RES_hh_tesh!I28/RES_summary!I$19)</f>
        <v>7.6426221604294913</v>
      </c>
      <c r="J28" s="95">
        <f>IF(RES_hh_tesh!J28=0,0,RES_hh_tesh!J28/RES_summary!J$19)</f>
        <v>9.1364179220064532</v>
      </c>
      <c r="K28" s="95">
        <f>IF(RES_hh_tesh!K28=0,0,RES_hh_tesh!K28/RES_summary!K$19)</f>
        <v>8.6197304237324701</v>
      </c>
      <c r="L28" s="95">
        <f>IF(RES_hh_tesh!L28=0,0,RES_hh_tesh!L28/RES_summary!L$19)</f>
        <v>10.478847056081294</v>
      </c>
      <c r="M28" s="95">
        <f>IF(RES_hh_tesh!M28=0,0,RES_hh_tesh!M28/RES_summary!M$19)</f>
        <v>10.52892878989431</v>
      </c>
      <c r="N28" s="95">
        <f>IF(RES_hh_tesh!N28=0,0,RES_hh_tesh!N28/RES_summary!N$19)</f>
        <v>10.677414025457562</v>
      </c>
      <c r="O28" s="95">
        <f>IF(RES_hh_tesh!O28=0,0,RES_hh_tesh!O28/RES_summary!O$19)</f>
        <v>10.589685225860357</v>
      </c>
      <c r="P28" s="95">
        <f>IF(RES_hh_tesh!P28=0,0,RES_hh_tesh!P28/RES_summary!P$19)</f>
        <v>10.563513428212863</v>
      </c>
      <c r="Q28" s="95">
        <f>IF(RES_hh_tesh!Q28=0,0,RES_hh_tesh!Q28/RES_summary!Q$19)</f>
        <v>10.698842797671537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7.6363672089357397</v>
      </c>
      <c r="C29" s="95">
        <f>IF(RES_hh_tesh!C29=0,0,RES_hh_tesh!C29/RES_summary!C$19)</f>
        <v>7.8348796454922027</v>
      </c>
      <c r="D29" s="95">
        <f>IF(RES_hh_tesh!D29=0,0,RES_hh_tesh!D29/RES_summary!D$19)</f>
        <v>7.9128023416751123</v>
      </c>
      <c r="E29" s="95">
        <f>IF(RES_hh_tesh!E29=0,0,RES_hh_tesh!E29/RES_summary!E$19)</f>
        <v>7.9398824478565562</v>
      </c>
      <c r="F29" s="95">
        <f>IF(RES_hh_tesh!F29=0,0,RES_hh_tesh!F29/RES_summary!F$19)</f>
        <v>8.417108319857082</v>
      </c>
      <c r="G29" s="95">
        <f>IF(RES_hh_tesh!G29=0,0,RES_hh_tesh!G29/RES_summary!G$19)</f>
        <v>8.5078416925679594</v>
      </c>
      <c r="H29" s="95">
        <f>IF(RES_hh_tesh!H29=0,0,RES_hh_tesh!H29/RES_summary!H$19)</f>
        <v>8.6263210793172025</v>
      </c>
      <c r="I29" s="95">
        <f>IF(RES_hh_tesh!I29=0,0,RES_hh_tesh!I29/RES_summary!I$19)</f>
        <v>8.9394472811811063</v>
      </c>
      <c r="J29" s="95">
        <f>IF(RES_hh_tesh!J29=0,0,RES_hh_tesh!J29/RES_summary!J$19)</f>
        <v>9.0581260036292583</v>
      </c>
      <c r="K29" s="95">
        <f>IF(RES_hh_tesh!K29=0,0,RES_hh_tesh!K29/RES_summary!K$19)</f>
        <v>9.036422596443165</v>
      </c>
      <c r="L29" s="95">
        <f>IF(RES_hh_tesh!L29=0,0,RES_hh_tesh!L29/RES_summary!L$19)</f>
        <v>10.8609186318879</v>
      </c>
      <c r="M29" s="95">
        <f>IF(RES_hh_tesh!M29=0,0,RES_hh_tesh!M29/RES_summary!M$19)</f>
        <v>10.771110307265031</v>
      </c>
      <c r="N29" s="95">
        <f>IF(RES_hh_tesh!N29=0,0,RES_hh_tesh!N29/RES_summary!N$19)</f>
        <v>9.3636793572696586</v>
      </c>
      <c r="O29" s="95">
        <f>IF(RES_hh_tesh!O29=0,0,RES_hh_tesh!O29/RES_summary!O$19)</f>
        <v>11.94290039918684</v>
      </c>
      <c r="P29" s="95">
        <f>IF(RES_hh_tesh!P29=0,0,RES_hh_tesh!P29/RES_summary!P$19)</f>
        <v>10.661233106542127</v>
      </c>
      <c r="Q29" s="95">
        <f>IF(RES_hh_tesh!Q29=0,0,RES_hh_tesh!Q29/RES_summary!Q$19)</f>
        <v>10.754561039737458</v>
      </c>
    </row>
    <row r="30" spans="1:17" ht="12" customHeight="1" x14ac:dyDescent="0.25">
      <c r="A30" s="87" t="s">
        <v>109</v>
      </c>
      <c r="B30" s="95">
        <f>IF(RES_hh_tesh!B30=0,0,RES_hh_tesh!B30/RES_summary!B$19)</f>
        <v>7.6363696990288901</v>
      </c>
      <c r="C30" s="95">
        <f>IF(RES_hh_tesh!C30=0,0,RES_hh_tesh!C30/RES_summary!C$19)</f>
        <v>7.9794923424738471</v>
      </c>
      <c r="D30" s="95">
        <f>IF(RES_hh_tesh!D30=0,0,RES_hh_tesh!D30/RES_summary!D$19)</f>
        <v>8.016496724148011</v>
      </c>
      <c r="E30" s="95">
        <f>IF(RES_hh_tesh!E30=0,0,RES_hh_tesh!E30/RES_summary!E$19)</f>
        <v>8.1570756607559076</v>
      </c>
      <c r="F30" s="95">
        <f>IF(RES_hh_tesh!F30=0,0,RES_hh_tesh!F30/RES_summary!F$19)</f>
        <v>8.5169101023720604</v>
      </c>
      <c r="G30" s="95">
        <f>IF(RES_hh_tesh!G30=0,0,RES_hh_tesh!G30/RES_summary!G$19)</f>
        <v>8.4866556371121593</v>
      </c>
      <c r="H30" s="95">
        <f>IF(RES_hh_tesh!H30=0,0,RES_hh_tesh!H30/RES_summary!H$19)</f>
        <v>8.5570543226955138</v>
      </c>
      <c r="I30" s="95">
        <f>IF(RES_hh_tesh!I30=0,0,RES_hh_tesh!I30/RES_summary!I$19)</f>
        <v>8.7492814038950755</v>
      </c>
      <c r="J30" s="95">
        <f>IF(RES_hh_tesh!J30=0,0,RES_hh_tesh!J30/RES_summary!J$19)</f>
        <v>9.268844028972353</v>
      </c>
      <c r="K30" s="95">
        <f>IF(RES_hh_tesh!K30=0,0,RES_hh_tesh!K30/RES_summary!K$19)</f>
        <v>9.1536345641113606</v>
      </c>
      <c r="L30" s="95">
        <f>IF(RES_hh_tesh!L30=0,0,RES_hh_tesh!L30/RES_summary!L$19)</f>
        <v>10.888266590979276</v>
      </c>
      <c r="M30" s="95">
        <f>IF(RES_hh_tesh!M30=0,0,RES_hh_tesh!M30/RES_summary!M$19)</f>
        <v>10.980771581850554</v>
      </c>
      <c r="N30" s="95">
        <f>IF(RES_hh_tesh!N30=0,0,RES_hh_tesh!N30/RES_summary!N$19)</f>
        <v>11.090534668096712</v>
      </c>
      <c r="O30" s="95">
        <f>IF(RES_hh_tesh!O30=0,0,RES_hh_tesh!O30/RES_summary!O$19)</f>
        <v>11.002283747257694</v>
      </c>
      <c r="P30" s="95">
        <f>IF(RES_hh_tesh!P30=0,0,RES_hh_tesh!P30/RES_summary!P$19)</f>
        <v>10.954179758870231</v>
      </c>
      <c r="Q30" s="95">
        <f>IF(RES_hh_tesh!Q30=0,0,RES_hh_tesh!Q30/RES_summary!Q$19)</f>
        <v>11.115588469754433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8.6222165165850182</v>
      </c>
      <c r="C32" s="18">
        <f>IF(RES_hh_tesh!C32=0,0,RES_hh_tesh!C32/RES_summary!C$19)</f>
        <v>8.6700292862343158</v>
      </c>
      <c r="D32" s="18">
        <f>IF(RES_hh_tesh!D32=0,0,RES_hh_tesh!D32/RES_summary!D$19)</f>
        <v>8.8739865061695209</v>
      </c>
      <c r="E32" s="18">
        <f>IF(RES_hh_tesh!E32=0,0,RES_hh_tesh!E32/RES_summary!E$19)</f>
        <v>8.9055461065585426</v>
      </c>
      <c r="F32" s="18">
        <f>IF(RES_hh_tesh!F32=0,0,RES_hh_tesh!F32/RES_summary!F$19)</f>
        <v>9.0660250217649772</v>
      </c>
      <c r="G32" s="18">
        <f>IF(RES_hh_tesh!G32=0,0,RES_hh_tesh!G32/RES_summary!G$19)</f>
        <v>8.9010620036826804</v>
      </c>
      <c r="H32" s="18">
        <f>IF(RES_hh_tesh!H32=0,0,RES_hh_tesh!H32/RES_summary!H$19)</f>
        <v>9.1055815831067797</v>
      </c>
      <c r="I32" s="18">
        <f>IF(RES_hh_tesh!I32=0,0,RES_hh_tesh!I32/RES_summary!I$19)</f>
        <v>9.5217865124051304</v>
      </c>
      <c r="J32" s="18">
        <f>IF(RES_hh_tesh!J32=0,0,RES_hh_tesh!J32/RES_summary!J$19)</f>
        <v>9.3568180708864688</v>
      </c>
      <c r="K32" s="18">
        <f>IF(RES_hh_tesh!K32=0,0,RES_hh_tesh!K32/RES_summary!K$19)</f>
        <v>9.4242346154495245</v>
      </c>
      <c r="L32" s="18">
        <f>IF(RES_hh_tesh!L32=0,0,RES_hh_tesh!L32/RES_summary!L$19)</f>
        <v>11.71354311652011</v>
      </c>
      <c r="M32" s="18">
        <f>IF(RES_hh_tesh!M32=0,0,RES_hh_tesh!M32/RES_summary!M$19)</f>
        <v>11.704218339600194</v>
      </c>
      <c r="N32" s="18">
        <f>IF(RES_hh_tesh!N32=0,0,RES_hh_tesh!N32/RES_summary!N$19)</f>
        <v>11.518413969575946</v>
      </c>
      <c r="O32" s="18">
        <f>IF(RES_hh_tesh!O32=0,0,RES_hh_tesh!O32/RES_summary!O$19)</f>
        <v>10.969759915448716</v>
      </c>
      <c r="P32" s="18">
        <f>IF(RES_hh_tesh!P32=0,0,RES_hh_tesh!P32/RES_summary!P$19)</f>
        <v>11.323727496540709</v>
      </c>
      <c r="Q32" s="18">
        <f>IF(RES_hh_tesh!Q32=0,0,RES_hh_tesh!Q32/RES_summary!Q$19)</f>
        <v>12.391708191342349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29.100628964084244</v>
      </c>
      <c r="C3" s="100">
        <f>IF(RES_hh_emih!C3=0,0,RES_hh_emih!C3/RES_summary!C$19)</f>
        <v>30.832552698835205</v>
      </c>
      <c r="D3" s="100">
        <f>IF(RES_hh_emih!D3=0,0,RES_hh_emih!D3/RES_summary!D$19)</f>
        <v>31.888137827928553</v>
      </c>
      <c r="E3" s="100">
        <f>IF(RES_hh_emih!E3=0,0,RES_hh_emih!E3/RES_summary!E$19)</f>
        <v>35.577744869253358</v>
      </c>
      <c r="F3" s="100">
        <f>IF(RES_hh_emih!F3=0,0,RES_hh_emih!F3/RES_summary!F$19)</f>
        <v>34.688775885483722</v>
      </c>
      <c r="G3" s="100">
        <f>IF(RES_hh_emih!G3=0,0,RES_hh_emih!G3/RES_summary!G$19)</f>
        <v>34.56716655215962</v>
      </c>
      <c r="H3" s="100">
        <f>IF(RES_hh_emih!H3=0,0,RES_hh_emih!H3/RES_summary!H$19)</f>
        <v>33.902945918455927</v>
      </c>
      <c r="I3" s="100">
        <f>IF(RES_hh_emih!I3=0,0,RES_hh_emih!I3/RES_summary!I$19)</f>
        <v>28.30438543063077</v>
      </c>
      <c r="J3" s="100">
        <f>IF(RES_hh_emih!J3=0,0,RES_hh_emih!J3/RES_summary!J$19)</f>
        <v>29.630968467979471</v>
      </c>
      <c r="K3" s="100">
        <f>IF(RES_hh_emih!K3=0,0,RES_hh_emih!K3/RES_summary!K$19)</f>
        <v>28.510530749004221</v>
      </c>
      <c r="L3" s="100">
        <f>IF(RES_hh_emih!L3=0,0,RES_hh_emih!L3/RES_summary!L$19)</f>
        <v>29.53811032958178</v>
      </c>
      <c r="M3" s="100">
        <f>IF(RES_hh_emih!M3=0,0,RES_hh_emih!M3/RES_summary!M$19)</f>
        <v>25.48191842715422</v>
      </c>
      <c r="N3" s="100">
        <f>IF(RES_hh_emih!N3=0,0,RES_hh_emih!N3/RES_summary!N$19)</f>
        <v>22.833716555218484</v>
      </c>
      <c r="O3" s="100">
        <f>IF(RES_hh_emih!O3=0,0,RES_hh_emih!O3/RES_summary!O$19)</f>
        <v>21.074269598026174</v>
      </c>
      <c r="P3" s="100">
        <f>IF(RES_hh_emih!P3=0,0,RES_hh_emih!P3/RES_summary!P$19)</f>
        <v>18.960852372173051</v>
      </c>
      <c r="Q3" s="100">
        <f>IF(RES_hh_emih!Q3=0,0,RES_hh_emih!Q3/RES_summary!Q$19)</f>
        <v>20.955572759889545</v>
      </c>
    </row>
    <row r="4" spans="1:17" ht="12.95" customHeight="1" x14ac:dyDescent="0.25">
      <c r="A4" s="89" t="s">
        <v>65</v>
      </c>
      <c r="B4" s="96">
        <f>IF(RES_hh_emih!B4=0,0,RES_hh_emih!B4/RES_summary!B$19)</f>
        <v>22.378039001733551</v>
      </c>
      <c r="C4" s="96">
        <f>IF(RES_hh_emih!C4=0,0,RES_hh_emih!C4/RES_summary!C$19)</f>
        <v>24.398465944966748</v>
      </c>
      <c r="D4" s="96">
        <f>IF(RES_hh_emih!D4=0,0,RES_hh_emih!D4/RES_summary!D$19)</f>
        <v>25.150063040486465</v>
      </c>
      <c r="E4" s="96">
        <f>IF(RES_hh_emih!E4=0,0,RES_hh_emih!E4/RES_summary!E$19)</f>
        <v>28.814399901353646</v>
      </c>
      <c r="F4" s="96">
        <f>IF(RES_hh_emih!F4=0,0,RES_hh_emih!F4/RES_summary!F$19)</f>
        <v>28.243731167622212</v>
      </c>
      <c r="G4" s="96">
        <f>IF(RES_hh_emih!G4=0,0,RES_hh_emih!G4/RES_summary!G$19)</f>
        <v>27.970196537524242</v>
      </c>
      <c r="H4" s="96">
        <f>IF(RES_hh_emih!H4=0,0,RES_hh_emih!H4/RES_summary!H$19)</f>
        <v>27.534469892038604</v>
      </c>
      <c r="I4" s="96">
        <f>IF(RES_hh_emih!I4=0,0,RES_hh_emih!I4/RES_summary!I$19)</f>
        <v>22.468274048542028</v>
      </c>
      <c r="J4" s="96">
        <f>IF(RES_hh_emih!J4=0,0,RES_hh_emih!J4/RES_summary!J$19)</f>
        <v>23.658403551204302</v>
      </c>
      <c r="K4" s="96">
        <f>IF(RES_hh_emih!K4=0,0,RES_hh_emih!K4/RES_summary!K$19)</f>
        <v>22.59923070776664</v>
      </c>
      <c r="L4" s="96">
        <f>IF(RES_hh_emih!L4=0,0,RES_hh_emih!L4/RES_summary!L$19)</f>
        <v>23.133794066928942</v>
      </c>
      <c r="M4" s="96">
        <f>IF(RES_hh_emih!M4=0,0,RES_hh_emih!M4/RES_summary!M$19)</f>
        <v>19.707653582033476</v>
      </c>
      <c r="N4" s="96">
        <f>IF(RES_hh_emih!N4=0,0,RES_hh_emih!N4/RES_summary!N$19)</f>
        <v>17.538443434160378</v>
      </c>
      <c r="O4" s="96">
        <f>IF(RES_hh_emih!O4=0,0,RES_hh_emih!O4/RES_summary!O$19)</f>
        <v>15.834414909172938</v>
      </c>
      <c r="P4" s="96">
        <f>IF(RES_hh_emih!P4=0,0,RES_hh_emih!P4/RES_summary!P$19)</f>
        <v>13.64023908113759</v>
      </c>
      <c r="Q4" s="96">
        <f>IF(RES_hh_emih!Q4=0,0,RES_hh_emih!Q4/RES_summary!Q$19)</f>
        <v>15.470260314906312</v>
      </c>
    </row>
    <row r="5" spans="1:17" ht="12" customHeight="1" x14ac:dyDescent="0.25">
      <c r="A5" s="87" t="s">
        <v>58</v>
      </c>
      <c r="B5" s="95">
        <f>IF(RES_hh_emih!B5=0,0,RES_hh_emih!B5/RES_summary!B$19)</f>
        <v>73.775504621820005</v>
      </c>
      <c r="C5" s="95">
        <f>IF(RES_hh_emih!C5=0,0,RES_hh_emih!C5/RES_summary!C$19)</f>
        <v>71.331130496335888</v>
      </c>
      <c r="D5" s="95">
        <f>IF(RES_hh_emih!D5=0,0,RES_hh_emih!D5/RES_summary!D$19)</f>
        <v>75.120402456529618</v>
      </c>
      <c r="E5" s="95">
        <f>IF(RES_hh_emih!E5=0,0,RES_hh_emih!E5/RES_summary!E$19)</f>
        <v>79.423199927306626</v>
      </c>
      <c r="F5" s="95">
        <f>IF(RES_hh_emih!F5=0,0,RES_hh_emih!F5/RES_summary!F$19)</f>
        <v>76.85334253178776</v>
      </c>
      <c r="G5" s="95">
        <f>IF(RES_hh_emih!G5=0,0,RES_hh_emih!G5/RES_summary!G$19)</f>
        <v>79.536573460094644</v>
      </c>
      <c r="H5" s="95">
        <f>IF(RES_hh_emih!H5=0,0,RES_hh_emih!H5/RES_summary!H$19)</f>
        <v>80.353856954119024</v>
      </c>
      <c r="I5" s="95">
        <f>IF(RES_hh_emih!I5=0,0,RES_hh_emih!I5/RES_summary!I$19)</f>
        <v>69.159753577112298</v>
      </c>
      <c r="J5" s="95">
        <f>IF(RES_hh_emih!J5=0,0,RES_hh_emih!J5/RES_summary!J$19)</f>
        <v>79.253717379066529</v>
      </c>
      <c r="K5" s="95">
        <f>IF(RES_hh_emih!K5=0,0,RES_hh_emih!K5/RES_summary!K$19)</f>
        <v>68.530883446815835</v>
      </c>
      <c r="L5" s="95">
        <f>IF(RES_hh_emih!L5=0,0,RES_hh_emih!L5/RES_summary!L$19)</f>
        <v>71.462645809016053</v>
      </c>
      <c r="M5" s="95">
        <f>IF(RES_hh_emih!M5=0,0,RES_hh_emih!M5/RES_summary!M$19)</f>
        <v>78.959055995062357</v>
      </c>
      <c r="N5" s="95">
        <f>IF(RES_hh_emih!N5=0,0,RES_hh_emih!N5/RES_summary!N$19)</f>
        <v>69.807944316780492</v>
      </c>
      <c r="O5" s="95">
        <f>IF(RES_hh_emih!O5=0,0,RES_hh_emih!O5/RES_summary!O$19)</f>
        <v>66.908795710035562</v>
      </c>
      <c r="P5" s="95">
        <f>IF(RES_hh_emih!P5=0,0,RES_hh_emih!P5/RES_summary!P$19)</f>
        <v>56.120745936044166</v>
      </c>
      <c r="Q5" s="95">
        <f>IF(RES_hh_emih!Q5=0,0,RES_hh_emih!Q5/RES_summary!Q$19)</f>
        <v>62.743626263943078</v>
      </c>
    </row>
    <row r="6" spans="1:17" ht="12" customHeight="1" x14ac:dyDescent="0.25">
      <c r="A6" s="87" t="s">
        <v>84</v>
      </c>
      <c r="B6" s="95">
        <f>IF(RES_hh_emih!B6=0,0,RES_hh_emih!B6/RES_summary!B$19)</f>
        <v>37.535864107107422</v>
      </c>
      <c r="C6" s="95">
        <f>IF(RES_hh_emih!C6=0,0,RES_hh_emih!C6/RES_summary!C$19)</f>
        <v>40.204619581613038</v>
      </c>
      <c r="D6" s="95">
        <f>IF(RES_hh_emih!D6=0,0,RES_hh_emih!D6/RES_summary!D$19)</f>
        <v>40.31384683158462</v>
      </c>
      <c r="E6" s="95">
        <f>IF(RES_hh_emih!E6=0,0,RES_hh_emih!E6/RES_summary!E$19)</f>
        <v>44.612053409229212</v>
      </c>
      <c r="F6" s="95">
        <f>IF(RES_hh_emih!F6=0,0,RES_hh_emih!F6/RES_summary!F$19)</f>
        <v>45.017311526280579</v>
      </c>
      <c r="G6" s="95">
        <f>IF(RES_hh_emih!G6=0,0,RES_hh_emih!G6/RES_summary!G$19)</f>
        <v>43.968855815561248</v>
      </c>
      <c r="H6" s="95">
        <f>IF(RES_hh_emih!H6=0,0,RES_hh_emih!H6/RES_summary!H$19)</f>
        <v>43.67764061161661</v>
      </c>
      <c r="I6" s="95">
        <f>IF(RES_hh_emih!I6=0,0,RES_hh_emih!I6/RES_summary!I$19)</f>
        <v>38.190780681791587</v>
      </c>
      <c r="J6" s="95">
        <f>IF(RES_hh_emih!J6=0,0,RES_hh_emih!J6/RES_summary!J$19)</f>
        <v>38.158973137613586</v>
      </c>
      <c r="K6" s="95">
        <f>IF(RES_hh_emih!K6=0,0,RES_hh_emih!K6/RES_summary!K$19)</f>
        <v>37.63807764119295</v>
      </c>
      <c r="L6" s="95">
        <f>IF(RES_hh_emih!L6=0,0,RES_hh_emih!L6/RES_summary!L$19)</f>
        <v>44.063678211834748</v>
      </c>
      <c r="M6" s="95">
        <f>IF(RES_hh_emih!M6=0,0,RES_hh_emih!M6/RES_summary!M$19)</f>
        <v>39.276979594989847</v>
      </c>
      <c r="N6" s="95">
        <f>IF(RES_hh_emih!N6=0,0,RES_hh_emih!N6/RES_summary!N$19)</f>
        <v>37.314429178295164</v>
      </c>
      <c r="O6" s="95">
        <f>IF(RES_hh_emih!O6=0,0,RES_hh_emih!O6/RES_summary!O$19)</f>
        <v>35.407859416531387</v>
      </c>
      <c r="P6" s="95">
        <f>IF(RES_hh_emih!P6=0,0,RES_hh_emih!P6/RES_summary!P$19)</f>
        <v>29.434043419313312</v>
      </c>
      <c r="Q6" s="95">
        <f>IF(RES_hh_emih!Q6=0,0,RES_hh_emih!Q6/RES_summary!Q$19)</f>
        <v>32.657450245055585</v>
      </c>
    </row>
    <row r="7" spans="1:17" ht="12" customHeight="1" x14ac:dyDescent="0.25">
      <c r="A7" s="87" t="s">
        <v>110</v>
      </c>
      <c r="B7" s="95">
        <f>IF(RES_hh_emih!B7=0,0,RES_hh_emih!B7/RES_summary!B$19)</f>
        <v>40.276742522590233</v>
      </c>
      <c r="C7" s="95">
        <f>IF(RES_hh_emih!C7=0,0,RES_hh_emih!C7/RES_summary!C$19)</f>
        <v>62.364590306318206</v>
      </c>
      <c r="D7" s="95">
        <f>IF(RES_hh_emih!D7=0,0,RES_hh_emih!D7/RES_summary!D$19)</f>
        <v>48.603437051819462</v>
      </c>
      <c r="E7" s="95">
        <f>IF(RES_hh_emih!E7=0,0,RES_hh_emih!E7/RES_summary!E$19)</f>
        <v>54.634949017923283</v>
      </c>
      <c r="F7" s="95">
        <f>IF(RES_hh_emih!F7=0,0,RES_hh_emih!F7/RES_summary!F$19)</f>
        <v>53.447504230914284</v>
      </c>
      <c r="G7" s="95">
        <f>IF(RES_hh_emih!G7=0,0,RES_hh_emih!G7/RES_summary!G$19)</f>
        <v>53.023342779563507</v>
      </c>
      <c r="H7" s="95">
        <f>IF(RES_hh_emih!H7=0,0,RES_hh_emih!H7/RES_summary!H$19)</f>
        <v>0</v>
      </c>
      <c r="I7" s="95">
        <f>IF(RES_hh_emih!I7=0,0,RES_hh_emih!I7/RES_summary!I$19)</f>
        <v>0</v>
      </c>
      <c r="J7" s="95">
        <f>IF(RES_hh_emih!J7=0,0,RES_hh_emih!J7/RES_summary!J$19)</f>
        <v>0</v>
      </c>
      <c r="K7" s="95">
        <f>IF(RES_hh_emih!K7=0,0,RES_hh_emih!K7/RES_summary!K$19)</f>
        <v>0</v>
      </c>
      <c r="L7" s="95">
        <f>IF(RES_hh_emih!L7=0,0,RES_hh_emih!L7/RES_summary!L$19)</f>
        <v>0</v>
      </c>
      <c r="M7" s="95">
        <f>IF(RES_hh_emih!M7=0,0,RES_hh_emih!M7/RES_summary!M$19)</f>
        <v>0</v>
      </c>
      <c r="N7" s="95">
        <f>IF(RES_hh_emih!N7=0,0,RES_hh_emih!N7/RES_summary!N$19)</f>
        <v>0</v>
      </c>
      <c r="O7" s="95">
        <f>IF(RES_hh_emih!O7=0,0,RES_hh_emih!O7/RES_summary!O$19)</f>
        <v>0</v>
      </c>
      <c r="P7" s="95">
        <f>IF(RES_hh_emih!P7=0,0,RES_hh_emih!P7/RES_summary!P$19)</f>
        <v>0</v>
      </c>
      <c r="Q7" s="95">
        <f>IF(RES_hh_emih!Q7=0,0,RES_hh_emih!Q7/RES_summary!Q$19)</f>
        <v>0</v>
      </c>
    </row>
    <row r="8" spans="1:17" ht="12" customHeight="1" x14ac:dyDescent="0.25">
      <c r="A8" s="87" t="s">
        <v>109</v>
      </c>
      <c r="B8" s="95">
        <f>IF(RES_hh_emih!B8=0,0,RES_hh_emih!B8/RES_summary!B$19)</f>
        <v>32.025760437195636</v>
      </c>
      <c r="C8" s="95">
        <f>IF(RES_hh_emih!C8=0,0,RES_hh_emih!C8/RES_summary!C$19)</f>
        <v>35.451545279501346</v>
      </c>
      <c r="D8" s="95">
        <f>IF(RES_hh_emih!D8=0,0,RES_hh_emih!D8/RES_summary!D$19)</f>
        <v>34.42944013323951</v>
      </c>
      <c r="E8" s="95">
        <f>IF(RES_hh_emih!E8=0,0,RES_hh_emih!E8/RES_summary!E$19)</f>
        <v>38.854488487613921</v>
      </c>
      <c r="F8" s="95">
        <f>IF(RES_hh_emih!F8=0,0,RES_hh_emih!F8/RES_summary!F$19)</f>
        <v>38.027462168566444</v>
      </c>
      <c r="G8" s="95">
        <f>IF(RES_hh_emih!G8=0,0,RES_hh_emih!G8/RES_summary!G$19)</f>
        <v>37.277737983390708</v>
      </c>
      <c r="H8" s="95">
        <f>IF(RES_hh_emih!H8=0,0,RES_hh_emih!H8/RES_summary!H$19)</f>
        <v>38.344323135490718</v>
      </c>
      <c r="I8" s="95">
        <f>IF(RES_hh_emih!I8=0,0,RES_hh_emih!I8/RES_summary!I$19)</f>
        <v>32.215499679859676</v>
      </c>
      <c r="J8" s="95">
        <f>IF(RES_hh_emih!J8=0,0,RES_hh_emih!J8/RES_summary!J$19)</f>
        <v>32.692895891422822</v>
      </c>
      <c r="K8" s="95">
        <f>IF(RES_hh_emih!K8=0,0,RES_hh_emih!K8/RES_summary!K$19)</f>
        <v>32.208244550180716</v>
      </c>
      <c r="L8" s="95">
        <f>IF(RES_hh_emih!L8=0,0,RES_hh_emih!L8/RES_summary!L$19)</f>
        <v>37.920022752827293</v>
      </c>
      <c r="M8" s="95">
        <f>IF(RES_hh_emih!M8=0,0,RES_hh_emih!M8/RES_summary!M$19)</f>
        <v>33.458449901898888</v>
      </c>
      <c r="N8" s="95">
        <f>IF(RES_hh_emih!N8=0,0,RES_hh_emih!N8/RES_summary!N$19)</f>
        <v>31.965030643252692</v>
      </c>
      <c r="O8" s="95">
        <f>IF(RES_hh_emih!O8=0,0,RES_hh_emih!O8/RES_summary!O$19)</f>
        <v>29.902307350593325</v>
      </c>
      <c r="P8" s="95">
        <f>IF(RES_hh_emih!P8=0,0,RES_hh_emih!P8/RES_summary!P$19)</f>
        <v>25.515053534437378</v>
      </c>
      <c r="Q8" s="95">
        <f>IF(RES_hh_emih!Q8=0,0,RES_hh_emih!Q8/RES_summary!Q$19)</f>
        <v>28.094795755562071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3.7674503633706711</v>
      </c>
      <c r="C17" s="96">
        <f>IF(RES_hh_emih!C17=0,0,RES_hh_emih!C17/RES_summary!C$19)</f>
        <v>3.7345723943276736</v>
      </c>
      <c r="D17" s="96">
        <f>IF(RES_hh_emih!D17=0,0,RES_hh_emih!D17/RES_summary!D$19)</f>
        <v>3.8554448435931765</v>
      </c>
      <c r="E17" s="96">
        <f>IF(RES_hh_emih!E17=0,0,RES_hh_emih!E17/RES_summary!E$19)</f>
        <v>3.9534988888881797</v>
      </c>
      <c r="F17" s="96">
        <f>IF(RES_hh_emih!F17=0,0,RES_hh_emih!F17/RES_summary!F$19)</f>
        <v>3.9121027227346765</v>
      </c>
      <c r="G17" s="96">
        <f>IF(RES_hh_emih!G17=0,0,RES_hh_emih!G17/RES_summary!G$19)</f>
        <v>3.852379493006822</v>
      </c>
      <c r="H17" s="96">
        <f>IF(RES_hh_emih!H17=0,0,RES_hh_emih!H17/RES_summary!H$19)</f>
        <v>3.7617480045995344</v>
      </c>
      <c r="I17" s="96">
        <f>IF(RES_hh_emih!I17=0,0,RES_hh_emih!I17/RES_summary!I$19)</f>
        <v>3.4040813728769068</v>
      </c>
      <c r="J17" s="96">
        <f>IF(RES_hh_emih!J17=0,0,RES_hh_emih!J17/RES_summary!J$19)</f>
        <v>3.5501101972035167</v>
      </c>
      <c r="K17" s="96">
        <f>IF(RES_hh_emih!K17=0,0,RES_hh_emih!K17/RES_summary!K$19)</f>
        <v>3.5091632376748363</v>
      </c>
      <c r="L17" s="96">
        <f>IF(RES_hh_emih!L17=0,0,RES_hh_emih!L17/RES_summary!L$19)</f>
        <v>3.5633308951899987</v>
      </c>
      <c r="M17" s="96">
        <f>IF(RES_hh_emih!M17=0,0,RES_hh_emih!M17/RES_summary!M$19)</f>
        <v>3.222476862458544</v>
      </c>
      <c r="N17" s="96">
        <f>IF(RES_hh_emih!N17=0,0,RES_hh_emih!N17/RES_summary!N$19)</f>
        <v>2.9220380762285134</v>
      </c>
      <c r="O17" s="96">
        <f>IF(RES_hh_emih!O17=0,0,RES_hh_emih!O17/RES_summary!O$19)</f>
        <v>2.816106334755442</v>
      </c>
      <c r="P17" s="96">
        <f>IF(RES_hh_emih!P17=0,0,RES_hh_emih!P17/RES_summary!P$19)</f>
        <v>2.9489859343926863</v>
      </c>
      <c r="Q17" s="96">
        <f>IF(RES_hh_emih!Q17=0,0,RES_hh_emih!Q17/RES_summary!Q$19)</f>
        <v>3.0331342033094826</v>
      </c>
    </row>
    <row r="18" spans="1:17" ht="12" customHeight="1" x14ac:dyDescent="0.25">
      <c r="A18" s="87" t="s">
        <v>58</v>
      </c>
      <c r="B18" s="95">
        <f>IF(RES_hh_emih!B18=0,0,RES_hh_emih!B18/RES_summary!B$19)</f>
        <v>11.205803511451739</v>
      </c>
      <c r="C18" s="95">
        <f>IF(RES_hh_emih!C18=0,0,RES_hh_emih!C18/RES_summary!C$19)</f>
        <v>11.116371531656474</v>
      </c>
      <c r="D18" s="95">
        <f>IF(RES_hh_emih!D18=0,0,RES_hh_emih!D18/RES_summary!D$19)</f>
        <v>10.953792843257139</v>
      </c>
      <c r="E18" s="95">
        <f>IF(RES_hh_emih!E18=0,0,RES_hh_emih!E18/RES_summary!E$19)</f>
        <v>10.932157214584018</v>
      </c>
      <c r="F18" s="95">
        <f>IF(RES_hh_emih!F18=0,0,RES_hh_emih!F18/RES_summary!F$19)</f>
        <v>10.873085712847239</v>
      </c>
      <c r="G18" s="95">
        <f>IF(RES_hh_emih!G18=0,0,RES_hh_emih!G18/RES_summary!G$19)</f>
        <v>10.923321769746911</v>
      </c>
      <c r="H18" s="95">
        <f>IF(RES_hh_emih!H18=0,0,RES_hh_emih!H18/RES_summary!H$19)</f>
        <v>11.304177154041042</v>
      </c>
      <c r="I18" s="95">
        <f>IF(RES_hh_emih!I18=0,0,RES_hh_emih!I18/RES_summary!I$19)</f>
        <v>10.672895035924338</v>
      </c>
      <c r="J18" s="95">
        <f>IF(RES_hh_emih!J18=0,0,RES_hh_emih!J18/RES_summary!J$19)</f>
        <v>11.323868728254245</v>
      </c>
      <c r="K18" s="95">
        <f>IF(RES_hh_emih!K18=0,0,RES_hh_emih!K18/RES_summary!K$19)</f>
        <v>11.068362336039394</v>
      </c>
      <c r="L18" s="95">
        <f>IF(RES_hh_emih!L18=0,0,RES_hh_emih!L18/RES_summary!L$19)</f>
        <v>12.894925143938323</v>
      </c>
      <c r="M18" s="95">
        <f>IF(RES_hh_emih!M18=0,0,RES_hh_emih!M18/RES_summary!M$19)</f>
        <v>12.981795067586248</v>
      </c>
      <c r="N18" s="95">
        <f>IF(RES_hh_emih!N18=0,0,RES_hh_emih!N18/RES_summary!N$19)</f>
        <v>13.089574892300627</v>
      </c>
      <c r="O18" s="95">
        <f>IF(RES_hh_emih!O18=0,0,RES_hh_emih!O18/RES_summary!O$19)</f>
        <v>13.163606003215865</v>
      </c>
      <c r="P18" s="95">
        <f>IF(RES_hh_emih!P18=0,0,RES_hh_emih!P18/RES_summary!P$19)</f>
        <v>13.229347364793933</v>
      </c>
      <c r="Q18" s="95">
        <f>IF(RES_hh_emih!Q18=0,0,RES_hh_emih!Q18/RES_summary!Q$19)</f>
        <v>13.258158163732164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6.2027874172753537</v>
      </c>
      <c r="C19" s="95">
        <f>IF(RES_hh_emih!C19=0,0,RES_hh_emih!C19/RES_summary!C$19)</f>
        <v>6.1152494674574447</v>
      </c>
      <c r="D19" s="95">
        <f>IF(RES_hh_emih!D19=0,0,RES_hh_emih!D19/RES_summary!D$19)</f>
        <v>6.1429784935023424</v>
      </c>
      <c r="E19" s="95">
        <f>IF(RES_hh_emih!E19=0,0,RES_hh_emih!E19/RES_summary!E$19)</f>
        <v>6.1392033053617769</v>
      </c>
      <c r="F19" s="95">
        <f>IF(RES_hh_emih!F19=0,0,RES_hh_emih!F19/RES_summary!F$19)</f>
        <v>6.0902796217025141</v>
      </c>
      <c r="G19" s="95">
        <f>IF(RES_hh_emih!G19=0,0,RES_hh_emih!G19/RES_summary!G$19)</f>
        <v>6.1260853929093422</v>
      </c>
      <c r="H19" s="95">
        <f>IF(RES_hh_emih!H19=0,0,RES_hh_emih!H19/RES_summary!H$19)</f>
        <v>6.1827827920893883</v>
      </c>
      <c r="I19" s="95">
        <f>IF(RES_hh_emih!I19=0,0,RES_hh_emih!I19/RES_summary!I$19)</f>
        <v>6.1328049507234343</v>
      </c>
      <c r="J19" s="95">
        <f>IF(RES_hh_emih!J19=0,0,RES_hh_emih!J19/RES_summary!J$19)</f>
        <v>6.1159960658318289</v>
      </c>
      <c r="K19" s="95">
        <f>IF(RES_hh_emih!K19=0,0,RES_hh_emih!K19/RES_summary!K$19)</f>
        <v>6.1191935166822038</v>
      </c>
      <c r="L19" s="95">
        <f>IF(RES_hh_emih!L19=0,0,RES_hh_emih!L19/RES_summary!L$19)</f>
        <v>7.2994498142782627</v>
      </c>
      <c r="M19" s="95">
        <f>IF(RES_hh_emih!M19=0,0,RES_hh_emih!M19/RES_summary!M$19)</f>
        <v>7.0543716900778195</v>
      </c>
      <c r="N19" s="95">
        <f>IF(RES_hh_emih!N19=0,0,RES_hh_emih!N19/RES_summary!N$19)</f>
        <v>6.9581673237130035</v>
      </c>
      <c r="O19" s="95">
        <f>IF(RES_hh_emih!O19=0,0,RES_hh_emih!O19/RES_summary!O$19)</f>
        <v>6.9048943631348143</v>
      </c>
      <c r="P19" s="95">
        <f>IF(RES_hh_emih!P19=0,0,RES_hh_emih!P19/RES_summary!P$19)</f>
        <v>6.8483079737646957</v>
      </c>
      <c r="Q19" s="95">
        <f>IF(RES_hh_emih!Q19=0,0,RES_hh_emih!Q19/RES_summary!Q$19)</f>
        <v>6.7878894944710391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5.2940941226185689</v>
      </c>
      <c r="C21" s="95">
        <f>IF(RES_hh_emih!C21=0,0,RES_hh_emih!C21/RES_summary!C$19)</f>
        <v>5.2193797323689681</v>
      </c>
      <c r="D21" s="95">
        <f>IF(RES_hh_emih!D21=0,0,RES_hh_emih!D21/RES_summary!D$19)</f>
        <v>5.2430507209719419</v>
      </c>
      <c r="E21" s="95">
        <f>IF(RES_hh_emih!E21=0,0,RES_hh_emih!E21/RES_summary!E$19)</f>
        <v>5.2398260110955679</v>
      </c>
      <c r="F21" s="95">
        <f>IF(RES_hh_emih!F21=0,0,RES_hh_emih!F21/RES_summary!F$19)</f>
        <v>5.1980655749953151</v>
      </c>
      <c r="G21" s="95">
        <f>IF(RES_hh_emih!G21=0,0,RES_hh_emih!G21/RES_summary!G$19)</f>
        <v>5.2286315151578053</v>
      </c>
      <c r="H21" s="95">
        <f>IF(RES_hh_emih!H21=0,0,RES_hh_emih!H21/RES_summary!H$19)</f>
        <v>5.2770181092333726</v>
      </c>
      <c r="I21" s="95">
        <f>IF(RES_hh_emih!I21=0,0,RES_hh_emih!I21/RES_summary!I$19)</f>
        <v>5.1839821022970014</v>
      </c>
      <c r="J21" s="95">
        <f>IF(RES_hh_emih!J21=0,0,RES_hh_emih!J21/RES_summary!J$19)</f>
        <v>5.4027658666282967</v>
      </c>
      <c r="K21" s="95">
        <f>IF(RES_hh_emih!K21=0,0,RES_hh_emih!K21/RES_summary!K$19)</f>
        <v>5.337227735578626</v>
      </c>
      <c r="L21" s="95">
        <f>IF(RES_hh_emih!L21=0,0,RES_hh_emih!L21/RES_summary!L$19)</f>
        <v>6.2300906030731609</v>
      </c>
      <c r="M21" s="95">
        <f>IF(RES_hh_emih!M21=0,0,RES_hh_emih!M21/RES_summary!M$19)</f>
        <v>6.0378432422800712</v>
      </c>
      <c r="N21" s="95">
        <f>IF(RES_hh_emih!N21=0,0,RES_hh_emih!N21/RES_summary!N$19)</f>
        <v>5.9728996513645036</v>
      </c>
      <c r="O21" s="95">
        <f>IF(RES_hh_emih!O21=0,0,RES_hh_emih!O21/RES_summary!O$19)</f>
        <v>5.9465573560160436</v>
      </c>
      <c r="P21" s="95">
        <f>IF(RES_hh_emih!P21=0,0,RES_hh_emih!P21/RES_summary!P$19)</f>
        <v>5.9161401026193072</v>
      </c>
      <c r="Q21" s="95">
        <f>IF(RES_hh_emih!Q21=0,0,RES_hh_emih!Q21/RES_summary!Q$19)</f>
        <v>5.8840480626858369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2.955139598980022</v>
      </c>
      <c r="C27" s="96">
        <f>IF(RES_hh_emih!C27=0,0,RES_hh_emih!C27/RES_summary!C$19)</f>
        <v>2.6995143595407831</v>
      </c>
      <c r="D27" s="96">
        <f>IF(RES_hh_emih!D27=0,0,RES_hh_emih!D27/RES_summary!D$19)</f>
        <v>2.8826299438489102</v>
      </c>
      <c r="E27" s="96">
        <f>IF(RES_hh_emih!E27=0,0,RES_hh_emih!E27/RES_summary!E$19)</f>
        <v>2.8098460790115336</v>
      </c>
      <c r="F27" s="96">
        <f>IF(RES_hh_emih!F27=0,0,RES_hh_emih!F27/RES_summary!F$19)</f>
        <v>2.5329419951268344</v>
      </c>
      <c r="G27" s="96">
        <f>IF(RES_hh_emih!G27=0,0,RES_hh_emih!G27/RES_summary!G$19)</f>
        <v>2.7445905216285609</v>
      </c>
      <c r="H27" s="96">
        <f>IF(RES_hh_emih!H27=0,0,RES_hh_emih!H27/RES_summary!H$19)</f>
        <v>2.6067280218177933</v>
      </c>
      <c r="I27" s="96">
        <f>IF(RES_hh_emih!I27=0,0,RES_hh_emih!I27/RES_summary!I$19)</f>
        <v>2.4320300092118332</v>
      </c>
      <c r="J27" s="96">
        <f>IF(RES_hh_emih!J27=0,0,RES_hh_emih!J27/RES_summary!J$19)</f>
        <v>2.4224547195716557</v>
      </c>
      <c r="K27" s="96">
        <f>IF(RES_hh_emih!K27=0,0,RES_hh_emih!K27/RES_summary!K$19)</f>
        <v>2.4021368035627408</v>
      </c>
      <c r="L27" s="96">
        <f>IF(RES_hh_emih!L27=0,0,RES_hh_emih!L27/RES_summary!L$19)</f>
        <v>2.8409853674628316</v>
      </c>
      <c r="M27" s="96">
        <f>IF(RES_hh_emih!M27=0,0,RES_hh_emih!M27/RES_summary!M$19)</f>
        <v>2.5517879826622054</v>
      </c>
      <c r="N27" s="96">
        <f>IF(RES_hh_emih!N27=0,0,RES_hh_emih!N27/RES_summary!N$19)</f>
        <v>2.373235044829594</v>
      </c>
      <c r="O27" s="96">
        <f>IF(RES_hh_emih!O27=0,0,RES_hh_emih!O27/RES_summary!O$19)</f>
        <v>2.4237483540977878</v>
      </c>
      <c r="P27" s="96">
        <f>IF(RES_hh_emih!P27=0,0,RES_hh_emih!P27/RES_summary!P$19)</f>
        <v>2.3716273566427728</v>
      </c>
      <c r="Q27" s="96">
        <f>IF(RES_hh_emih!Q27=0,0,RES_hh_emih!Q27/RES_summary!Q$19)</f>
        <v>2.4521782416737508</v>
      </c>
    </row>
    <row r="28" spans="1:17" ht="12" customHeight="1" x14ac:dyDescent="0.25">
      <c r="A28" s="87" t="s">
        <v>58</v>
      </c>
      <c r="B28" s="95">
        <f>IF(RES_hh_emih!B28=0,0,RES_hh_emih!B28/RES_summary!B$19)</f>
        <v>9.4801117614134363</v>
      </c>
      <c r="C28" s="95">
        <f>IF(RES_hh_emih!C28=0,0,RES_hh_emih!C28/RES_summary!C$19)</f>
        <v>8.4668363576266259</v>
      </c>
      <c r="D28" s="95">
        <f>IF(RES_hh_emih!D28=0,0,RES_hh_emih!D28/RES_summary!D$19)</f>
        <v>9.1699800262194984</v>
      </c>
      <c r="E28" s="95">
        <f>IF(RES_hh_emih!E28=0,0,RES_hh_emih!E28/RES_summary!E$19)</f>
        <v>8.5732122432376858</v>
      </c>
      <c r="F28" s="95">
        <f>IF(RES_hh_emih!F28=0,0,RES_hh_emih!F28/RES_summary!F$19)</f>
        <v>8.2911490030815003</v>
      </c>
      <c r="G28" s="95">
        <f>IF(RES_hh_emih!G28=0,0,RES_hh_emih!G28/RES_summary!G$19)</f>
        <v>8.7816871343925751</v>
      </c>
      <c r="H28" s="95">
        <f>IF(RES_hh_emih!H28=0,0,RES_hh_emih!H28/RES_summary!H$19)</f>
        <v>8.7660798952612797</v>
      </c>
      <c r="I28" s="95">
        <f>IF(RES_hh_emih!I28=0,0,RES_hh_emih!I28/RES_summary!I$19)</f>
        <v>7.9300418938997996</v>
      </c>
      <c r="J28" s="95">
        <f>IF(RES_hh_emih!J28=0,0,RES_hh_emih!J28/RES_summary!J$19)</f>
        <v>9.5152447135411649</v>
      </c>
      <c r="K28" s="95">
        <f>IF(RES_hh_emih!K28=0,0,RES_hh_emih!K28/RES_summary!K$19)</f>
        <v>8.9573326542709495</v>
      </c>
      <c r="L28" s="95">
        <f>IF(RES_hh_emih!L28=0,0,RES_hh_emih!L28/RES_summary!L$19)</f>
        <v>10.796137791118463</v>
      </c>
      <c r="M28" s="95">
        <f>IF(RES_hh_emih!M28=0,0,RES_hh_emih!M28/RES_summary!M$19)</f>
        <v>10.81042494230457</v>
      </c>
      <c r="N28" s="95">
        <f>IF(RES_hh_emih!N28=0,0,RES_hh_emih!N28/RES_summary!N$19)</f>
        <v>11.021889833072217</v>
      </c>
      <c r="O28" s="95">
        <f>IF(RES_hh_emih!O28=0,0,RES_hh_emih!O28/RES_summary!O$19)</f>
        <v>10.920905357670099</v>
      </c>
      <c r="P28" s="95">
        <f>IF(RES_hh_emih!P28=0,0,RES_hh_emih!P28/RES_summary!P$19)</f>
        <v>10.893599636605595</v>
      </c>
      <c r="Q28" s="95">
        <f>IF(RES_hh_emih!Q28=0,0,RES_hh_emih!Q28/RES_summary!Q$19)</f>
        <v>11.026041838037642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4.3804208315827138</v>
      </c>
      <c r="C29" s="95">
        <f>IF(RES_hh_emih!C29=0,0,RES_hh_emih!C29/RES_summary!C$19)</f>
        <v>4.4942927799356713</v>
      </c>
      <c r="D29" s="95">
        <f>IF(RES_hh_emih!D29=0,0,RES_hh_emih!D29/RES_summary!D$19)</f>
        <v>4.4072079197557033</v>
      </c>
      <c r="E29" s="95">
        <f>IF(RES_hh_emih!E29=0,0,RES_hh_emih!E29/RES_summary!E$19)</f>
        <v>4.393155174694936</v>
      </c>
      <c r="F29" s="95">
        <f>IF(RES_hh_emih!F29=0,0,RES_hh_emih!F29/RES_summary!F$19)</f>
        <v>4.5271919520870423</v>
      </c>
      <c r="G29" s="95">
        <f>IF(RES_hh_emih!G29=0,0,RES_hh_emih!G29/RES_summary!G$19)</f>
        <v>4.4237694579214502</v>
      </c>
      <c r="H29" s="95">
        <f>IF(RES_hh_emih!H29=0,0,RES_hh_emih!H29/RES_summary!H$19)</f>
        <v>4.4081705558317541</v>
      </c>
      <c r="I29" s="95">
        <f>IF(RES_hh_emih!I29=0,0,RES_hh_emih!I29/RES_summary!I$19)</f>
        <v>4.5081735322168566</v>
      </c>
      <c r="J29" s="95">
        <f>IF(RES_hh_emih!J29=0,0,RES_hh_emih!J29/RES_summary!J$19)</f>
        <v>4.5550587891109924</v>
      </c>
      <c r="K29" s="95">
        <f>IF(RES_hh_emih!K29=0,0,RES_hh_emih!K29/RES_summary!K$19)</f>
        <v>4.5389192641516853</v>
      </c>
      <c r="L29" s="95">
        <f>IF(RES_hh_emih!L29=0,0,RES_hh_emih!L29/RES_summary!L$19)</f>
        <v>5.3841953852853184</v>
      </c>
      <c r="M29" s="95">
        <f>IF(RES_hh_emih!M29=0,0,RES_hh_emih!M29/RES_summary!M$19)</f>
        <v>5.3253036235242375</v>
      </c>
      <c r="N29" s="95">
        <f>IF(RES_hh_emih!N29=0,0,RES_hh_emih!N29/RES_summary!N$19)</f>
        <v>4.6250217819599575</v>
      </c>
      <c r="O29" s="95">
        <f>IF(RES_hh_emih!O29=0,0,RES_hh_emih!O29/RES_summary!O$19)</f>
        <v>5.848652151765628</v>
      </c>
      <c r="P29" s="95">
        <f>IF(RES_hh_emih!P29=0,0,RES_hh_emih!P29/RES_summary!P$19)</f>
        <v>5.2163397052915901</v>
      </c>
      <c r="Q29" s="95">
        <f>IF(RES_hh_emih!Q29=0,0,RES_hh_emih!Q29/RES_summary!Q$19)</f>
        <v>5.2610890640972912</v>
      </c>
    </row>
    <row r="30" spans="1:17" ht="12" customHeight="1" x14ac:dyDescent="0.25">
      <c r="A30" s="87" t="s">
        <v>109</v>
      </c>
      <c r="B30" s="95">
        <f>IF(RES_hh_emih!B30=0,0,RES_hh_emih!B30/RES_summary!B$19)</f>
        <v>3.6163028686810943</v>
      </c>
      <c r="C30" s="95">
        <f>IF(RES_hh_emih!C30=0,0,RES_hh_emih!C30/RES_summary!C$19)</f>
        <v>3.7103088518343466</v>
      </c>
      <c r="D30" s="95">
        <f>IF(RES_hh_emih!D30=0,0,RES_hh_emih!D30/RES_summary!D$19)</f>
        <v>3.6384140068310615</v>
      </c>
      <c r="E30" s="95">
        <f>IF(RES_hh_emih!E30=0,0,RES_hh_emih!E30/RES_summary!E$19)</f>
        <v>3.6268161156796714</v>
      </c>
      <c r="F30" s="95">
        <f>IF(RES_hh_emih!F30=0,0,RES_hh_emih!F30/RES_summary!F$19)</f>
        <v>3.7293698476720154</v>
      </c>
      <c r="G30" s="95">
        <f>IF(RES_hh_emih!G30=0,0,RES_hh_emih!G30/RES_summary!G$19)</f>
        <v>3.6520875521077167</v>
      </c>
      <c r="H30" s="95">
        <f>IF(RES_hh_emih!H30=0,0,RES_hh_emih!H30/RES_summary!H$19)</f>
        <v>3.6392137164176832</v>
      </c>
      <c r="I30" s="95">
        <f>IF(RES_hh_emih!I30=0,0,RES_hh_emih!I30/RES_summary!I$19)</f>
        <v>3.6616355304090202</v>
      </c>
      <c r="J30" s="95">
        <f>IF(RES_hh_emih!J30=0,0,RES_hh_emih!J30/RES_summary!J$19)</f>
        <v>3.8126240824560043</v>
      </c>
      <c r="K30" s="95">
        <f>IF(RES_hh_emih!K30=0,0,RES_hh_emih!K30/RES_summary!K$19)</f>
        <v>3.7471523063876324</v>
      </c>
      <c r="L30" s="95">
        <f>IF(RES_hh_emih!L30=0,0,RES_hh_emih!L30/RES_summary!L$19)</f>
        <v>4.4356135577142624</v>
      </c>
      <c r="M30" s="95">
        <f>IF(RES_hh_emih!M30=0,0,RES_hh_emih!M30/RES_summary!M$19)</f>
        <v>4.4400494449324954</v>
      </c>
      <c r="N30" s="95">
        <f>IF(RES_hh_emih!N30=0,0,RES_hh_emih!N30/RES_summary!N$19)</f>
        <v>4.4654371031887248</v>
      </c>
      <c r="O30" s="95">
        <f>IF(RES_hh_emih!O30=0,0,RES_hh_emih!O30/RES_summary!O$19)</f>
        <v>4.4007480016155265</v>
      </c>
      <c r="P30" s="95">
        <f>IF(RES_hh_emih!P30=0,0,RES_hh_emih!P30/RES_summary!P$19)</f>
        <v>4.3713731069744375</v>
      </c>
      <c r="Q30" s="95">
        <f>IF(RES_hh_emih!Q30=0,0,RES_hh_emih!Q30/RES_summary!Q$19)</f>
        <v>4.4158233270405125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118123.11904761902</v>
      </c>
      <c r="D3" s="93">
        <f t="shared" ref="D3:Q3" si="1">D4</f>
        <v>117382.33333333331</v>
      </c>
      <c r="E3" s="93">
        <f t="shared" si="1"/>
        <v>115397.07142857142</v>
      </c>
      <c r="F3" s="93">
        <f t="shared" si="1"/>
        <v>118928.42857142859</v>
      </c>
      <c r="G3" s="93">
        <f t="shared" si="1"/>
        <v>122424.16666666666</v>
      </c>
      <c r="H3" s="93">
        <f t="shared" si="1"/>
        <v>98089.690476190444</v>
      </c>
      <c r="I3" s="93">
        <f t="shared" si="1"/>
        <v>99269.071428571377</v>
      </c>
      <c r="J3" s="93">
        <f t="shared" si="1"/>
        <v>92895.523809523758</v>
      </c>
      <c r="K3" s="93">
        <f t="shared" si="1"/>
        <v>92560.452380952338</v>
      </c>
      <c r="L3" s="93">
        <f t="shared" si="1"/>
        <v>92320.357142857116</v>
      </c>
      <c r="M3" s="93">
        <f t="shared" si="1"/>
        <v>349186.09523809503</v>
      </c>
      <c r="N3" s="93">
        <f t="shared" si="1"/>
        <v>134578.59523809527</v>
      </c>
      <c r="O3" s="93">
        <f t="shared" si="1"/>
        <v>122817.69047619046</v>
      </c>
      <c r="P3" s="93">
        <f t="shared" si="1"/>
        <v>114852.19047619042</v>
      </c>
      <c r="Q3" s="93">
        <f t="shared" si="1"/>
        <v>124984.61904761897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118123.11904761902</v>
      </c>
      <c r="D4" s="88">
        <f t="shared" ref="D4:Q4" si="3">SUM(D5:D13)</f>
        <v>117382.33333333331</v>
      </c>
      <c r="E4" s="88">
        <f t="shared" si="3"/>
        <v>115397.07142857142</v>
      </c>
      <c r="F4" s="88">
        <f t="shared" si="3"/>
        <v>118928.42857142859</v>
      </c>
      <c r="G4" s="88">
        <f t="shared" si="3"/>
        <v>122424.16666666666</v>
      </c>
      <c r="H4" s="88">
        <f t="shared" si="3"/>
        <v>98089.690476190444</v>
      </c>
      <c r="I4" s="88">
        <f t="shared" si="3"/>
        <v>99269.071428571377</v>
      </c>
      <c r="J4" s="88">
        <f t="shared" si="3"/>
        <v>92895.523809523758</v>
      </c>
      <c r="K4" s="88">
        <f t="shared" si="3"/>
        <v>92560.452380952338</v>
      </c>
      <c r="L4" s="88">
        <f t="shared" si="3"/>
        <v>92320.357142857116</v>
      </c>
      <c r="M4" s="88">
        <f t="shared" si="3"/>
        <v>349186.09523809503</v>
      </c>
      <c r="N4" s="88">
        <f t="shared" si="3"/>
        <v>134578.59523809527</v>
      </c>
      <c r="O4" s="88">
        <f t="shared" si="3"/>
        <v>122817.69047619046</v>
      </c>
      <c r="P4" s="88">
        <f t="shared" si="3"/>
        <v>114852.19047619042</v>
      </c>
      <c r="Q4" s="88">
        <f t="shared" si="3"/>
        <v>124984.61904761897</v>
      </c>
    </row>
    <row r="5" spans="1:17" ht="12" customHeight="1" x14ac:dyDescent="0.25">
      <c r="A5" s="87" t="s">
        <v>58</v>
      </c>
      <c r="B5" s="86"/>
      <c r="C5" s="86">
        <v>4780.9566795628898</v>
      </c>
      <c r="D5" s="86">
        <v>8534.5266501188944</v>
      </c>
      <c r="E5" s="86">
        <v>3439.2150962601222</v>
      </c>
      <c r="F5" s="86">
        <v>1773.1378542047908</v>
      </c>
      <c r="G5" s="86">
        <v>3848.9447722382611</v>
      </c>
      <c r="H5" s="86">
        <v>0</v>
      </c>
      <c r="I5" s="86">
        <v>0</v>
      </c>
      <c r="J5" s="86">
        <v>5038.2413657645502</v>
      </c>
      <c r="K5" s="86">
        <v>3717.0576733547082</v>
      </c>
      <c r="L5" s="86">
        <v>1615.7235053571603</v>
      </c>
      <c r="M5" s="86">
        <v>8249.585988745217</v>
      </c>
      <c r="N5" s="86">
        <v>2137.9333753884562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746.0565831896165</v>
      </c>
      <c r="E6" s="86">
        <v>0</v>
      </c>
      <c r="F6" s="86">
        <v>895.31942618771996</v>
      </c>
      <c r="G6" s="86">
        <v>1314.8081666103174</v>
      </c>
      <c r="H6" s="86">
        <v>1858.7478465494783</v>
      </c>
      <c r="I6" s="86">
        <v>2473.9890531695382</v>
      </c>
      <c r="J6" s="86">
        <v>893.88584796449277</v>
      </c>
      <c r="K6" s="86">
        <v>1121.8509266199442</v>
      </c>
      <c r="L6" s="86">
        <v>0</v>
      </c>
      <c r="M6" s="86">
        <v>0</v>
      </c>
      <c r="N6" s="86">
        <v>257.23652497834661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670.72665659238692</v>
      </c>
      <c r="D7" s="86">
        <v>0</v>
      </c>
      <c r="E7" s="86">
        <v>0</v>
      </c>
      <c r="F7" s="86">
        <v>436.61035407934008</v>
      </c>
      <c r="G7" s="86">
        <v>0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66190.167548106241</v>
      </c>
      <c r="D8" s="86">
        <v>94753.011890225142</v>
      </c>
      <c r="E8" s="86">
        <v>99161.263904829073</v>
      </c>
      <c r="F8" s="86">
        <v>72403.038410641078</v>
      </c>
      <c r="G8" s="86">
        <v>82106.380256494565</v>
      </c>
      <c r="H8" s="86">
        <v>0</v>
      </c>
      <c r="I8" s="86">
        <v>55997.055995467104</v>
      </c>
      <c r="J8" s="86">
        <v>71932.103627980352</v>
      </c>
      <c r="K8" s="86">
        <v>33458.775162858336</v>
      </c>
      <c r="L8" s="86">
        <v>0</v>
      </c>
      <c r="M8" s="86">
        <v>106200.24410774288</v>
      </c>
      <c r="N8" s="86">
        <v>9950.1524839229514</v>
      </c>
      <c r="O8" s="86">
        <v>47897.195025543988</v>
      </c>
      <c r="P8" s="86">
        <v>98728.115582577826</v>
      </c>
      <c r="Q8" s="86">
        <v>122627.84361385561</v>
      </c>
    </row>
    <row r="9" spans="1:17" ht="12" customHeight="1" x14ac:dyDescent="0.25">
      <c r="A9" s="87" t="s">
        <v>55</v>
      </c>
      <c r="B9" s="86"/>
      <c r="C9" s="86">
        <v>8942.3467962704945</v>
      </c>
      <c r="D9" s="86">
        <v>7105.3431373222629</v>
      </c>
      <c r="E9" s="86">
        <v>0</v>
      </c>
      <c r="F9" s="86">
        <v>0</v>
      </c>
      <c r="G9" s="86">
        <v>0</v>
      </c>
      <c r="H9" s="86">
        <v>48582.553570074546</v>
      </c>
      <c r="I9" s="86">
        <v>16561.08325024501</v>
      </c>
      <c r="J9" s="86">
        <v>9829.4222436189302</v>
      </c>
      <c r="K9" s="86">
        <v>36050.348658902338</v>
      </c>
      <c r="L9" s="86">
        <v>90663.527020187743</v>
      </c>
      <c r="M9" s="86">
        <v>198101.04272888781</v>
      </c>
      <c r="N9" s="86">
        <v>89452.864305004332</v>
      </c>
      <c r="O9" s="86">
        <v>50941.076211390508</v>
      </c>
      <c r="P9" s="86">
        <v>7115.218471115405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27291.803098864588</v>
      </c>
      <c r="D11" s="86">
        <v>0</v>
      </c>
      <c r="E11" s="86">
        <v>4149.1731742682296</v>
      </c>
      <c r="F11" s="86">
        <v>35593.742662212018</v>
      </c>
      <c r="G11" s="86">
        <v>22989.33305210753</v>
      </c>
      <c r="H11" s="86">
        <v>36301.559508991289</v>
      </c>
      <c r="I11" s="86">
        <v>21257.066315293916</v>
      </c>
      <c r="J11" s="86">
        <v>0</v>
      </c>
      <c r="K11" s="86">
        <v>13819.601879053229</v>
      </c>
      <c r="L11" s="86">
        <v>0</v>
      </c>
      <c r="M11" s="86">
        <v>36457.38327951439</v>
      </c>
      <c r="N11" s="86">
        <v>32654.281418974944</v>
      </c>
      <c r="O11" s="86">
        <v>23711.55305351206</v>
      </c>
      <c r="P11" s="86">
        <v>8207.7053149388576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57.102660063481373</v>
      </c>
      <c r="D12" s="86">
        <v>89.04866524045039</v>
      </c>
      <c r="E12" s="86">
        <v>81.320161883146554</v>
      </c>
      <c r="F12" s="86">
        <v>59.770358159080814</v>
      </c>
      <c r="G12" s="86">
        <v>100.76599104959286</v>
      </c>
      <c r="H12" s="86">
        <v>183.07811751330192</v>
      </c>
      <c r="I12" s="86">
        <v>49.423059240127827</v>
      </c>
      <c r="J12" s="86">
        <v>68.180757335014931</v>
      </c>
      <c r="K12" s="86">
        <v>59.343094615659027</v>
      </c>
      <c r="L12" s="86">
        <v>41.106617312212592</v>
      </c>
      <c r="M12" s="86">
        <v>177.83913320480102</v>
      </c>
      <c r="N12" s="86">
        <v>126.12712982622512</v>
      </c>
      <c r="O12" s="86">
        <v>267.86618574389411</v>
      </c>
      <c r="P12" s="86">
        <v>801.15110755832848</v>
      </c>
      <c r="Q12" s="86">
        <v>2356.7754337633569</v>
      </c>
    </row>
    <row r="13" spans="1:17" ht="12" customHeight="1" x14ac:dyDescent="0.25">
      <c r="A13" s="51" t="s">
        <v>114</v>
      </c>
      <c r="B13" s="92"/>
      <c r="C13" s="92">
        <v>10190.015608158956</v>
      </c>
      <c r="D13" s="92">
        <v>6154.3464072369516</v>
      </c>
      <c r="E13" s="92">
        <v>8566.0990913308506</v>
      </c>
      <c r="F13" s="92">
        <v>7766.8095059445759</v>
      </c>
      <c r="G13" s="92">
        <v>12063.934428166413</v>
      </c>
      <c r="H13" s="92">
        <v>11163.751433061832</v>
      </c>
      <c r="I13" s="92">
        <v>2930.4537551556809</v>
      </c>
      <c r="J13" s="92">
        <v>5133.6899668604292</v>
      </c>
      <c r="K13" s="92">
        <v>4333.4749855481405</v>
      </c>
      <c r="L13" s="92">
        <v>0</v>
      </c>
      <c r="M13" s="92">
        <v>0</v>
      </c>
      <c r="N13" s="92">
        <v>0</v>
      </c>
      <c r="O13" s="92">
        <v>0</v>
      </c>
      <c r="P13" s="92">
        <v>0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107876.00077939659</v>
      </c>
      <c r="D14" s="90">
        <f t="shared" ref="D14:Q14" si="5">SUM(D5:D11)</f>
        <v>111138.93826085591</v>
      </c>
      <c r="E14" s="90">
        <f t="shared" si="5"/>
        <v>106749.65217535742</v>
      </c>
      <c r="F14" s="90">
        <f t="shared" si="5"/>
        <v>111101.84870732494</v>
      </c>
      <c r="G14" s="90">
        <f t="shared" si="5"/>
        <v>110259.46624745066</v>
      </c>
      <c r="H14" s="90">
        <f t="shared" si="5"/>
        <v>86742.860925615314</v>
      </c>
      <c r="I14" s="90">
        <f t="shared" si="5"/>
        <v>96289.194614175562</v>
      </c>
      <c r="J14" s="90">
        <f t="shared" si="5"/>
        <v>87693.653085328318</v>
      </c>
      <c r="K14" s="90">
        <f t="shared" si="5"/>
        <v>88167.634300788544</v>
      </c>
      <c r="L14" s="90">
        <f t="shared" si="5"/>
        <v>92279.250525544907</v>
      </c>
      <c r="M14" s="90">
        <f t="shared" si="5"/>
        <v>349008.25610489026</v>
      </c>
      <c r="N14" s="90">
        <f t="shared" si="5"/>
        <v>134452.46810826904</v>
      </c>
      <c r="O14" s="90">
        <f t="shared" si="5"/>
        <v>122549.82429044656</v>
      </c>
      <c r="P14" s="90">
        <f t="shared" si="5"/>
        <v>114051.03936863209</v>
      </c>
      <c r="Q14" s="90">
        <f t="shared" si="5"/>
        <v>122627.84361385561</v>
      </c>
    </row>
    <row r="15" spans="1:17" ht="12.95" customHeight="1" x14ac:dyDescent="0.25">
      <c r="A15" s="89" t="s">
        <v>112</v>
      </c>
      <c r="B15" s="88"/>
      <c r="C15" s="88">
        <f t="shared" ref="C15" si="6">C16</f>
        <v>1533</v>
      </c>
      <c r="D15" s="88">
        <f t="shared" ref="D15:Q15" si="7">D16</f>
        <v>1503</v>
      </c>
      <c r="E15" s="88">
        <f t="shared" si="7"/>
        <v>2275</v>
      </c>
      <c r="F15" s="88">
        <f t="shared" si="7"/>
        <v>1731.0000000000002</v>
      </c>
      <c r="G15" s="88">
        <f t="shared" si="7"/>
        <v>2198</v>
      </c>
      <c r="H15" s="88">
        <f t="shared" si="7"/>
        <v>3002.9999999999991</v>
      </c>
      <c r="I15" s="88">
        <f t="shared" si="7"/>
        <v>3238.9999999999991</v>
      </c>
      <c r="J15" s="88">
        <f t="shared" si="7"/>
        <v>4038.9999999999991</v>
      </c>
      <c r="K15" s="88">
        <f t="shared" si="7"/>
        <v>6794.9999999999982</v>
      </c>
      <c r="L15" s="88">
        <f t="shared" si="7"/>
        <v>2128.9999999999995</v>
      </c>
      <c r="M15" s="88">
        <f t="shared" si="7"/>
        <v>12703.999999999995</v>
      </c>
      <c r="N15" s="88">
        <f t="shared" si="7"/>
        <v>9338.0000000000018</v>
      </c>
      <c r="O15" s="88">
        <f t="shared" si="7"/>
        <v>10082.999999999998</v>
      </c>
      <c r="P15" s="88">
        <f t="shared" si="7"/>
        <v>15056.999999999993</v>
      </c>
      <c r="Q15" s="88">
        <f t="shared" si="7"/>
        <v>13993.999999999995</v>
      </c>
    </row>
    <row r="16" spans="1:17" ht="12" customHeight="1" x14ac:dyDescent="0.25">
      <c r="A16" s="87" t="s">
        <v>111</v>
      </c>
      <c r="B16" s="86"/>
      <c r="C16" s="86">
        <v>1533</v>
      </c>
      <c r="D16" s="86">
        <v>1503</v>
      </c>
      <c r="E16" s="86">
        <v>2275</v>
      </c>
      <c r="F16" s="86">
        <v>1731.0000000000002</v>
      </c>
      <c r="G16" s="86">
        <v>2198</v>
      </c>
      <c r="H16" s="86">
        <v>3002.9999999999991</v>
      </c>
      <c r="I16" s="86">
        <v>3238.9999999999991</v>
      </c>
      <c r="J16" s="86">
        <v>4038.9999999999991</v>
      </c>
      <c r="K16" s="86">
        <v>6794.9999999999982</v>
      </c>
      <c r="L16" s="86">
        <v>2128.9999999999995</v>
      </c>
      <c r="M16" s="86">
        <v>12703.999999999995</v>
      </c>
      <c r="N16" s="86">
        <v>9338.0000000000018</v>
      </c>
      <c r="O16" s="86">
        <v>10082.999999999998</v>
      </c>
      <c r="P16" s="86">
        <v>15056.999999999993</v>
      </c>
      <c r="Q16" s="86">
        <v>13993.999999999995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118123.11904761902</v>
      </c>
      <c r="D17" s="88">
        <f t="shared" ref="D17:Q17" si="9">SUM(D18:D25)</f>
        <v>117382.33333333331</v>
      </c>
      <c r="E17" s="88">
        <f t="shared" si="9"/>
        <v>115397.07142857142</v>
      </c>
      <c r="F17" s="88">
        <f t="shared" si="9"/>
        <v>118928.42857142859</v>
      </c>
      <c r="G17" s="88">
        <f t="shared" si="9"/>
        <v>122424.16666666669</v>
      </c>
      <c r="H17" s="88">
        <f t="shared" si="9"/>
        <v>98089.690476190444</v>
      </c>
      <c r="I17" s="88">
        <f t="shared" si="9"/>
        <v>99269.071428571391</v>
      </c>
      <c r="J17" s="88">
        <f t="shared" si="9"/>
        <v>92895.523809523773</v>
      </c>
      <c r="K17" s="88">
        <f t="shared" si="9"/>
        <v>92560.452380952353</v>
      </c>
      <c r="L17" s="88">
        <f t="shared" si="9"/>
        <v>92320.357142857116</v>
      </c>
      <c r="M17" s="88">
        <f t="shared" si="9"/>
        <v>349186.09523809515</v>
      </c>
      <c r="N17" s="88">
        <f t="shared" si="9"/>
        <v>134578.59523809527</v>
      </c>
      <c r="O17" s="88">
        <f t="shared" si="9"/>
        <v>122817.69047619044</v>
      </c>
      <c r="P17" s="88">
        <f t="shared" si="9"/>
        <v>114852.19047619042</v>
      </c>
      <c r="Q17" s="88">
        <f t="shared" si="9"/>
        <v>124984.61904761897</v>
      </c>
    </row>
    <row r="18" spans="1:17" ht="12" customHeight="1" x14ac:dyDescent="0.25">
      <c r="A18" s="87" t="s">
        <v>58</v>
      </c>
      <c r="B18" s="86"/>
      <c r="C18" s="86">
        <v>827.52814326945656</v>
      </c>
      <c r="D18" s="86">
        <v>1928.5592279401847</v>
      </c>
      <c r="E18" s="86">
        <v>1250.9053053742659</v>
      </c>
      <c r="F18" s="86">
        <v>1031.5203908699093</v>
      </c>
      <c r="G18" s="86">
        <v>1141.8767061953874</v>
      </c>
      <c r="H18" s="86">
        <v>0</v>
      </c>
      <c r="I18" s="86">
        <v>0</v>
      </c>
      <c r="J18" s="86">
        <v>1455.3561187781111</v>
      </c>
      <c r="K18" s="86">
        <v>317.16837024587142</v>
      </c>
      <c r="L18" s="86">
        <v>137.49885365887295</v>
      </c>
      <c r="M18" s="86">
        <v>7850.7914101912575</v>
      </c>
      <c r="N18" s="86">
        <v>1233.940943461997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746.0565831896165</v>
      </c>
      <c r="E19" s="86">
        <v>0</v>
      </c>
      <c r="F19" s="86">
        <v>895.31942618771996</v>
      </c>
      <c r="G19" s="86">
        <v>1314.8081666103174</v>
      </c>
      <c r="H19" s="86">
        <v>1858.7478465494783</v>
      </c>
      <c r="I19" s="86">
        <v>0</v>
      </c>
      <c r="J19" s="86">
        <v>893.88584796449277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60837.738686727549</v>
      </c>
      <c r="D21" s="86">
        <v>69661.271313502861</v>
      </c>
      <c r="E21" s="86">
        <v>92742.159929547415</v>
      </c>
      <c r="F21" s="86">
        <v>71411.391650614751</v>
      </c>
      <c r="G21" s="86">
        <v>45633.488417286528</v>
      </c>
      <c r="H21" s="86">
        <v>0</v>
      </c>
      <c r="I21" s="86">
        <v>29847.357433489142</v>
      </c>
      <c r="J21" s="86">
        <v>39103.176050317677</v>
      </c>
      <c r="K21" s="86">
        <v>33458.775162858336</v>
      </c>
      <c r="L21" s="86">
        <v>0</v>
      </c>
      <c r="M21" s="86">
        <v>84169.537796527526</v>
      </c>
      <c r="N21" s="86">
        <v>9950.1524839229514</v>
      </c>
      <c r="O21" s="86">
        <v>31903.799430844963</v>
      </c>
      <c r="P21" s="86">
        <v>84699.106737423135</v>
      </c>
      <c r="Q21" s="86">
        <v>63913.114386240792</v>
      </c>
    </row>
    <row r="22" spans="1:17" ht="12" customHeight="1" x14ac:dyDescent="0.25">
      <c r="A22" s="87" t="s">
        <v>55</v>
      </c>
      <c r="B22" s="86"/>
      <c r="C22" s="86">
        <v>2987.8907444466117</v>
      </c>
      <c r="D22" s="86">
        <v>1630.256144771568</v>
      </c>
      <c r="E22" s="86">
        <v>0</v>
      </c>
      <c r="F22" s="86">
        <v>0</v>
      </c>
      <c r="G22" s="86">
        <v>0</v>
      </c>
      <c r="H22" s="86">
        <v>16153.228771165876</v>
      </c>
      <c r="I22" s="86">
        <v>6411.8481785463955</v>
      </c>
      <c r="J22" s="86">
        <v>2174.7009882506782</v>
      </c>
      <c r="K22" s="86">
        <v>32906.240198888663</v>
      </c>
      <c r="L22" s="86">
        <v>45072.938197864045</v>
      </c>
      <c r="M22" s="86">
        <v>79563.70849319901</v>
      </c>
      <c r="N22" s="86">
        <v>42140.605372632213</v>
      </c>
      <c r="O22" s="86">
        <v>26981.045889669724</v>
      </c>
      <c r="P22" s="86">
        <v>5469.6165982910052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24899.59738978625</v>
      </c>
      <c r="D24" s="86">
        <v>0</v>
      </c>
      <c r="E24" s="86">
        <v>4149.1731742682296</v>
      </c>
      <c r="F24" s="86">
        <v>29978.191919270925</v>
      </c>
      <c r="G24" s="86">
        <v>17506.430628325437</v>
      </c>
      <c r="H24" s="86">
        <v>25479.359676119268</v>
      </c>
      <c r="I24" s="86">
        <v>15177.558919311557</v>
      </c>
      <c r="J24" s="86">
        <v>0</v>
      </c>
      <c r="K24" s="86">
        <v>13819.601879053229</v>
      </c>
      <c r="L24" s="86">
        <v>0</v>
      </c>
      <c r="M24" s="86">
        <v>33639.478737485464</v>
      </c>
      <c r="N24" s="86">
        <v>32654.281418974944</v>
      </c>
      <c r="O24" s="86">
        <v>20783.307623722125</v>
      </c>
      <c r="P24" s="86">
        <v>6936.8163841045844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28570.36408338917</v>
      </c>
      <c r="D25" s="92">
        <v>43416.190063929083</v>
      </c>
      <c r="E25" s="92">
        <v>17254.833019381513</v>
      </c>
      <c r="F25" s="92">
        <v>15612.005184485301</v>
      </c>
      <c r="G25" s="92">
        <v>56827.562748249002</v>
      </c>
      <c r="H25" s="92">
        <v>54598.354182355812</v>
      </c>
      <c r="I25" s="92">
        <v>47832.306897224284</v>
      </c>
      <c r="J25" s="92">
        <v>49268.40480421282</v>
      </c>
      <c r="K25" s="92">
        <v>12058.666769906255</v>
      </c>
      <c r="L25" s="92">
        <v>47109.920091334199</v>
      </c>
      <c r="M25" s="92">
        <v>143962.57880069187</v>
      </c>
      <c r="N25" s="92">
        <v>48599.615019103148</v>
      </c>
      <c r="O25" s="92">
        <v>43149.537531953632</v>
      </c>
      <c r="P25" s="92">
        <v>17746.650756371684</v>
      </c>
      <c r="Q25" s="92">
        <v>61071.504661378181</v>
      </c>
    </row>
    <row r="26" spans="1:17" ht="12" customHeight="1" x14ac:dyDescent="0.25">
      <c r="A26" s="91" t="s">
        <v>59</v>
      </c>
      <c r="B26" s="90"/>
      <c r="C26" s="90">
        <v>41875</v>
      </c>
      <c r="D26" s="90">
        <v>10478.650252741732</v>
      </c>
      <c r="E26" s="90">
        <v>5935.6278905151412</v>
      </c>
      <c r="F26" s="90">
        <v>3949.7786886109152</v>
      </c>
      <c r="G26" s="90">
        <v>4626.5953890114652</v>
      </c>
      <c r="H26" s="90">
        <v>4889.6455533797925</v>
      </c>
      <c r="I26" s="90">
        <v>17854.945522954269</v>
      </c>
      <c r="J26" s="90">
        <v>37640.80316693776</v>
      </c>
      <c r="K26" s="90">
        <v>23970.279201540743</v>
      </c>
      <c r="L26" s="90">
        <v>24486.167493695586</v>
      </c>
      <c r="M26" s="90">
        <v>46096.551765002958</v>
      </c>
      <c r="N26" s="90">
        <v>49873.391120453685</v>
      </c>
      <c r="O26" s="90">
        <v>17445.802117433235</v>
      </c>
      <c r="P26" s="90">
        <v>30109.070272512443</v>
      </c>
      <c r="Q26" s="90">
        <v>26768.820645850614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118123.11904761902</v>
      </c>
      <c r="D27" s="88">
        <f t="shared" ref="D27:Q27" si="11">SUM(D28:D32)</f>
        <v>117382.33333333333</v>
      </c>
      <c r="E27" s="88">
        <f t="shared" si="11"/>
        <v>115397.07142857143</v>
      </c>
      <c r="F27" s="88">
        <f t="shared" si="11"/>
        <v>118928.42857142861</v>
      </c>
      <c r="G27" s="88">
        <f t="shared" si="11"/>
        <v>122424.16666666666</v>
      </c>
      <c r="H27" s="88">
        <f t="shared" si="11"/>
        <v>98089.690476190444</v>
      </c>
      <c r="I27" s="88">
        <f t="shared" si="11"/>
        <v>99269.071428571377</v>
      </c>
      <c r="J27" s="88">
        <f t="shared" si="11"/>
        <v>92895.523809523787</v>
      </c>
      <c r="K27" s="88">
        <f t="shared" si="11"/>
        <v>92560.452380952338</v>
      </c>
      <c r="L27" s="88">
        <f t="shared" si="11"/>
        <v>92320.35714285713</v>
      </c>
      <c r="M27" s="88">
        <f t="shared" si="11"/>
        <v>349186.09523809509</v>
      </c>
      <c r="N27" s="88">
        <f t="shared" si="11"/>
        <v>134578.59523809527</v>
      </c>
      <c r="O27" s="88">
        <f t="shared" si="11"/>
        <v>122817.69047619046</v>
      </c>
      <c r="P27" s="88">
        <f t="shared" si="11"/>
        <v>114852.19047619042</v>
      </c>
      <c r="Q27" s="88">
        <f t="shared" si="11"/>
        <v>124984.61904761897</v>
      </c>
    </row>
    <row r="28" spans="1:17" ht="12" customHeight="1" x14ac:dyDescent="0.25">
      <c r="A28" s="87" t="s">
        <v>58</v>
      </c>
      <c r="B28" s="86"/>
      <c r="C28" s="86">
        <v>121.26589501514157</v>
      </c>
      <c r="D28" s="86">
        <v>241.39374214882355</v>
      </c>
      <c r="E28" s="86">
        <v>160.97422673737319</v>
      </c>
      <c r="F28" s="86">
        <v>121.27101627309689</v>
      </c>
      <c r="G28" s="86">
        <v>128.85043623033715</v>
      </c>
      <c r="H28" s="86">
        <v>0</v>
      </c>
      <c r="I28" s="86">
        <v>0</v>
      </c>
      <c r="J28" s="86">
        <v>132.09454398401726</v>
      </c>
      <c r="K28" s="86">
        <v>0</v>
      </c>
      <c r="L28" s="86">
        <v>119.85788928986157</v>
      </c>
      <c r="M28" s="86">
        <v>487.23165915254361</v>
      </c>
      <c r="N28" s="86">
        <v>39.82295325341628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746.0565831896165</v>
      </c>
      <c r="E29" s="86">
        <v>0</v>
      </c>
      <c r="F29" s="86">
        <v>0</v>
      </c>
      <c r="G29" s="86">
        <v>1314.8081666103174</v>
      </c>
      <c r="H29" s="86">
        <v>1858.7478465494783</v>
      </c>
      <c r="I29" s="86">
        <v>710.40976590523951</v>
      </c>
      <c r="J29" s="86">
        <v>893.88584796449265</v>
      </c>
      <c r="K29" s="86">
        <v>1121.8509266199442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46757.206690358158</v>
      </c>
      <c r="D30" s="86">
        <v>75093.966046553134</v>
      </c>
      <c r="E30" s="86">
        <v>81058.39489176654</v>
      </c>
      <c r="F30" s="86">
        <v>42613.625582563764</v>
      </c>
      <c r="G30" s="86">
        <v>62289.331824564593</v>
      </c>
      <c r="H30" s="86">
        <v>0</v>
      </c>
      <c r="I30" s="86">
        <v>39559.124504203668</v>
      </c>
      <c r="J30" s="86">
        <v>46621.675264592159</v>
      </c>
      <c r="K30" s="86">
        <v>33458.775162858328</v>
      </c>
      <c r="L30" s="86">
        <v>0</v>
      </c>
      <c r="M30" s="86">
        <v>106200.24410774288</v>
      </c>
      <c r="N30" s="86">
        <v>9950.1524839229514</v>
      </c>
      <c r="O30" s="86">
        <v>47897.195025543988</v>
      </c>
      <c r="P30" s="86">
        <v>98728.115582577826</v>
      </c>
      <c r="Q30" s="86">
        <v>39717.834071251411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71244.646462245728</v>
      </c>
      <c r="D32" s="85">
        <v>41300.916961441748</v>
      </c>
      <c r="E32" s="85">
        <v>34177.702310067514</v>
      </c>
      <c r="F32" s="85">
        <v>76193.531972591751</v>
      </c>
      <c r="G32" s="85">
        <v>58691.176239261418</v>
      </c>
      <c r="H32" s="85">
        <v>96230.942629640966</v>
      </c>
      <c r="I32" s="85">
        <v>58999.537158462466</v>
      </c>
      <c r="J32" s="85">
        <v>45247.868152983116</v>
      </c>
      <c r="K32" s="85">
        <v>57979.82629147407</v>
      </c>
      <c r="L32" s="85">
        <v>92200.499253567265</v>
      </c>
      <c r="M32" s="85">
        <v>242498.61947119966</v>
      </c>
      <c r="N32" s="85">
        <v>124588.6198009189</v>
      </c>
      <c r="O32" s="85">
        <v>74920.495450646471</v>
      </c>
      <c r="P32" s="85">
        <v>16124.074893612591</v>
      </c>
      <c r="Q32" s="85">
        <v>85266.784976367548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150.79453397856747</v>
      </c>
      <c r="D3" s="100">
        <f t="shared" ref="D3:Q3" si="1">SUM(D4,D15,D17,D27)</f>
        <v>152.98281956380231</v>
      </c>
      <c r="E3" s="100">
        <f t="shared" si="1"/>
        <v>161.06453555438836</v>
      </c>
      <c r="F3" s="100">
        <f t="shared" si="1"/>
        <v>153.78397459905622</v>
      </c>
      <c r="G3" s="100">
        <f t="shared" si="1"/>
        <v>161.97159332313484</v>
      </c>
      <c r="H3" s="100">
        <f t="shared" si="1"/>
        <v>139.48717072032809</v>
      </c>
      <c r="I3" s="100">
        <f t="shared" si="1"/>
        <v>124.7380010792012</v>
      </c>
      <c r="J3" s="100">
        <f t="shared" si="1"/>
        <v>121.28558429900933</v>
      </c>
      <c r="K3" s="100">
        <f t="shared" si="1"/>
        <v>123.3427960118803</v>
      </c>
      <c r="L3" s="100">
        <f t="shared" si="1"/>
        <v>170.03473734366554</v>
      </c>
      <c r="M3" s="100">
        <f t="shared" si="1"/>
        <v>529.0393827032492</v>
      </c>
      <c r="N3" s="100">
        <f t="shared" si="1"/>
        <v>193.38297338826325</v>
      </c>
      <c r="O3" s="100">
        <f t="shared" si="1"/>
        <v>163.88416395899966</v>
      </c>
      <c r="P3" s="100">
        <f t="shared" si="1"/>
        <v>129.33608785697962</v>
      </c>
      <c r="Q3" s="100">
        <f t="shared" si="1"/>
        <v>149.78562918530628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125.12153114438314</v>
      </c>
      <c r="D4" s="96">
        <f t="shared" ref="D4:Q4" si="3">SUM(D5:D14)</f>
        <v>124.70096418904146</v>
      </c>
      <c r="E4" s="96">
        <f t="shared" si="3"/>
        <v>132.76842327941603</v>
      </c>
      <c r="F4" s="96">
        <f t="shared" si="3"/>
        <v>127.20062719659187</v>
      </c>
      <c r="G4" s="96">
        <f t="shared" si="3"/>
        <v>133.89360688728186</v>
      </c>
      <c r="H4" s="96">
        <f t="shared" si="3"/>
        <v>117.99521460789609</v>
      </c>
      <c r="I4" s="96">
        <f t="shared" si="3"/>
        <v>101.33214118643978</v>
      </c>
      <c r="J4" s="96">
        <f t="shared" si="3"/>
        <v>99.004845089454562</v>
      </c>
      <c r="K4" s="96">
        <f t="shared" si="3"/>
        <v>100.15090282601435</v>
      </c>
      <c r="L4" s="96">
        <f t="shared" si="3"/>
        <v>142.35114134093021</v>
      </c>
      <c r="M4" s="96">
        <f t="shared" si="3"/>
        <v>426.39341458331131</v>
      </c>
      <c r="N4" s="96">
        <f t="shared" si="3"/>
        <v>157.29217406008527</v>
      </c>
      <c r="O4" s="96">
        <f t="shared" si="3"/>
        <v>128.75465506797838</v>
      </c>
      <c r="P4" s="96">
        <f t="shared" si="3"/>
        <v>93.452343605313487</v>
      </c>
      <c r="Q4" s="96">
        <f t="shared" si="3"/>
        <v>113.02566918802474</v>
      </c>
    </row>
    <row r="5" spans="1:17" ht="12" customHeight="1" x14ac:dyDescent="0.25">
      <c r="A5" s="87" t="s">
        <v>58</v>
      </c>
      <c r="B5" s="95"/>
      <c r="C5" s="95">
        <v>6.0286932708043395</v>
      </c>
      <c r="D5" s="95">
        <v>11.678693714013262</v>
      </c>
      <c r="E5" s="95">
        <v>4.9841755466624393</v>
      </c>
      <c r="F5" s="95">
        <v>2.4660043137120624</v>
      </c>
      <c r="G5" s="95">
        <v>5.5937638530080198</v>
      </c>
      <c r="H5" s="95">
        <v>0</v>
      </c>
      <c r="I5" s="95">
        <v>0</v>
      </c>
      <c r="J5" s="95">
        <v>7.3182833200862731</v>
      </c>
      <c r="K5" s="95">
        <v>4.7078062940577814</v>
      </c>
      <c r="L5" s="95">
        <v>2.1186169413826157</v>
      </c>
      <c r="M5" s="95">
        <v>11.707112975361923</v>
      </c>
      <c r="N5" s="95">
        <v>2.7039786025421249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0.7713710113899146</v>
      </c>
      <c r="E6" s="95">
        <v>0</v>
      </c>
      <c r="F6" s="95">
        <v>1.0204812941587755</v>
      </c>
      <c r="G6" s="95">
        <v>1.4778873777686743</v>
      </c>
      <c r="H6" s="95">
        <v>2.0929780468719681</v>
      </c>
      <c r="I6" s="95">
        <v>2.5355244499302891</v>
      </c>
      <c r="J6" s="95">
        <v>0.91735313872934343</v>
      </c>
      <c r="K6" s="95">
        <v>1.1676565753172616</v>
      </c>
      <c r="L6" s="95">
        <v>0</v>
      </c>
      <c r="M6" s="95">
        <v>0</v>
      </c>
      <c r="N6" s="95">
        <v>0.27279350069916519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0.94126271708582487</v>
      </c>
      <c r="D7" s="95">
        <v>0</v>
      </c>
      <c r="E7" s="95">
        <v>0</v>
      </c>
      <c r="F7" s="95">
        <v>0.50344863179123323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70.548911445097247</v>
      </c>
      <c r="D8" s="95">
        <v>95.028486103473639</v>
      </c>
      <c r="E8" s="95">
        <v>112.18459609280748</v>
      </c>
      <c r="F8" s="95">
        <v>80.104118534183925</v>
      </c>
      <c r="G8" s="95">
        <v>90.405604329438304</v>
      </c>
      <c r="H8" s="95">
        <v>0</v>
      </c>
      <c r="I8" s="95">
        <v>54.70463984753583</v>
      </c>
      <c r="J8" s="95">
        <v>72.383566620438629</v>
      </c>
      <c r="K8" s="95">
        <v>32.632535001301179</v>
      </c>
      <c r="L8" s="95">
        <v>0</v>
      </c>
      <c r="M8" s="95">
        <v>108.39133406328389</v>
      </c>
      <c r="N8" s="95">
        <v>9.9912704088797675</v>
      </c>
      <c r="O8" s="95">
        <v>44.634387780289053</v>
      </c>
      <c r="P8" s="95">
        <v>79.356915779605004</v>
      </c>
      <c r="Q8" s="95">
        <v>109.87797253302067</v>
      </c>
    </row>
    <row r="9" spans="1:17" ht="12" customHeight="1" x14ac:dyDescent="0.25">
      <c r="A9" s="87" t="s">
        <v>55</v>
      </c>
      <c r="B9" s="95"/>
      <c r="C9" s="95">
        <v>11.978947866900615</v>
      </c>
      <c r="D9" s="95">
        <v>9.1789994874713656</v>
      </c>
      <c r="E9" s="95">
        <v>0</v>
      </c>
      <c r="F9" s="95">
        <v>0</v>
      </c>
      <c r="G9" s="95">
        <v>0</v>
      </c>
      <c r="H9" s="95">
        <v>70.039594548036433</v>
      </c>
      <c r="I9" s="95">
        <v>22.772640830149488</v>
      </c>
      <c r="J9" s="95">
        <v>11.878469734456765</v>
      </c>
      <c r="K9" s="95">
        <v>45.790820392881614</v>
      </c>
      <c r="L9" s="95">
        <v>139.41546689063708</v>
      </c>
      <c r="M9" s="95">
        <v>271.7646741068915</v>
      </c>
      <c r="N9" s="95">
        <v>117.11686712986916</v>
      </c>
      <c r="O9" s="95">
        <v>64.60295595648499</v>
      </c>
      <c r="P9" s="95">
        <v>7.2200871598896201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24.439418932265951</v>
      </c>
      <c r="D11" s="95">
        <v>0</v>
      </c>
      <c r="E11" s="95">
        <v>4.0122548541801066</v>
      </c>
      <c r="F11" s="95">
        <v>33.651542500221915</v>
      </c>
      <c r="G11" s="95">
        <v>22.384653114925054</v>
      </c>
      <c r="H11" s="95">
        <v>32.983147809215666</v>
      </c>
      <c r="I11" s="95">
        <v>17.325227759183619</v>
      </c>
      <c r="J11" s="95">
        <v>0</v>
      </c>
      <c r="K11" s="95">
        <v>11.043842859878085</v>
      </c>
      <c r="L11" s="95">
        <v>0</v>
      </c>
      <c r="M11" s="95">
        <v>30.651885592518433</v>
      </c>
      <c r="N11" s="95">
        <v>26.601450800772387</v>
      </c>
      <c r="O11" s="95">
        <v>18.630041629676075</v>
      </c>
      <c r="P11" s="95">
        <v>5.4402224763832292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3.6335335984262689E-2</v>
      </c>
      <c r="D12" s="95">
        <v>5.3727162979841668E-2</v>
      </c>
      <c r="E12" s="95">
        <v>5.2683407535220335E-2</v>
      </c>
      <c r="F12" s="95">
        <v>3.5705906533337439E-2</v>
      </c>
      <c r="G12" s="95">
        <v>5.6262597610230849E-2</v>
      </c>
      <c r="H12" s="95">
        <v>9.6919793131229767E-2</v>
      </c>
      <c r="I12" s="95">
        <v>2.1480948227450527E-2</v>
      </c>
      <c r="J12" s="95">
        <v>2.8343030377605678E-2</v>
      </c>
      <c r="K12" s="95">
        <v>2.1770086785101436E-2</v>
      </c>
      <c r="L12" s="95">
        <v>1.610020728951455E-2</v>
      </c>
      <c r="M12" s="95">
        <v>5.5544184722747601E-2</v>
      </c>
      <c r="N12" s="95">
        <v>3.7532973826352373E-2</v>
      </c>
      <c r="O12" s="95">
        <v>6.6879316677065259E-2</v>
      </c>
      <c r="P12" s="95">
        <v>0.16189767349436424</v>
      </c>
      <c r="Q12" s="95">
        <v>0.52411353599646049</v>
      </c>
    </row>
    <row r="13" spans="1:17" ht="12" customHeight="1" x14ac:dyDescent="0.25">
      <c r="A13" s="51" t="s">
        <v>114</v>
      </c>
      <c r="B13" s="22"/>
      <c r="C13" s="22">
        <v>10.124186091548827</v>
      </c>
      <c r="D13" s="22">
        <v>6.2530334261729443</v>
      </c>
      <c r="E13" s="22">
        <v>9.7368243407879955</v>
      </c>
      <c r="F13" s="22">
        <v>8.3209880874088356</v>
      </c>
      <c r="G13" s="22">
        <v>12.808009816432769</v>
      </c>
      <c r="H13" s="22">
        <v>12.285048682973402</v>
      </c>
      <c r="I13" s="22">
        <v>2.8599937953071448</v>
      </c>
      <c r="J13" s="22">
        <v>5.0539266917014292</v>
      </c>
      <c r="K13" s="22">
        <v>4.0055551902538902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1.0237754846960876</v>
      </c>
      <c r="D14" s="98">
        <v>1.7366532835404778</v>
      </c>
      <c r="E14" s="98">
        <v>1.7978890374427867</v>
      </c>
      <c r="F14" s="98">
        <v>1.0983379285817858</v>
      </c>
      <c r="G14" s="98">
        <v>1.1674257980987959</v>
      </c>
      <c r="H14" s="98">
        <v>0.49752572766738967</v>
      </c>
      <c r="I14" s="98">
        <v>1.1126335561059555</v>
      </c>
      <c r="J14" s="98">
        <v>1.4249025536645252</v>
      </c>
      <c r="K14" s="98">
        <v>0.78091642553943874</v>
      </c>
      <c r="L14" s="98">
        <v>0.80095730162100531</v>
      </c>
      <c r="M14" s="98">
        <v>3.8228636605327702</v>
      </c>
      <c r="N14" s="98">
        <v>0.56828064349631835</v>
      </c>
      <c r="O14" s="98">
        <v>0.82039038485120575</v>
      </c>
      <c r="P14" s="98">
        <v>1.2732205159412702</v>
      </c>
      <c r="Q14" s="98">
        <v>2.6235831190076122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7.6183121933727713E-2</v>
      </c>
      <c r="D15" s="96">
        <f t="shared" si="4"/>
        <v>7.3039988675405648E-2</v>
      </c>
      <c r="E15" s="96">
        <f t="shared" si="4"/>
        <v>0.11290840761993035</v>
      </c>
      <c r="F15" s="96">
        <f t="shared" si="4"/>
        <v>8.3693051310253994E-2</v>
      </c>
      <c r="G15" s="96">
        <f t="shared" si="4"/>
        <v>0.10157754125847206</v>
      </c>
      <c r="H15" s="96">
        <f t="shared" si="4"/>
        <v>0.15594277521000938</v>
      </c>
      <c r="I15" s="96">
        <f t="shared" si="4"/>
        <v>0.16608437649796062</v>
      </c>
      <c r="J15" s="96">
        <f t="shared" si="4"/>
        <v>0.19362840214576119</v>
      </c>
      <c r="K15" s="96">
        <f t="shared" si="4"/>
        <v>0.29478603504512974</v>
      </c>
      <c r="L15" s="96">
        <f t="shared" si="4"/>
        <v>8.2140517600611043E-2</v>
      </c>
      <c r="M15" s="96">
        <f t="shared" si="4"/>
        <v>0.46953827387266078</v>
      </c>
      <c r="N15" s="96">
        <f t="shared" si="4"/>
        <v>0.32802960037943929</v>
      </c>
      <c r="O15" s="96">
        <f t="shared" si="4"/>
        <v>0.33351450907789892</v>
      </c>
      <c r="P15" s="96">
        <f t="shared" si="4"/>
        <v>0.50466731932895503</v>
      </c>
      <c r="Q15" s="96">
        <f t="shared" si="4"/>
        <v>0.43558494098219858</v>
      </c>
    </row>
    <row r="16" spans="1:17" ht="12" customHeight="1" x14ac:dyDescent="0.25">
      <c r="A16" s="87" t="s">
        <v>111</v>
      </c>
      <c r="B16" s="97"/>
      <c r="C16" s="97">
        <v>7.6183121933727713E-2</v>
      </c>
      <c r="D16" s="97">
        <v>7.3039988675405648E-2</v>
      </c>
      <c r="E16" s="97">
        <v>0.11290840761993035</v>
      </c>
      <c r="F16" s="97">
        <v>8.3693051310253994E-2</v>
      </c>
      <c r="G16" s="97">
        <v>0.10157754125847206</v>
      </c>
      <c r="H16" s="97">
        <v>0.15594277521000938</v>
      </c>
      <c r="I16" s="97">
        <v>0.16608437649796062</v>
      </c>
      <c r="J16" s="97">
        <v>0.19362840214576119</v>
      </c>
      <c r="K16" s="97">
        <v>0.29478603504512974</v>
      </c>
      <c r="L16" s="97">
        <v>8.2140517600611043E-2</v>
      </c>
      <c r="M16" s="97">
        <v>0.46953827387266078</v>
      </c>
      <c r="N16" s="97">
        <v>0.32802960037943929</v>
      </c>
      <c r="O16" s="97">
        <v>0.33351450907789892</v>
      </c>
      <c r="P16" s="97">
        <v>0.50466731932895503</v>
      </c>
      <c r="Q16" s="97">
        <v>0.43558494098219858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15.705280869763994</v>
      </c>
      <c r="D17" s="96">
        <f t="shared" ref="D17:Q17" si="6">SUM(D18:D26)</f>
        <v>17.254162922101994</v>
      </c>
      <c r="E17" s="96">
        <f t="shared" si="6"/>
        <v>17.131464061325193</v>
      </c>
      <c r="F17" s="96">
        <f t="shared" si="6"/>
        <v>16.354856909717601</v>
      </c>
      <c r="G17" s="96">
        <f t="shared" si="6"/>
        <v>16.949307188513622</v>
      </c>
      <c r="H17" s="96">
        <f t="shared" si="6"/>
        <v>14.271052735053454</v>
      </c>
      <c r="I17" s="96">
        <f t="shared" si="6"/>
        <v>14.426659504966505</v>
      </c>
      <c r="J17" s="96">
        <f t="shared" si="6"/>
        <v>13.299360458796254</v>
      </c>
      <c r="K17" s="96">
        <f t="shared" si="6"/>
        <v>14.705238195324412</v>
      </c>
      <c r="L17" s="96">
        <f t="shared" si="6"/>
        <v>19.166933381498801</v>
      </c>
      <c r="M17" s="96">
        <f t="shared" si="6"/>
        <v>65.343219688011231</v>
      </c>
      <c r="N17" s="96">
        <f t="shared" si="6"/>
        <v>23.197563113822543</v>
      </c>
      <c r="O17" s="96">
        <f t="shared" si="6"/>
        <v>21.726562906381467</v>
      </c>
      <c r="P17" s="96">
        <f t="shared" si="6"/>
        <v>20.243002712757136</v>
      </c>
      <c r="Q17" s="96">
        <f t="shared" si="6"/>
        <v>22.521463449287928</v>
      </c>
    </row>
    <row r="18" spans="1:17" ht="12" customHeight="1" x14ac:dyDescent="0.25">
      <c r="A18" s="87" t="s">
        <v>58</v>
      </c>
      <c r="B18" s="95"/>
      <c r="C18" s="95">
        <v>0.1646977271496807</v>
      </c>
      <c r="D18" s="95">
        <v>0.3876813143280306</v>
      </c>
      <c r="E18" s="95">
        <v>0.2510436780130037</v>
      </c>
      <c r="F18" s="95">
        <v>0.20490847846078691</v>
      </c>
      <c r="G18" s="95">
        <v>0.22774342498194119</v>
      </c>
      <c r="H18" s="95">
        <v>0</v>
      </c>
      <c r="I18" s="95">
        <v>0</v>
      </c>
      <c r="J18" s="95">
        <v>0.29858496053319955</v>
      </c>
      <c r="K18" s="95">
        <v>6.3518075306256985E-2</v>
      </c>
      <c r="L18" s="95">
        <v>3.1993482528338564E-2</v>
      </c>
      <c r="M18" s="95">
        <v>1.8468415264382754</v>
      </c>
      <c r="N18" s="95">
        <v>0.29153609352405568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0.11135989670742916</v>
      </c>
      <c r="E19" s="95">
        <v>0</v>
      </c>
      <c r="F19" s="95">
        <v>0.13596306702805946</v>
      </c>
      <c r="G19" s="95">
        <v>0.20187536147982213</v>
      </c>
      <c r="H19" s="95">
        <v>0.29013888723083336</v>
      </c>
      <c r="I19" s="95">
        <v>0</v>
      </c>
      <c r="J19" s="95">
        <v>0.12607827092850082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7.9908977025216057</v>
      </c>
      <c r="D21" s="95">
        <v>10.159402768486366</v>
      </c>
      <c r="E21" s="95">
        <v>13.829498165953742</v>
      </c>
      <c r="F21" s="95">
        <v>10.683538099340279</v>
      </c>
      <c r="G21" s="95">
        <v>6.8742338258930715</v>
      </c>
      <c r="H21" s="95">
        <v>0</v>
      </c>
      <c r="I21" s="95">
        <v>4.1664369882221539</v>
      </c>
      <c r="J21" s="95">
        <v>5.0329417149993283</v>
      </c>
      <c r="K21" s="95">
        <v>4.6648999269041429</v>
      </c>
      <c r="L21" s="95">
        <v>0</v>
      </c>
      <c r="M21" s="95">
        <v>14.692556137775917</v>
      </c>
      <c r="N21" s="95">
        <v>1.2425521437477665</v>
      </c>
      <c r="O21" s="95">
        <v>5.7586548188501165</v>
      </c>
      <c r="P21" s="95">
        <v>14.537285633777545</v>
      </c>
      <c r="Q21" s="95">
        <v>10.668524571832867</v>
      </c>
    </row>
    <row r="22" spans="1:17" ht="12" customHeight="1" x14ac:dyDescent="0.25">
      <c r="A22" s="87" t="s">
        <v>55</v>
      </c>
      <c r="B22" s="95"/>
      <c r="C22" s="95">
        <v>0.48063280448592516</v>
      </c>
      <c r="D22" s="95">
        <v>0.28795346881978989</v>
      </c>
      <c r="E22" s="95">
        <v>0</v>
      </c>
      <c r="F22" s="95">
        <v>0</v>
      </c>
      <c r="G22" s="95">
        <v>0</v>
      </c>
      <c r="H22" s="95">
        <v>3.0232967481834896</v>
      </c>
      <c r="I22" s="95">
        <v>1.2260758318499996</v>
      </c>
      <c r="J22" s="95">
        <v>0.31973330916880061</v>
      </c>
      <c r="K22" s="95">
        <v>6.4258911971000483</v>
      </c>
      <c r="L22" s="95">
        <v>10.414396539406697</v>
      </c>
      <c r="M22" s="95">
        <v>18.336195879366542</v>
      </c>
      <c r="N22" s="95">
        <v>9.0835240706562725</v>
      </c>
      <c r="O22" s="95">
        <v>5.9467692560711036</v>
      </c>
      <c r="P22" s="95">
        <v>0.96879442807700955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2.2987481816318573</v>
      </c>
      <c r="D24" s="95">
        <v>0</v>
      </c>
      <c r="E24" s="95">
        <v>0.43201015415656352</v>
      </c>
      <c r="F24" s="95">
        <v>3.0818676377493688</v>
      </c>
      <c r="G24" s="95">
        <v>1.8758904595112655</v>
      </c>
      <c r="H24" s="95">
        <v>2.5674139496267032</v>
      </c>
      <c r="I24" s="95">
        <v>1.5046671205758781</v>
      </c>
      <c r="J24" s="95">
        <v>0</v>
      </c>
      <c r="K24" s="95">
        <v>1.3717243397462331</v>
      </c>
      <c r="L24" s="95">
        <v>0</v>
      </c>
      <c r="M24" s="95">
        <v>4.0172486298765593</v>
      </c>
      <c r="N24" s="95">
        <v>3.6918249911856917</v>
      </c>
      <c r="O24" s="95">
        <v>2.5073923483513783</v>
      </c>
      <c r="P24" s="95">
        <v>0.79513180386975457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3.5822648965639892</v>
      </c>
      <c r="D25" s="22">
        <v>6.0076351496216924</v>
      </c>
      <c r="E25" s="22">
        <v>2.4483603559014409</v>
      </c>
      <c r="F25" s="22">
        <v>2.1354590695802251</v>
      </c>
      <c r="G25" s="22">
        <v>7.6356606161894751</v>
      </c>
      <c r="H25" s="22">
        <v>8.2455434397758083</v>
      </c>
      <c r="I25" s="22">
        <v>7.0040300741216095</v>
      </c>
      <c r="J25" s="22">
        <v>6.4037420010613095</v>
      </c>
      <c r="K25" s="22">
        <v>1.4605803769628589</v>
      </c>
      <c r="L25" s="22">
        <v>7.8673148427743174</v>
      </c>
      <c r="M25" s="22">
        <v>24.825192281259692</v>
      </c>
      <c r="N25" s="22">
        <v>7.1268168373184144</v>
      </c>
      <c r="O25" s="22">
        <v>6.8952463111923814</v>
      </c>
      <c r="P25" s="22">
        <v>2.8758362207916996</v>
      </c>
      <c r="Q25" s="22">
        <v>10.898511487861187</v>
      </c>
    </row>
    <row r="26" spans="1:17" ht="12" customHeight="1" x14ac:dyDescent="0.25">
      <c r="A26" s="49" t="s">
        <v>59</v>
      </c>
      <c r="B26" s="18"/>
      <c r="C26" s="18">
        <v>1.1880395574109348</v>
      </c>
      <c r="D26" s="18">
        <v>0.3001303241386839</v>
      </c>
      <c r="E26" s="18">
        <v>0.17055170730044347</v>
      </c>
      <c r="F26" s="18">
        <v>0.11312055755888192</v>
      </c>
      <c r="G26" s="18">
        <v>0.13390350045804592</v>
      </c>
      <c r="H26" s="18">
        <v>0.14465971023661839</v>
      </c>
      <c r="I26" s="18">
        <v>0.52544949019686304</v>
      </c>
      <c r="J26" s="18">
        <v>1.1182802021051146</v>
      </c>
      <c r="K26" s="18">
        <v>0.71862427930487072</v>
      </c>
      <c r="L26" s="18">
        <v>0.853228516789445</v>
      </c>
      <c r="M26" s="18">
        <v>1.6251852332942534</v>
      </c>
      <c r="N26" s="18">
        <v>1.7613089773903412</v>
      </c>
      <c r="O26" s="18">
        <v>0.61850017191648732</v>
      </c>
      <c r="P26" s="18">
        <v>1.0659546262411275</v>
      </c>
      <c r="Q26" s="18">
        <v>0.95442738959387374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9.8915388424866304</v>
      </c>
      <c r="D27" s="96">
        <f t="shared" ref="D27:Q27" si="8">SUM(D28:D32)</f>
        <v>10.95465246398344</v>
      </c>
      <c r="E27" s="96">
        <f t="shared" si="8"/>
        <v>11.051739806027202</v>
      </c>
      <c r="F27" s="96">
        <f t="shared" si="8"/>
        <v>10.144797441436506</v>
      </c>
      <c r="G27" s="96">
        <f t="shared" si="8"/>
        <v>11.027101706080876</v>
      </c>
      <c r="H27" s="96">
        <f t="shared" si="8"/>
        <v>7.0649606021685667</v>
      </c>
      <c r="I27" s="96">
        <f t="shared" si="8"/>
        <v>8.8131160112969447</v>
      </c>
      <c r="J27" s="96">
        <f t="shared" si="8"/>
        <v>8.7877503486127502</v>
      </c>
      <c r="K27" s="96">
        <f t="shared" si="8"/>
        <v>8.1918689554964104</v>
      </c>
      <c r="L27" s="96">
        <f t="shared" si="8"/>
        <v>8.4345221036359188</v>
      </c>
      <c r="M27" s="96">
        <f t="shared" si="8"/>
        <v>36.833210158053987</v>
      </c>
      <c r="N27" s="96">
        <f t="shared" si="8"/>
        <v>12.565206613975992</v>
      </c>
      <c r="O27" s="96">
        <f t="shared" si="8"/>
        <v>13.069431475561904</v>
      </c>
      <c r="P27" s="96">
        <f t="shared" si="8"/>
        <v>15.136074219580035</v>
      </c>
      <c r="Q27" s="96">
        <f t="shared" si="8"/>
        <v>13.802911607011424</v>
      </c>
    </row>
    <row r="28" spans="1:17" ht="12" customHeight="1" x14ac:dyDescent="0.25">
      <c r="A28" s="87" t="s">
        <v>58</v>
      </c>
      <c r="B28" s="95"/>
      <c r="C28" s="95">
        <v>1.738356454519804E-2</v>
      </c>
      <c r="D28" s="95">
        <v>3.8610842063616396E-2</v>
      </c>
      <c r="E28" s="95">
        <v>2.4183297296730497E-2</v>
      </c>
      <c r="F28" s="95">
        <v>1.7621219781955501E-2</v>
      </c>
      <c r="G28" s="95">
        <v>1.9905871135557966E-2</v>
      </c>
      <c r="H28" s="95">
        <v>0</v>
      </c>
      <c r="I28" s="95">
        <v>0</v>
      </c>
      <c r="J28" s="95">
        <v>2.2322120507593673E-2</v>
      </c>
      <c r="K28" s="95">
        <v>0</v>
      </c>
      <c r="L28" s="95">
        <v>2.3473854546885376E-2</v>
      </c>
      <c r="M28" s="95">
        <v>9.6421904686626134E-2</v>
      </c>
      <c r="N28" s="95">
        <v>7.9687620117506464E-3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8.5446215268992959E-2</v>
      </c>
      <c r="E29" s="95">
        <v>0</v>
      </c>
      <c r="F29" s="95">
        <v>0</v>
      </c>
      <c r="G29" s="95">
        <v>0.15804640915571794</v>
      </c>
      <c r="H29" s="95">
        <v>0.22350020508581286</v>
      </c>
      <c r="I29" s="95">
        <v>8.8914114067912497E-2</v>
      </c>
      <c r="J29" s="95">
        <v>0.11408801514704135</v>
      </c>
      <c r="K29" s="95">
        <v>0.14271014395326073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4.9621904468268667</v>
      </c>
      <c r="D30" s="95">
        <v>7.9225377055231556</v>
      </c>
      <c r="E30" s="95">
        <v>8.6165747280075315</v>
      </c>
      <c r="F30" s="95">
        <v>4.6805201052686627</v>
      </c>
      <c r="G30" s="95">
        <v>6.7506506165435622</v>
      </c>
      <c r="H30" s="95">
        <v>0</v>
      </c>
      <c r="I30" s="95">
        <v>4.3262334206839022</v>
      </c>
      <c r="J30" s="95">
        <v>5.3415900210073568</v>
      </c>
      <c r="K30" s="95">
        <v>3.7999429506592932</v>
      </c>
      <c r="L30" s="95">
        <v>0</v>
      </c>
      <c r="M30" s="95">
        <v>14.629839765020959</v>
      </c>
      <c r="N30" s="95">
        <v>1.3917112903963258</v>
      </c>
      <c r="O30" s="95">
        <v>6.6695703719280548</v>
      </c>
      <c r="P30" s="95">
        <v>13.713283156178704</v>
      </c>
      <c r="Q30" s="95">
        <v>5.5791727176067791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4.9119648311145658</v>
      </c>
      <c r="D32" s="18">
        <v>2.9080577011276745</v>
      </c>
      <c r="E32" s="18">
        <v>2.4109817807229401</v>
      </c>
      <c r="F32" s="18">
        <v>5.4466561163858884</v>
      </c>
      <c r="G32" s="18">
        <v>4.0984988092460375</v>
      </c>
      <c r="H32" s="18">
        <v>6.8414603970827539</v>
      </c>
      <c r="I32" s="18">
        <v>4.397968476545131</v>
      </c>
      <c r="J32" s="18">
        <v>3.3097501919507577</v>
      </c>
      <c r="K32" s="18">
        <v>4.2492158608838571</v>
      </c>
      <c r="L32" s="18">
        <v>8.411048249089033</v>
      </c>
      <c r="M32" s="18">
        <v>22.106948488346404</v>
      </c>
      <c r="N32" s="18">
        <v>11.165526561567916</v>
      </c>
      <c r="O32" s="18">
        <v>6.3998611036338495</v>
      </c>
      <c r="P32" s="18">
        <v>1.4227910634013299</v>
      </c>
      <c r="Q32" s="18">
        <v>8.223738889404645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92.284077518453458</v>
      </c>
      <c r="D3" s="100">
        <f t="shared" ref="D3:Q3" si="1">SUM(D4,D15,D17,D27)</f>
        <v>92.277655855576327</v>
      </c>
      <c r="E3" s="100">
        <f t="shared" si="1"/>
        <v>101.04224407953242</v>
      </c>
      <c r="F3" s="100">
        <f t="shared" si="1"/>
        <v>101.14866009299946</v>
      </c>
      <c r="G3" s="100">
        <f t="shared" si="1"/>
        <v>105.21169985995621</v>
      </c>
      <c r="H3" s="100">
        <f t="shared" si="1"/>
        <v>84.3761765424169</v>
      </c>
      <c r="I3" s="100">
        <f t="shared" si="1"/>
        <v>78.424749988642802</v>
      </c>
      <c r="J3" s="100">
        <f t="shared" si="1"/>
        <v>74.881661397326752</v>
      </c>
      <c r="K3" s="100">
        <f t="shared" si="1"/>
        <v>73.323356310171263</v>
      </c>
      <c r="L3" s="100">
        <f t="shared" si="1"/>
        <v>90.923381728839303</v>
      </c>
      <c r="M3" s="100">
        <f t="shared" si="1"/>
        <v>308.95016356071829</v>
      </c>
      <c r="N3" s="100">
        <f t="shared" si="1"/>
        <v>113.65914248236523</v>
      </c>
      <c r="O3" s="100">
        <f t="shared" si="1"/>
        <v>100.67214243706962</v>
      </c>
      <c r="P3" s="100">
        <f t="shared" si="1"/>
        <v>84.622979342384014</v>
      </c>
      <c r="Q3" s="100">
        <f t="shared" si="1"/>
        <v>103.0233209333874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75.682378349684782</v>
      </c>
      <c r="D4" s="96">
        <f t="shared" ref="D4:Q4" si="3">SUM(D5:D14)</f>
        <v>75.491077773550771</v>
      </c>
      <c r="E4" s="96">
        <f t="shared" si="3"/>
        <v>84.609944803958939</v>
      </c>
      <c r="F4" s="96">
        <f t="shared" si="3"/>
        <v>84.03524950552692</v>
      </c>
      <c r="G4" s="96">
        <f t="shared" si="3"/>
        <v>87.196439027086356</v>
      </c>
      <c r="H4" s="96">
        <f t="shared" si="3"/>
        <v>68.800822482638765</v>
      </c>
      <c r="I4" s="96">
        <f t="shared" si="3"/>
        <v>62.6407906814811</v>
      </c>
      <c r="J4" s="96">
        <f t="shared" si="3"/>
        <v>60.048151649849629</v>
      </c>
      <c r="K4" s="96">
        <f t="shared" si="3"/>
        <v>58.571887296966636</v>
      </c>
      <c r="L4" s="96">
        <f t="shared" si="3"/>
        <v>72.508884250187137</v>
      </c>
      <c r="M4" s="96">
        <f t="shared" si="3"/>
        <v>241.60075512316891</v>
      </c>
      <c r="N4" s="96">
        <f t="shared" si="3"/>
        <v>87.844921143364004</v>
      </c>
      <c r="O4" s="96">
        <f t="shared" si="3"/>
        <v>77.30345734840563</v>
      </c>
      <c r="P4" s="96">
        <f t="shared" si="3"/>
        <v>62.2456668701263</v>
      </c>
      <c r="Q4" s="96">
        <f t="shared" si="3"/>
        <v>76.848559159936727</v>
      </c>
    </row>
    <row r="5" spans="1:17" ht="12" customHeight="1" x14ac:dyDescent="0.25">
      <c r="A5" s="87" t="s">
        <v>58</v>
      </c>
      <c r="B5" s="95"/>
      <c r="C5" s="95">
        <v>2.7840080716791511</v>
      </c>
      <c r="D5" s="95">
        <v>5.3903529076234271</v>
      </c>
      <c r="E5" s="95">
        <v>2.3057351136202948</v>
      </c>
      <c r="F5" s="95">
        <v>1.148269598427003</v>
      </c>
      <c r="G5" s="95">
        <v>2.5920137735519715</v>
      </c>
      <c r="H5" s="95">
        <v>0</v>
      </c>
      <c r="I5" s="95">
        <v>0</v>
      </c>
      <c r="J5" s="95">
        <v>3.4427066515222622</v>
      </c>
      <c r="K5" s="95">
        <v>2.2144212598956265</v>
      </c>
      <c r="L5" s="95">
        <v>1.0079534578400735</v>
      </c>
      <c r="M5" s="95">
        <v>5.7315195617388399</v>
      </c>
      <c r="N5" s="95">
        <v>1.3118800121822045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0.45682102936303592</v>
      </c>
      <c r="E6" s="95">
        <v>0</v>
      </c>
      <c r="F6" s="95">
        <v>0.61846520302251962</v>
      </c>
      <c r="G6" s="95">
        <v>0.90058507614021766</v>
      </c>
      <c r="H6" s="95">
        <v>1.2815153800395347</v>
      </c>
      <c r="I6" s="95">
        <v>1.532117573721292</v>
      </c>
      <c r="J6" s="95">
        <v>0.5585425825589424</v>
      </c>
      <c r="K6" s="95">
        <v>0.70177614791723542</v>
      </c>
      <c r="L6" s="95">
        <v>0</v>
      </c>
      <c r="M6" s="95">
        <v>0</v>
      </c>
      <c r="N6" s="95">
        <v>0.16855866270762823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0.52641936337659012</v>
      </c>
      <c r="D7" s="95">
        <v>0</v>
      </c>
      <c r="E7" s="95">
        <v>0</v>
      </c>
      <c r="F7" s="95">
        <v>0.31268697683787644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41.544673173447293</v>
      </c>
      <c r="D8" s="95">
        <v>58.868082072730488</v>
      </c>
      <c r="E8" s="95">
        <v>70.476614967379447</v>
      </c>
      <c r="F8" s="95">
        <v>50.821551315321621</v>
      </c>
      <c r="G8" s="95">
        <v>57.092415480952909</v>
      </c>
      <c r="H8" s="95">
        <v>0</v>
      </c>
      <c r="I8" s="95">
        <v>34.149445626489872</v>
      </c>
      <c r="J8" s="95">
        <v>45.055927162001531</v>
      </c>
      <c r="K8" s="95">
        <v>20.8577056840575</v>
      </c>
      <c r="L8" s="95">
        <v>0</v>
      </c>
      <c r="M8" s="95">
        <v>70.653689009917215</v>
      </c>
      <c r="N8" s="95">
        <v>6.410298789948472</v>
      </c>
      <c r="O8" s="95">
        <v>29.436686331557151</v>
      </c>
      <c r="P8" s="95">
        <v>52.760076093327164</v>
      </c>
      <c r="Q8" s="95">
        <v>72.598188019357465</v>
      </c>
    </row>
    <row r="9" spans="1:17" ht="12" customHeight="1" x14ac:dyDescent="0.25">
      <c r="A9" s="87" t="s">
        <v>55</v>
      </c>
      <c r="B9" s="95"/>
      <c r="C9" s="95">
        <v>5.5948940330073897</v>
      </c>
      <c r="D9" s="95">
        <v>4.3776298263309394</v>
      </c>
      <c r="E9" s="95">
        <v>0</v>
      </c>
      <c r="F9" s="95">
        <v>0</v>
      </c>
      <c r="G9" s="95">
        <v>0</v>
      </c>
      <c r="H9" s="95">
        <v>34.258333305302578</v>
      </c>
      <c r="I9" s="95">
        <v>11.312228418448621</v>
      </c>
      <c r="J9" s="95">
        <v>5.8389027358872525</v>
      </c>
      <c r="K9" s="95">
        <v>22.944745339715329</v>
      </c>
      <c r="L9" s="95">
        <v>70.64996246438227</v>
      </c>
      <c r="M9" s="95">
        <v>138.67888135103914</v>
      </c>
      <c r="N9" s="95">
        <v>59.768819033865292</v>
      </c>
      <c r="O9" s="95">
        <v>33.109613959718054</v>
      </c>
      <c r="P9" s="95">
        <v>3.6928591330320573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16.9765401866354</v>
      </c>
      <c r="D11" s="95">
        <v>0</v>
      </c>
      <c r="E11" s="95">
        <v>2.8347530001463643</v>
      </c>
      <c r="F11" s="95">
        <v>23.893574834437107</v>
      </c>
      <c r="G11" s="95">
        <v>15.967491047867131</v>
      </c>
      <c r="H11" s="95">
        <v>23.602060503412641</v>
      </c>
      <c r="I11" s="95">
        <v>12.417999523654368</v>
      </c>
      <c r="J11" s="95">
        <v>0</v>
      </c>
      <c r="K11" s="95">
        <v>8.0187300580652447</v>
      </c>
      <c r="L11" s="95">
        <v>0</v>
      </c>
      <c r="M11" s="95">
        <v>22.447898767139467</v>
      </c>
      <c r="N11" s="95">
        <v>19.517629737021625</v>
      </c>
      <c r="O11" s="95">
        <v>13.726316935820805</v>
      </c>
      <c r="P11" s="95">
        <v>4.0088253243086038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3.9994975259918894E-2</v>
      </c>
      <c r="D12" s="95">
        <v>6.2127738469658203E-2</v>
      </c>
      <c r="E12" s="95">
        <v>6.4337466961984238E-2</v>
      </c>
      <c r="F12" s="95">
        <v>4.6378416752604679E-2</v>
      </c>
      <c r="G12" s="95">
        <v>7.8223009100273785E-2</v>
      </c>
      <c r="H12" s="95">
        <v>0.14526711754517926</v>
      </c>
      <c r="I12" s="95">
        <v>3.4083837506792364E-2</v>
      </c>
      <c r="J12" s="95">
        <v>4.7674525160360595E-2</v>
      </c>
      <c r="K12" s="95">
        <v>4.1249249601917989E-2</v>
      </c>
      <c r="L12" s="95">
        <v>3.4217369508612643E-2</v>
      </c>
      <c r="M12" s="95">
        <v>0.13432639388117537</v>
      </c>
      <c r="N12" s="95">
        <v>9.0911099072086304E-2</v>
      </c>
      <c r="O12" s="95">
        <v>0.18649873630932134</v>
      </c>
      <c r="P12" s="95">
        <v>0.47330322294603633</v>
      </c>
      <c r="Q12" s="95">
        <v>1.5791903262794826</v>
      </c>
    </row>
    <row r="13" spans="1:17" ht="12" customHeight="1" x14ac:dyDescent="0.25">
      <c r="A13" s="51" t="s">
        <v>114</v>
      </c>
      <c r="B13" s="22"/>
      <c r="C13" s="22">
        <v>7.1268665305474306</v>
      </c>
      <c r="D13" s="22">
        <v>4.4241379975647748</v>
      </c>
      <c r="E13" s="22">
        <v>6.9479953916007213</v>
      </c>
      <c r="F13" s="22">
        <v>5.990727634018973</v>
      </c>
      <c r="G13" s="22">
        <v>9.3024130521804231</v>
      </c>
      <c r="H13" s="22">
        <v>8.9787341031346806</v>
      </c>
      <c r="I13" s="22">
        <v>2.0198914129290637</v>
      </c>
      <c r="J13" s="22">
        <v>3.6240088168236295</v>
      </c>
      <c r="K13" s="22">
        <v>2.9713905464763477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1.0889820157316061</v>
      </c>
      <c r="D14" s="98">
        <v>1.9119262014684435</v>
      </c>
      <c r="E14" s="98">
        <v>1.9805088642501143</v>
      </c>
      <c r="F14" s="98">
        <v>1.2035955267092218</v>
      </c>
      <c r="G14" s="98">
        <v>1.2632975872934389</v>
      </c>
      <c r="H14" s="98">
        <v>0.53491207320415424</v>
      </c>
      <c r="I14" s="98">
        <v>1.175024288731098</v>
      </c>
      <c r="J14" s="98">
        <v>1.4803891758956433</v>
      </c>
      <c r="K14" s="98">
        <v>0.82186901123743317</v>
      </c>
      <c r="L14" s="98">
        <v>0.81675095845618373</v>
      </c>
      <c r="M14" s="98">
        <v>3.954440039453079</v>
      </c>
      <c r="N14" s="98">
        <v>0.57682380856670545</v>
      </c>
      <c r="O14" s="98">
        <v>0.84434138500031042</v>
      </c>
      <c r="P14" s="98">
        <v>1.3106030965124373</v>
      </c>
      <c r="Q14" s="98">
        <v>2.6711808142997682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0.13439211969560699</v>
      </c>
      <c r="D15" s="96">
        <f t="shared" si="4"/>
        <v>0.1320048507362816</v>
      </c>
      <c r="E15" s="96">
        <f t="shared" si="4"/>
        <v>0.20823772576971059</v>
      </c>
      <c r="F15" s="96">
        <f t="shared" si="4"/>
        <v>0.15858926158726538</v>
      </c>
      <c r="G15" s="96">
        <f t="shared" si="4"/>
        <v>0.19981396194955309</v>
      </c>
      <c r="H15" s="96">
        <f t="shared" si="4"/>
        <v>0.3129317284915239</v>
      </c>
      <c r="I15" s="96">
        <f t="shared" si="4"/>
        <v>0.35296864452835303</v>
      </c>
      <c r="J15" s="96">
        <f t="shared" si="4"/>
        <v>0.43518645913889964</v>
      </c>
      <c r="K15" s="96">
        <f t="shared" si="4"/>
        <v>0.70795931396105627</v>
      </c>
      <c r="L15" s="96">
        <f t="shared" si="4"/>
        <v>0.21125253587830195</v>
      </c>
      <c r="M15" s="96">
        <f t="shared" si="4"/>
        <v>1.3061338367626831</v>
      </c>
      <c r="N15" s="96">
        <f t="shared" si="4"/>
        <v>0.9637685451478194</v>
      </c>
      <c r="O15" s="96">
        <f t="shared" si="4"/>
        <v>1.0323354343949485</v>
      </c>
      <c r="P15" s="96">
        <f t="shared" si="4"/>
        <v>1.6195038397117449</v>
      </c>
      <c r="Q15" s="96">
        <f t="shared" si="4"/>
        <v>1.4622469175188382</v>
      </c>
    </row>
    <row r="16" spans="1:17" ht="12" customHeight="1" x14ac:dyDescent="0.25">
      <c r="A16" s="87" t="s">
        <v>111</v>
      </c>
      <c r="B16" s="97"/>
      <c r="C16" s="97">
        <v>0.13439211969560699</v>
      </c>
      <c r="D16" s="97">
        <v>0.1320048507362816</v>
      </c>
      <c r="E16" s="97">
        <v>0.20823772576971059</v>
      </c>
      <c r="F16" s="97">
        <v>0.15858926158726538</v>
      </c>
      <c r="G16" s="97">
        <v>0.19981396194955309</v>
      </c>
      <c r="H16" s="97">
        <v>0.3129317284915239</v>
      </c>
      <c r="I16" s="97">
        <v>0.35296864452835303</v>
      </c>
      <c r="J16" s="97">
        <v>0.43518645913889964</v>
      </c>
      <c r="K16" s="97">
        <v>0.70795931396105627</v>
      </c>
      <c r="L16" s="97">
        <v>0.21125253587830195</v>
      </c>
      <c r="M16" s="97">
        <v>1.3061338367626831</v>
      </c>
      <c r="N16" s="97">
        <v>0.9637685451478194</v>
      </c>
      <c r="O16" s="97">
        <v>1.0323354343949485</v>
      </c>
      <c r="P16" s="97">
        <v>1.6195038397117449</v>
      </c>
      <c r="Q16" s="97">
        <v>1.4622469175188382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10.049782760332691</v>
      </c>
      <c r="D17" s="96">
        <f t="shared" si="5"/>
        <v>10.33536206833142</v>
      </c>
      <c r="E17" s="96">
        <f t="shared" si="5"/>
        <v>9.9660187716404049</v>
      </c>
      <c r="F17" s="96">
        <f t="shared" si="5"/>
        <v>10.127613196181196</v>
      </c>
      <c r="G17" s="96">
        <f t="shared" si="5"/>
        <v>10.930972544806345</v>
      </c>
      <c r="H17" s="96">
        <f t="shared" si="5"/>
        <v>9.4830928722272727</v>
      </c>
      <c r="I17" s="96">
        <f t="shared" si="5"/>
        <v>9.5082178003432229</v>
      </c>
      <c r="J17" s="96">
        <f t="shared" si="5"/>
        <v>8.7944977057831135</v>
      </c>
      <c r="K17" s="96">
        <f t="shared" si="5"/>
        <v>8.4508838280141436</v>
      </c>
      <c r="L17" s="96">
        <f t="shared" si="5"/>
        <v>11.192433747776885</v>
      </c>
      <c r="M17" s="96">
        <f t="shared" si="5"/>
        <v>40.015603342389539</v>
      </c>
      <c r="N17" s="96">
        <f t="shared" si="5"/>
        <v>14.806104134382055</v>
      </c>
      <c r="O17" s="96">
        <f t="shared" si="5"/>
        <v>13.563406634666332</v>
      </c>
      <c r="P17" s="96">
        <f t="shared" si="5"/>
        <v>12.527798037319331</v>
      </c>
      <c r="Q17" s="96">
        <f t="shared" si="5"/>
        <v>14.944518663787621</v>
      </c>
    </row>
    <row r="18" spans="1:17" ht="12" customHeight="1" x14ac:dyDescent="0.25">
      <c r="A18" s="87" t="s">
        <v>58</v>
      </c>
      <c r="B18" s="95"/>
      <c r="C18" s="95">
        <v>6.6949154925787402E-2</v>
      </c>
      <c r="D18" s="95">
        <v>0.15842619389499971</v>
      </c>
      <c r="E18" s="95">
        <v>0.10313380762429404</v>
      </c>
      <c r="F18" s="95">
        <v>8.4636683485510483E-2</v>
      </c>
      <c r="G18" s="95">
        <v>9.4584914499985184E-2</v>
      </c>
      <c r="H18" s="95">
        <v>0</v>
      </c>
      <c r="I18" s="95">
        <v>0</v>
      </c>
      <c r="J18" s="95">
        <v>0.12543477785105231</v>
      </c>
      <c r="K18" s="95">
        <v>2.6746582878182112E-2</v>
      </c>
      <c r="L18" s="95">
        <v>1.3486595430307027E-2</v>
      </c>
      <c r="M18" s="95">
        <v>0.78029449956570107</v>
      </c>
      <c r="N18" s="95">
        <v>0.12281306087855381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5.9270586138117518E-2</v>
      </c>
      <c r="E19" s="95">
        <v>0</v>
      </c>
      <c r="F19" s="95">
        <v>7.3125193334572985E-2</v>
      </c>
      <c r="G19" s="95">
        <v>0.10914463771895733</v>
      </c>
      <c r="H19" s="95">
        <v>0.15746341921587648</v>
      </c>
      <c r="I19" s="95">
        <v>0</v>
      </c>
      <c r="J19" s="95">
        <v>6.9198973716074044E-2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4.3705820560762856</v>
      </c>
      <c r="D21" s="95">
        <v>5.5968048981610092</v>
      </c>
      <c r="E21" s="95">
        <v>7.6776401279880311</v>
      </c>
      <c r="F21" s="95">
        <v>5.974572300769788</v>
      </c>
      <c r="G21" s="95">
        <v>3.8611441010527341</v>
      </c>
      <c r="H21" s="95">
        <v>0</v>
      </c>
      <c r="I21" s="95">
        <v>2.3582371393818216</v>
      </c>
      <c r="J21" s="95">
        <v>2.8456901188805328</v>
      </c>
      <c r="K21" s="95">
        <v>2.6568522043608351</v>
      </c>
      <c r="L21" s="95">
        <v>0</v>
      </c>
      <c r="M21" s="95">
        <v>8.3795366283108255</v>
      </c>
      <c r="N21" s="95">
        <v>0.71550875283269133</v>
      </c>
      <c r="O21" s="95">
        <v>3.2838548482190397</v>
      </c>
      <c r="P21" s="95">
        <v>8.3051610095465289</v>
      </c>
      <c r="Q21" s="95">
        <v>6.1626632151770933</v>
      </c>
    </row>
    <row r="22" spans="1:17" ht="12" customHeight="1" x14ac:dyDescent="0.25">
      <c r="A22" s="87" t="s">
        <v>55</v>
      </c>
      <c r="B22" s="95"/>
      <c r="C22" s="95">
        <v>0.21235636369420727</v>
      </c>
      <c r="D22" s="95">
        <v>0.12806024875051569</v>
      </c>
      <c r="E22" s="95">
        <v>0</v>
      </c>
      <c r="F22" s="95">
        <v>0</v>
      </c>
      <c r="G22" s="95">
        <v>0</v>
      </c>
      <c r="H22" s="95">
        <v>1.3789705533250942</v>
      </c>
      <c r="I22" s="95">
        <v>0.56233223597017523</v>
      </c>
      <c r="J22" s="95">
        <v>0.1471728634091975</v>
      </c>
      <c r="K22" s="95">
        <v>2.91948514030496</v>
      </c>
      <c r="L22" s="95">
        <v>4.7655791455814365</v>
      </c>
      <c r="M22" s="95">
        <v>8.4098661009025051</v>
      </c>
      <c r="N22" s="95">
        <v>4.1802698014240223</v>
      </c>
      <c r="O22" s="95">
        <v>2.741238998639083</v>
      </c>
      <c r="P22" s="95">
        <v>0.45020717716851766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1.7842583515238883</v>
      </c>
      <c r="D24" s="95">
        <v>0</v>
      </c>
      <c r="E24" s="95">
        <v>0.33731973471825483</v>
      </c>
      <c r="F24" s="95">
        <v>2.4136977445349768</v>
      </c>
      <c r="G24" s="95">
        <v>1.4734903817625067</v>
      </c>
      <c r="H24" s="95">
        <v>2.0221434574431703</v>
      </c>
      <c r="I24" s="95">
        <v>1.1884608623580755</v>
      </c>
      <c r="J24" s="95">
        <v>0</v>
      </c>
      <c r="K24" s="95">
        <v>1.0869939321481439</v>
      </c>
      <c r="L24" s="95">
        <v>0</v>
      </c>
      <c r="M24" s="95">
        <v>3.1947507906148407</v>
      </c>
      <c r="N24" s="95">
        <v>2.9389799335732114</v>
      </c>
      <c r="O24" s="95">
        <v>1.9948805550635036</v>
      </c>
      <c r="P24" s="95">
        <v>0.63337805247051759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2.4275972767015883</v>
      </c>
      <c r="D25" s="22">
        <v>4.0917765471132288</v>
      </c>
      <c r="E25" s="22">
        <v>1.6762764360050673</v>
      </c>
      <c r="F25" s="22">
        <v>1.4674619609219983</v>
      </c>
      <c r="G25" s="22">
        <v>5.2571350335430154</v>
      </c>
      <c r="H25" s="22">
        <v>5.7788403313301915</v>
      </c>
      <c r="I25" s="22">
        <v>4.8673841727769949</v>
      </c>
      <c r="J25" s="22">
        <v>4.4771763864882326</v>
      </c>
      <c r="K25" s="22">
        <v>1.0346900330693871</v>
      </c>
      <c r="L25" s="22">
        <v>5.5613332987772308</v>
      </c>
      <c r="M25" s="22">
        <v>17.611491633160824</v>
      </c>
      <c r="N25" s="22">
        <v>5.0722744579662429</v>
      </c>
      <c r="O25" s="22">
        <v>4.9191776647806238</v>
      </c>
      <c r="P25" s="22">
        <v>2.056414532142627</v>
      </c>
      <c r="Q25" s="22">
        <v>7.8135313665655648</v>
      </c>
    </row>
    <row r="26" spans="1:17" ht="12" customHeight="1" x14ac:dyDescent="0.25">
      <c r="A26" s="49" t="s">
        <v>59</v>
      </c>
      <c r="B26" s="18"/>
      <c r="C26" s="18">
        <v>1.1880395574109348</v>
      </c>
      <c r="D26" s="18">
        <v>0.30102359427354913</v>
      </c>
      <c r="E26" s="18">
        <v>0.17164866530475628</v>
      </c>
      <c r="F26" s="18">
        <v>0.11411931313434959</v>
      </c>
      <c r="G26" s="18">
        <v>0.13547347622914568</v>
      </c>
      <c r="H26" s="18">
        <v>0.14567511091293978</v>
      </c>
      <c r="I26" s="18">
        <v>0.53180338985615616</v>
      </c>
      <c r="J26" s="18">
        <v>1.1298245854380249</v>
      </c>
      <c r="K26" s="18">
        <v>0.7261159352526344</v>
      </c>
      <c r="L26" s="18">
        <v>0.8520347079879117</v>
      </c>
      <c r="M26" s="18">
        <v>1.6396636898348456</v>
      </c>
      <c r="N26" s="18">
        <v>1.7762581277073337</v>
      </c>
      <c r="O26" s="18">
        <v>0.62425456796408296</v>
      </c>
      <c r="P26" s="18">
        <v>1.0826372659911405</v>
      </c>
      <c r="Q26" s="18">
        <v>0.96832408204496379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6.4175242887403812</v>
      </c>
      <c r="D27" s="96">
        <f t="shared" si="6"/>
        <v>6.3192111629578536</v>
      </c>
      <c r="E27" s="96">
        <f t="shared" si="6"/>
        <v>6.2580427781633707</v>
      </c>
      <c r="F27" s="96">
        <f t="shared" si="6"/>
        <v>6.8272081297040703</v>
      </c>
      <c r="G27" s="96">
        <f t="shared" si="6"/>
        <v>6.8844743261139438</v>
      </c>
      <c r="H27" s="96">
        <f t="shared" si="6"/>
        <v>5.7793294590593423</v>
      </c>
      <c r="I27" s="96">
        <f t="shared" si="6"/>
        <v>5.9227728622901283</v>
      </c>
      <c r="J27" s="96">
        <f t="shared" si="6"/>
        <v>5.6038255825551104</v>
      </c>
      <c r="K27" s="96">
        <f t="shared" si="6"/>
        <v>5.5926258712294246</v>
      </c>
      <c r="L27" s="96">
        <f t="shared" si="6"/>
        <v>7.0108111949969816</v>
      </c>
      <c r="M27" s="96">
        <f t="shared" si="6"/>
        <v>26.027671258397174</v>
      </c>
      <c r="N27" s="96">
        <f t="shared" si="6"/>
        <v>10.044348659471352</v>
      </c>
      <c r="O27" s="96">
        <f t="shared" si="6"/>
        <v>8.7729430196027138</v>
      </c>
      <c r="P27" s="96">
        <f t="shared" si="6"/>
        <v>8.2300105952266271</v>
      </c>
      <c r="Q27" s="96">
        <f t="shared" si="6"/>
        <v>9.7679961921442064</v>
      </c>
    </row>
    <row r="28" spans="1:17" ht="12" customHeight="1" x14ac:dyDescent="0.25">
      <c r="A28" s="87" t="s">
        <v>58</v>
      </c>
      <c r="B28" s="95"/>
      <c r="C28" s="95">
        <v>5.7794785655446374E-3</v>
      </c>
      <c r="D28" s="95">
        <v>1.2944542236625754E-2</v>
      </c>
      <c r="E28" s="95">
        <v>8.1753990965596317E-3</v>
      </c>
      <c r="F28" s="95">
        <v>6.0081848053190993E-3</v>
      </c>
      <c r="G28" s="95">
        <v>6.8499870566128638E-3</v>
      </c>
      <c r="H28" s="95">
        <v>0</v>
      </c>
      <c r="I28" s="95">
        <v>0</v>
      </c>
      <c r="J28" s="95">
        <v>7.8204080663159259E-3</v>
      </c>
      <c r="K28" s="95">
        <v>0</v>
      </c>
      <c r="L28" s="95">
        <v>8.1442114455028414E-3</v>
      </c>
      <c r="M28" s="95">
        <v>3.3300801715004359E-2</v>
      </c>
      <c r="N28" s="95">
        <v>2.7625975512327746E-3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3.820626355079406E-2</v>
      </c>
      <c r="E29" s="95">
        <v>0</v>
      </c>
      <c r="F29" s="95">
        <v>0</v>
      </c>
      <c r="G29" s="95">
        <v>7.2426344997955888E-2</v>
      </c>
      <c r="H29" s="95">
        <v>0.10385751629058966</v>
      </c>
      <c r="I29" s="95">
        <v>4.1142989432460621E-2</v>
      </c>
      <c r="J29" s="95">
        <v>5.2469154210664046E-2</v>
      </c>
      <c r="K29" s="95">
        <v>6.5711856007244607E-2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2.4144433828394578</v>
      </c>
      <c r="D30" s="95">
        <v>3.8960546649766425</v>
      </c>
      <c r="E30" s="95">
        <v>4.2797539929926378</v>
      </c>
      <c r="F30" s="95">
        <v>2.3494665009536155</v>
      </c>
      <c r="G30" s="95">
        <v>3.4226804739710355</v>
      </c>
      <c r="H30" s="95">
        <v>0</v>
      </c>
      <c r="I30" s="95">
        <v>2.2422376942092508</v>
      </c>
      <c r="J30" s="95">
        <v>2.8001216829888236</v>
      </c>
      <c r="K30" s="95">
        <v>1.985200156835085</v>
      </c>
      <c r="L30" s="95">
        <v>0</v>
      </c>
      <c r="M30" s="95">
        <v>7.5694707881873411</v>
      </c>
      <c r="N30" s="95">
        <v>0.71692050265131557</v>
      </c>
      <c r="O30" s="95">
        <v>3.42715118908183</v>
      </c>
      <c r="P30" s="95">
        <v>7.0411286407904443</v>
      </c>
      <c r="Q30" s="95">
        <v>2.8779949272521161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3.9973014273353789</v>
      </c>
      <c r="D32" s="18">
        <v>2.3720056921937913</v>
      </c>
      <c r="E32" s="18">
        <v>1.9701133860741729</v>
      </c>
      <c r="F32" s="18">
        <v>4.4717334439451353</v>
      </c>
      <c r="G32" s="18">
        <v>3.3825175200883395</v>
      </c>
      <c r="H32" s="18">
        <v>5.6754719427687528</v>
      </c>
      <c r="I32" s="18">
        <v>3.6393921786484169</v>
      </c>
      <c r="J32" s="18">
        <v>2.7434143372893067</v>
      </c>
      <c r="K32" s="18">
        <v>3.5417138583870953</v>
      </c>
      <c r="L32" s="18">
        <v>7.002666983551479</v>
      </c>
      <c r="M32" s="18">
        <v>18.424899668494827</v>
      </c>
      <c r="N32" s="18">
        <v>9.3246655592688032</v>
      </c>
      <c r="O32" s="18">
        <v>5.3457918305208842</v>
      </c>
      <c r="P32" s="18">
        <v>1.1888819544361835</v>
      </c>
      <c r="Q32" s="18">
        <v>6.8900012648920903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0.61198556130403148</v>
      </c>
      <c r="D3" s="107">
        <f>IF(RES_hh_tes_in!D3=0,"",RES_hh_tes_in!D3/RES_hh_fec_in!D3)</f>
        <v>0.60318966612516534</v>
      </c>
      <c r="E3" s="107">
        <f>IF(RES_hh_tes_in!E3=0,"",RES_hh_tes_in!E3/RES_hh_fec_in!E3)</f>
        <v>0.6273401138974658</v>
      </c>
      <c r="F3" s="107">
        <f>IF(RES_hh_tes_in!F3=0,"",RES_hh_tes_in!F3/RES_hh_fec_in!F3)</f>
        <v>0.65773212297778794</v>
      </c>
      <c r="G3" s="107">
        <f>IF(RES_hh_tes_in!G3=0,"",RES_hh_tes_in!G3/RES_hh_fec_in!G3)</f>
        <v>0.64956883921032926</v>
      </c>
      <c r="H3" s="107">
        <f>IF(RES_hh_tes_in!H3=0,"",RES_hh_tes_in!H3/RES_hh_fec_in!H3)</f>
        <v>0.60490277426008743</v>
      </c>
      <c r="I3" s="107">
        <f>IF(RES_hh_tes_in!I3=0,"",RES_hh_tes_in!I3/RES_hh_fec_in!I3)</f>
        <v>0.62871578276172435</v>
      </c>
      <c r="J3" s="107">
        <f>IF(RES_hh_tes_in!J3=0,"",RES_hh_tes_in!J3/RES_hh_fec_in!J3)</f>
        <v>0.61739951891329914</v>
      </c>
      <c r="K3" s="107">
        <f>IF(RES_hh_tes_in!K3=0,"",RES_hh_tes_in!K3/RES_hh_fec_in!K3)</f>
        <v>0.59446808959242992</v>
      </c>
      <c r="L3" s="107">
        <f>IF(RES_hh_tes_in!L3=0,"",RES_hh_tes_in!L3/RES_hh_fec_in!L3)</f>
        <v>0.53473415579235206</v>
      </c>
      <c r="M3" s="107">
        <f>IF(RES_hh_tes_in!M3=0,"",RES_hh_tes_in!M3/RES_hh_fec_in!M3)</f>
        <v>0.58398329814704131</v>
      </c>
      <c r="N3" s="107">
        <f>IF(RES_hh_tes_in!N3=0,"",RES_hh_tes_in!N3/RES_hh_fec_in!N3)</f>
        <v>0.58774120849909006</v>
      </c>
      <c r="O3" s="107">
        <f>IF(RES_hh_tes_in!O3=0,"",RES_hh_tes_in!O3/RES_hh_fec_in!O3)</f>
        <v>0.61428840960042763</v>
      </c>
      <c r="P3" s="107">
        <f>IF(RES_hh_tes_in!P3=0,"",RES_hh_tes_in!P3/RES_hh_fec_in!P3)</f>
        <v>0.65428745174324787</v>
      </c>
      <c r="Q3" s="107">
        <f>IF(RES_hh_tes_in!Q3=0,"",RES_hh_tes_in!Q3/RES_hh_fec_in!Q3)</f>
        <v>0.6878051084989788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0.6048709415356468</v>
      </c>
      <c r="D4" s="103">
        <f>IF(RES_hh_tes_in!D4=0,"",RES_hh_tes_in!D4/RES_hh_fec_in!D4)</f>
        <v>0.6053768570635063</v>
      </c>
      <c r="E4" s="103">
        <f>IF(RES_hh_tes_in!E4=0,"",RES_hh_tes_in!E4/RES_hh_fec_in!E4)</f>
        <v>0.63727460727536245</v>
      </c>
      <c r="F4" s="103">
        <f>IF(RES_hh_tes_in!F4=0,"",RES_hh_tes_in!F4/RES_hh_fec_in!F4)</f>
        <v>0.66065121971174134</v>
      </c>
      <c r="G4" s="103">
        <f>IF(RES_hh_tes_in!G4=0,"",RES_hh_tes_in!G4/RES_hh_fec_in!G4)</f>
        <v>0.65123676218904569</v>
      </c>
      <c r="H4" s="103">
        <f>IF(RES_hh_tes_in!H4=0,"",RES_hh_tes_in!H4/RES_hh_fec_in!H4)</f>
        <v>0.58308146403451433</v>
      </c>
      <c r="I4" s="103">
        <f>IF(RES_hh_tes_in!I4=0,"",RES_hh_tes_in!I4/RES_hh_fec_in!I4)</f>
        <v>0.61817297007697747</v>
      </c>
      <c r="J4" s="103">
        <f>IF(RES_hh_tes_in!J4=0,"",RES_hh_tes_in!J4/RES_hh_fec_in!J4)</f>
        <v>0.60651730322484609</v>
      </c>
      <c r="K4" s="103">
        <f>IF(RES_hh_tes_in!K4=0,"",RES_hh_tes_in!K4/RES_hh_fec_in!K4)</f>
        <v>0.58483633840745075</v>
      </c>
      <c r="L4" s="103">
        <f>IF(RES_hh_tes_in!L4=0,"",RES_hh_tes_in!L4/RES_hh_fec_in!L4)</f>
        <v>0.50936637084298997</v>
      </c>
      <c r="M4" s="103">
        <f>IF(RES_hh_tes_in!M4=0,"",RES_hh_tes_in!M4/RES_hh_fec_in!M4)</f>
        <v>0.56661464942949658</v>
      </c>
      <c r="N4" s="103">
        <f>IF(RES_hh_tes_in!N4=0,"",RES_hh_tes_in!N4/RES_hh_fec_in!N4)</f>
        <v>0.55848246531202139</v>
      </c>
      <c r="O4" s="103">
        <f>IF(RES_hh_tes_in!O4=0,"",RES_hh_tes_in!O4/RES_hh_fec_in!O4)</f>
        <v>0.60039349495823557</v>
      </c>
      <c r="P4" s="103">
        <f>IF(RES_hh_tes_in!P4=0,"",RES_hh_tes_in!P4/RES_hh_fec_in!P4)</f>
        <v>0.66606854861783427</v>
      </c>
      <c r="Q4" s="103">
        <f>IF(RES_hh_tes_in!Q4=0,"",RES_hh_tes_in!Q4/RES_hh_fec_in!Q4)</f>
        <v>0.67992129320725103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0.46179295356781569</v>
      </c>
      <c r="D5" s="102">
        <f>IF(RES_hh_tes_in!D5=0,"",RES_hh_tes_in!D5/RES_hh_fec_in!D5)</f>
        <v>0.46155443747578928</v>
      </c>
      <c r="E5" s="102">
        <f>IF(RES_hh_tes_in!E5=0,"",RES_hh_tes_in!E5/RES_hh_fec_in!E5)</f>
        <v>0.46261113639231416</v>
      </c>
      <c r="F5" s="102">
        <f>IF(RES_hh_tes_in!F5=0,"",RES_hh_tes_in!F5/RES_hh_fec_in!F5)</f>
        <v>0.46563973633059841</v>
      </c>
      <c r="G5" s="102">
        <f>IF(RES_hh_tes_in!G5=0,"",RES_hh_tes_in!G5/RES_hh_fec_in!G5)</f>
        <v>0.46337561643009445</v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>
        <f>IF(RES_hh_tes_in!J5=0,"",RES_hh_tes_in!J5/RES_hh_fec_in!J5)</f>
        <v>0.47042544008554144</v>
      </c>
      <c r="K5" s="102">
        <f>IF(RES_hh_tes_in!K5=0,"",RES_hh_tes_in!K5/RES_hh_fec_in!K5)</f>
        <v>0.47037221193460765</v>
      </c>
      <c r="L5" s="102">
        <f>IF(RES_hh_tes_in!L5=0,"",RES_hh_tes_in!L5/RES_hh_fec_in!L5)</f>
        <v>0.47576012357490172</v>
      </c>
      <c r="M5" s="102">
        <f>IF(RES_hh_tes_in!M5=0,"",RES_hh_tes_in!M5/RES_hh_fec_in!M5)</f>
        <v>0.48957583084754086</v>
      </c>
      <c r="N5" s="102">
        <f>IF(RES_hh_tes_in!N5=0,"",RES_hh_tes_in!N5/RES_hh_fec_in!N5)</f>
        <v>0.48516656564843025</v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>
        <f>IF(RES_hh_tes_in!D6=0,"",RES_hh_tes_in!D6/RES_hh_fec_in!D6)</f>
        <v>0.592219596818788</v>
      </c>
      <c r="E6" s="102" t="str">
        <f>IF(RES_hh_tes_in!E6=0,"",RES_hh_tes_in!E6/RES_hh_fec_in!E6)</f>
        <v/>
      </c>
      <c r="F6" s="102">
        <f>IF(RES_hh_tes_in!F6=0,"",RES_hh_tes_in!F6/RES_hh_fec_in!F6)</f>
        <v>0.60605246422703496</v>
      </c>
      <c r="G6" s="102">
        <f>IF(RES_hh_tes_in!G6=0,"",RES_hh_tes_in!G6/RES_hh_fec_in!G6)</f>
        <v>0.60937327815866993</v>
      </c>
      <c r="H6" s="102">
        <f>IF(RES_hh_tes_in!H6=0,"",RES_hh_tes_in!H6/RES_hh_fec_in!H6)</f>
        <v>0.61229279588231045</v>
      </c>
      <c r="I6" s="102">
        <f>IF(RES_hh_tes_in!I6=0,"",RES_hh_tes_in!I6/RES_hh_fec_in!I6)</f>
        <v>0.60426061904605788</v>
      </c>
      <c r="J6" s="102">
        <f>IF(RES_hh_tes_in!J6=0,"",RES_hh_tes_in!J6/RES_hh_fec_in!J6)</f>
        <v>0.60886321633193352</v>
      </c>
      <c r="K6" s="102">
        <f>IF(RES_hh_tes_in!K6=0,"",RES_hh_tes_in!K6/RES_hh_fec_in!K6)</f>
        <v>0.60101245755975574</v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>
        <f>IF(RES_hh_tes_in!N6=0,"",RES_hh_tes_in!N6/RES_hh_fec_in!N6)</f>
        <v>0.61789838202015512</v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0.55926932387845862</v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>
        <f>IF(RES_hh_tes_in!F7=0,"",RES_hh_tes_in!F7/RES_hh_fec_in!F7)</f>
        <v>0.62109013133149094</v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0.58887759318268562</v>
      </c>
      <c r="D8" s="102">
        <f>IF(RES_hh_tes_in!D8=0,"",RES_hh_tes_in!D8/RES_hh_fec_in!D8)</f>
        <v>0.61947826895433034</v>
      </c>
      <c r="E8" s="102">
        <f>IF(RES_hh_tes_in!E8=0,"",RES_hh_tes_in!E8/RES_hh_fec_in!E8)</f>
        <v>0.62822007139978397</v>
      </c>
      <c r="F8" s="102">
        <f>IF(RES_hh_tes_in!F8=0,"",RES_hh_tes_in!F8/RES_hh_fec_in!F8)</f>
        <v>0.6344436746237192</v>
      </c>
      <c r="G8" s="102">
        <f>IF(RES_hh_tes_in!G8=0,"",RES_hh_tes_in!G8/RES_hh_fec_in!G8)</f>
        <v>0.6315141180065339</v>
      </c>
      <c r="H8" s="102" t="str">
        <f>IF(RES_hh_tes_in!H8=0,"",RES_hh_tes_in!H8/RES_hh_fec_in!H8)</f>
        <v/>
      </c>
      <c r="I8" s="102">
        <f>IF(RES_hh_tes_in!I8=0,"",RES_hh_tes_in!I8/RES_hh_fec_in!I8)</f>
        <v>0.62425135640534035</v>
      </c>
      <c r="J8" s="102">
        <f>IF(RES_hh_tes_in!J8=0,"",RES_hh_tes_in!J8/RES_hh_fec_in!J8)</f>
        <v>0.62246072231095739</v>
      </c>
      <c r="K8" s="102">
        <f>IF(RES_hh_tes_in!K8=0,"",RES_hh_tes_in!K8/RES_hh_fec_in!K8)</f>
        <v>0.63916902818692534</v>
      </c>
      <c r="L8" s="102" t="str">
        <f>IF(RES_hh_tes_in!L8=0,"",RES_hh_tes_in!L8/RES_hh_fec_in!L8)</f>
        <v/>
      </c>
      <c r="M8" s="102">
        <f>IF(RES_hh_tes_in!M8=0,"",RES_hh_tes_in!M8/RES_hh_fec_in!M8)</f>
        <v>0.65183890963705926</v>
      </c>
      <c r="N8" s="102">
        <f>IF(RES_hh_tes_in!N8=0,"",RES_hh_tes_in!N8/RES_hh_fec_in!N8)</f>
        <v>0.6415899607973079</v>
      </c>
      <c r="O8" s="102">
        <f>IF(RES_hh_tes_in!O8=0,"",RES_hh_tes_in!O8/RES_hh_fec_in!O8)</f>
        <v>0.65950689133360663</v>
      </c>
      <c r="P8" s="102">
        <f>IF(RES_hh_tes_in!P8=0,"",RES_hh_tes_in!P8/RES_hh_fec_in!P8)</f>
        <v>0.66484534555067332</v>
      </c>
      <c r="Q8" s="102">
        <f>IF(RES_hh_tes_in!Q8=0,"",RES_hh_tes_in!Q8/RES_hh_fec_in!Q8)</f>
        <v>0.66071648707879249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0.46706055449717809</v>
      </c>
      <c r="D9" s="102">
        <f>IF(RES_hh_tes_in!D9=0,"",RES_hh_tes_in!D9/RES_hh_fec_in!D9)</f>
        <v>0.47691797262937757</v>
      </c>
      <c r="E9" s="102" t="str">
        <f>IF(RES_hh_tes_in!E9=0,"",RES_hh_tes_in!E9/RES_hh_fec_in!E9)</f>
        <v/>
      </c>
      <c r="F9" s="102" t="str">
        <f>IF(RES_hh_tes_in!F9=0,"",RES_hh_tes_in!F9/RES_hh_fec_in!F9)</f>
        <v/>
      </c>
      <c r="G9" s="102" t="str">
        <f>IF(RES_hh_tes_in!G9=0,"",RES_hh_tes_in!G9/RES_hh_fec_in!G9)</f>
        <v/>
      </c>
      <c r="H9" s="102">
        <f>IF(RES_hh_tes_in!H9=0,"",RES_hh_tes_in!H9/RES_hh_fec_in!H9)</f>
        <v>0.48912809285048914</v>
      </c>
      <c r="I9" s="102">
        <f>IF(RES_hh_tes_in!I9=0,"",RES_hh_tes_in!I9/RES_hh_fec_in!I9)</f>
        <v>0.496746446879888</v>
      </c>
      <c r="J9" s="102">
        <f>IF(RES_hh_tes_in!J9=0,"",RES_hh_tes_in!J9/RES_hh_fec_in!J9)</f>
        <v>0.49155344639637472</v>
      </c>
      <c r="K9" s="102">
        <f>IF(RES_hh_tes_in!K9=0,"",RES_hh_tes_in!K9/RES_hh_fec_in!K9)</f>
        <v>0.50107740247611265</v>
      </c>
      <c r="L9" s="102">
        <f>IF(RES_hh_tes_in!L9=0,"",RES_hh_tes_in!L9/RES_hh_fec_in!L9)</f>
        <v>0.50675842530300352</v>
      </c>
      <c r="M9" s="102">
        <f>IF(RES_hh_tes_in!M9=0,"",RES_hh_tes_in!M9/RES_hh_fec_in!M9)</f>
        <v>0.51029031571812544</v>
      </c>
      <c r="N9" s="102">
        <f>IF(RES_hh_tes_in!N9=0,"",RES_hh_tes_in!N9/RES_hh_fec_in!N9)</f>
        <v>0.51033485183298599</v>
      </c>
      <c r="O9" s="102">
        <f>IF(RES_hh_tes_in!O9=0,"",RES_hh_tes_in!O9/RES_hh_fec_in!O9)</f>
        <v>0.51250927251718792</v>
      </c>
      <c r="P9" s="102">
        <f>IF(RES_hh_tes_in!P9=0,"",RES_hh_tes_in!P9/RES_hh_fec_in!P9)</f>
        <v>0.51147015974368282</v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0.69463763576728321</v>
      </c>
      <c r="D11" s="102" t="str">
        <f>IF(RES_hh_tes_in!D11=0,"",RES_hh_tes_in!D11/RES_hh_fec_in!D11)</f>
        <v/>
      </c>
      <c r="E11" s="102">
        <f>IF(RES_hh_tes_in!E11=0,"",RES_hh_tes_in!E11/RES_hh_fec_in!E11)</f>
        <v>0.70652366391756494</v>
      </c>
      <c r="F11" s="102">
        <f>IF(RES_hh_tes_in!F11=0,"",RES_hh_tes_in!F11/RES_hh_fec_in!F11)</f>
        <v>0.71002911186848394</v>
      </c>
      <c r="G11" s="102">
        <f>IF(RES_hh_tes_in!G11=0,"",RES_hh_tes_in!G11/RES_hh_fec_in!G11)</f>
        <v>0.71332314000527197</v>
      </c>
      <c r="H11" s="102">
        <f>IF(RES_hh_tes_in!H11=0,"",RES_hh_tes_in!H11/RES_hh_fec_in!H11)</f>
        <v>0.71557938132327381</v>
      </c>
      <c r="I11" s="102">
        <f>IF(RES_hh_tes_in!I11=0,"",RES_hh_tes_in!I11/RES_hh_fec_in!I11)</f>
        <v>0.71675822657349675</v>
      </c>
      <c r="J11" s="102" t="str">
        <f>IF(RES_hh_tes_in!J11=0,"",RES_hh_tes_in!J11/RES_hh_fec_in!J11)</f>
        <v/>
      </c>
      <c r="K11" s="102">
        <f>IF(RES_hh_tes_in!K11=0,"",RES_hh_tes_in!K11/RES_hh_fec_in!K11)</f>
        <v>0.72608150621166712</v>
      </c>
      <c r="L11" s="102" t="str">
        <f>IF(RES_hh_tes_in!L11=0,"",RES_hh_tes_in!L11/RES_hh_fec_in!L11)</f>
        <v/>
      </c>
      <c r="M11" s="102">
        <f>IF(RES_hh_tes_in!M11=0,"",RES_hh_tes_in!M11/RES_hh_fec_in!M11)</f>
        <v>0.73234968528717825</v>
      </c>
      <c r="N11" s="102">
        <f>IF(RES_hh_tes_in!N11=0,"",RES_hh_tes_in!N11/RES_hh_fec_in!N11)</f>
        <v>0.7337054615252383</v>
      </c>
      <c r="O11" s="102">
        <f>IF(RES_hh_tes_in!O11=0,"",RES_hh_tes_in!O11/RES_hh_fec_in!O11)</f>
        <v>0.73678401845092745</v>
      </c>
      <c r="P11" s="102">
        <f>IF(RES_hh_tes_in!P11=0,"",RES_hh_tes_in!P11/RES_hh_fec_in!P11)</f>
        <v>0.73688628391788724</v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1.1007184652769206</v>
      </c>
      <c r="D12" s="102">
        <f>IF(RES_hh_tes_in!D12=0,"",RES_hh_tes_in!D12/RES_hh_fec_in!D12)</f>
        <v>1.1563562083664909</v>
      </c>
      <c r="E12" s="102">
        <f>IF(RES_hh_tes_in!E12=0,"",RES_hh_tes_in!E12/RES_hh_fec_in!E12)</f>
        <v>1.2212092947665323</v>
      </c>
      <c r="F12" s="102">
        <f>IF(RES_hh_tes_in!F12=0,"",RES_hh_tes_in!F12/RES_hh_fec_in!F12)</f>
        <v>1.2989004132776369</v>
      </c>
      <c r="G12" s="102">
        <f>IF(RES_hh_tes_in!G12=0,"",RES_hh_tes_in!G12/RES_hh_fec_in!G12)</f>
        <v>1.39031990030353</v>
      </c>
      <c r="H12" s="102">
        <f>IF(RES_hh_tes_in!H12=0,"",RES_hh_tes_in!H12/RES_hh_fec_in!H12)</f>
        <v>1.4988385019403316</v>
      </c>
      <c r="I12" s="102">
        <f>IF(RES_hh_tes_in!I12=0,"",RES_hh_tes_in!I12/RES_hh_fec_in!I12)</f>
        <v>1.5867007892713316</v>
      </c>
      <c r="J12" s="102">
        <f>IF(RES_hh_tes_in!J12=0,"",RES_hh_tes_in!J12/RES_hh_fec_in!J12)</f>
        <v>1.6820546189030325</v>
      </c>
      <c r="K12" s="102">
        <f>IF(RES_hh_tes_in!K12=0,"",RES_hh_tes_in!K12/RES_hh_fec_in!K12)</f>
        <v>1.8947673479256546</v>
      </c>
      <c r="L12" s="102">
        <f>IF(RES_hh_tes_in!L12=0,"",RES_hh_tes_in!L12/RES_hh_fec_in!L12)</f>
        <v>2.1252750907683722</v>
      </c>
      <c r="M12" s="102">
        <f>IF(RES_hh_tes_in!M12=0,"",RES_hh_tes_in!M12/RES_hh_fec_in!M12)</f>
        <v>2.4183700697323092</v>
      </c>
      <c r="N12" s="102">
        <f>IF(RES_hh_tes_in!N12=0,"",RES_hh_tes_in!N12/RES_hh_fec_in!N12)</f>
        <v>2.4221661596197976</v>
      </c>
      <c r="O12" s="102">
        <f>IF(RES_hh_tes_in!O12=0,"",RES_hh_tes_in!O12/RES_hh_fec_in!O12)</f>
        <v>2.788586151528023</v>
      </c>
      <c r="P12" s="102">
        <f>IF(RES_hh_tes_in!P12=0,"",RES_hh_tes_in!P12/RES_hh_fec_in!P12)</f>
        <v>2.9234714293934085</v>
      </c>
      <c r="Q12" s="102">
        <f>IF(RES_hh_tes_in!Q12=0,"",RES_hh_tes_in!Q12/RES_hh_fec_in!Q12)</f>
        <v>3.013069149754124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0.7039446397075404</v>
      </c>
      <c r="D13" s="104">
        <f>IF(RES_hh_tes_in!D13=0,"",RES_hh_tes_in!D13/RES_hh_fec_in!D13)</f>
        <v>0.70751868669803164</v>
      </c>
      <c r="E13" s="104">
        <f>IF(RES_hh_tes_in!E13=0,"",RES_hh_tes_in!E13/RES_hh_fec_in!E13)</f>
        <v>0.71357920697975985</v>
      </c>
      <c r="F13" s="104">
        <f>IF(RES_hh_tes_in!F13=0,"",RES_hh_tes_in!F13/RES_hh_fec_in!F13)</f>
        <v>0.71995387700218327</v>
      </c>
      <c r="G13" s="104">
        <f>IF(RES_hh_tes_in!G13=0,"",RES_hh_tes_in!G13/RES_hh_fec_in!G13)</f>
        <v>0.72629652736878447</v>
      </c>
      <c r="H13" s="104">
        <f>IF(RES_hh_tes_in!H13=0,"",RES_hh_tes_in!H13/RES_hh_fec_in!H13)</f>
        <v>0.73086679058739557</v>
      </c>
      <c r="I13" s="104">
        <f>IF(RES_hh_tes_in!I13=0,"",RES_hh_tes_in!I13/RES_hh_fec_in!I13)</f>
        <v>0.70625727099248492</v>
      </c>
      <c r="J13" s="104">
        <f>IF(RES_hh_tes_in!J13=0,"",RES_hh_tes_in!J13/RES_hh_fec_in!J13)</f>
        <v>0.71706794298664223</v>
      </c>
      <c r="K13" s="104">
        <f>IF(RES_hh_tes_in!K13=0,"",RES_hh_tes_in!K13/RES_hh_fec_in!K13)</f>
        <v>0.74181740241806715</v>
      </c>
      <c r="L13" s="104" t="str">
        <f>IF(RES_hh_tes_in!L13=0,"",RES_hh_tes_in!L13/RES_hh_fec_in!L13)</f>
        <v/>
      </c>
      <c r="M13" s="104" t="str">
        <f>IF(RES_hh_tes_in!M13=0,"",RES_hh_tes_in!M13/RES_hh_fec_in!M13)</f>
        <v/>
      </c>
      <c r="N13" s="104" t="str">
        <f>IF(RES_hh_tes_in!N13=0,"",RES_hh_tes_in!N13/RES_hh_fec_in!N13)</f>
        <v/>
      </c>
      <c r="O13" s="104" t="str">
        <f>IF(RES_hh_tes_in!O13=0,"",RES_hh_tes_in!O13/RES_hh_fec_in!O13)</f>
        <v/>
      </c>
      <c r="P13" s="104" t="str">
        <f>IF(RES_hh_tes_in!P13=0,"",RES_hh_tes_in!P13/RES_hh_fec_in!P13)</f>
        <v/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1.0636922176886032</v>
      </c>
      <c r="D14" s="106">
        <f>IF(RES_hh_tes_in!D14=0,"",RES_hh_tes_in!D14/RES_hh_fec_in!D14)</f>
        <v>1.1009256825119638</v>
      </c>
      <c r="E14" s="106">
        <f>IF(RES_hh_tes_in!E14=0,"",RES_hh_tes_in!E14/RES_hh_fec_in!E14)</f>
        <v>1.1015745816366262</v>
      </c>
      <c r="F14" s="106">
        <f>IF(RES_hh_tes_in!F14=0,"",RES_hh_tes_in!F14/RES_hh_fec_in!F14)</f>
        <v>1.095833527540425</v>
      </c>
      <c r="G14" s="106">
        <f>IF(RES_hh_tes_in!G14=0,"",RES_hh_tes_in!G14/RES_hh_fec_in!G14)</f>
        <v>1.0821223835817013</v>
      </c>
      <c r="H14" s="106">
        <f>IF(RES_hh_tes_in!H14=0,"",RES_hh_tes_in!H14/RES_hh_fec_in!H14)</f>
        <v>1.075144547221804</v>
      </c>
      <c r="I14" s="106">
        <f>IF(RES_hh_tes_in!I14=0,"",RES_hh_tes_in!I14/RES_hh_fec_in!I14)</f>
        <v>1.0560748256088019</v>
      </c>
      <c r="J14" s="106">
        <f>IF(RES_hh_tes_in!J14=0,"",RES_hh_tes_in!J14/RES_hh_fec_in!J14)</f>
        <v>1.0389406434063995</v>
      </c>
      <c r="K14" s="106">
        <f>IF(RES_hh_tes_in!K14=0,"",RES_hh_tes_in!K14/RES_hh_fec_in!K14)</f>
        <v>1.0524417010049512</v>
      </c>
      <c r="L14" s="106">
        <f>IF(RES_hh_tes_in!L14=0,"",RES_hh_tes_in!L14/RES_hh_fec_in!L14)</f>
        <v>1.0197184753834128</v>
      </c>
      <c r="M14" s="106">
        <f>IF(RES_hh_tes_in!M14=0,"",RES_hh_tes_in!M14/RES_hh_fec_in!M14)</f>
        <v>1.0344182766125569</v>
      </c>
      <c r="N14" s="106">
        <f>IF(RES_hh_tes_in!N14=0,"",RES_hh_tes_in!N14/RES_hh_fec_in!N14)</f>
        <v>1.0150333557339306</v>
      </c>
      <c r="O14" s="106">
        <f>IF(RES_hh_tes_in!O14=0,"",RES_hh_tes_in!O14/RES_hh_fec_in!O14)</f>
        <v>1.0291946378106913</v>
      </c>
      <c r="P14" s="106">
        <f>IF(RES_hh_tes_in!P14=0,"",RES_hh_tes_in!P14/RES_hh_fec_in!P14)</f>
        <v>1.0293606489238283</v>
      </c>
      <c r="Q14" s="106">
        <f>IF(RES_hh_tes_in!Q14=0,"",RES_hh_tes_in!Q14/RES_hh_fec_in!Q14)</f>
        <v>1.0181422478850832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1.7640668468865812</v>
      </c>
      <c r="D15" s="103">
        <f>IF(RES_hh_tes_in!D15=0,"",RES_hh_tes_in!D15/RES_hh_fec_in!D15)</f>
        <v>1.8072956079295075</v>
      </c>
      <c r="E15" s="103">
        <f>IF(RES_hh_tes_in!E15=0,"",RES_hh_tes_in!E15/RES_hh_fec_in!E15)</f>
        <v>1.8443066389765728</v>
      </c>
      <c r="F15" s="103">
        <f>IF(RES_hh_tes_in!F15=0,"",RES_hh_tes_in!F15/RES_hh_fec_in!F15)</f>
        <v>1.8948916200864476</v>
      </c>
      <c r="G15" s="103">
        <f>IF(RES_hh_tes_in!G15=0,"",RES_hh_tes_in!G15/RES_hh_fec_in!G15)</f>
        <v>1.9671076841790325</v>
      </c>
      <c r="H15" s="103">
        <f>IF(RES_hh_tes_in!H15=0,"",RES_hh_tes_in!H15/RES_hh_fec_in!H15)</f>
        <v>2.0067087306231164</v>
      </c>
      <c r="I15" s="103">
        <f>IF(RES_hh_tes_in!I15=0,"",RES_hh_tes_in!I15/RES_hh_fec_in!I15)</f>
        <v>2.1252368944690421</v>
      </c>
      <c r="J15" s="103">
        <f>IF(RES_hh_tes_in!J15=0,"",RES_hh_tes_in!J15/RES_hh_fec_in!J15)</f>
        <v>2.2475342166553456</v>
      </c>
      <c r="K15" s="103">
        <f>IF(RES_hh_tes_in!K15=0,"",RES_hh_tes_in!K15/RES_hh_fec_in!K15)</f>
        <v>2.4016039764321691</v>
      </c>
      <c r="L15" s="103">
        <f>IF(RES_hh_tes_in!L15=0,"",RES_hh_tes_in!L15/RES_hh_fec_in!L15)</f>
        <v>2.5718432516516119</v>
      </c>
      <c r="M15" s="103">
        <f>IF(RES_hh_tes_in!M15=0,"",RES_hh_tes_in!M15/RES_hh_fec_in!M15)</f>
        <v>2.7817409345354194</v>
      </c>
      <c r="N15" s="103">
        <f>IF(RES_hh_tes_in!N15=0,"",RES_hh_tes_in!N15/RES_hh_fec_in!N15)</f>
        <v>2.9380535903863749</v>
      </c>
      <c r="O15" s="103">
        <f>IF(RES_hh_tes_in!O15=0,"",RES_hh_tes_in!O15/RES_hh_fec_in!O15)</f>
        <v>3.0953239103424615</v>
      </c>
      <c r="P15" s="103">
        <f>IF(RES_hh_tes_in!P15=0,"",RES_hh_tes_in!P15/RES_hh_fec_in!P15)</f>
        <v>3.2090523354378551</v>
      </c>
      <c r="Q15" s="103">
        <f>IF(RES_hh_tes_in!Q15=0,"",RES_hh_tes_in!Q15/RES_hh_fec_in!Q15)</f>
        <v>3.3569730721673343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1.7640668468865812</v>
      </c>
      <c r="D16" s="105">
        <f>IF(RES_hh_tes_in!D16=0,"",RES_hh_tes_in!D16/RES_hh_fec_in!D16)</f>
        <v>1.8072956079295075</v>
      </c>
      <c r="E16" s="105">
        <f>IF(RES_hh_tes_in!E16=0,"",RES_hh_tes_in!E16/RES_hh_fec_in!E16)</f>
        <v>1.8443066389765728</v>
      </c>
      <c r="F16" s="105">
        <f>IF(RES_hh_tes_in!F16=0,"",RES_hh_tes_in!F16/RES_hh_fec_in!F16)</f>
        <v>1.8948916200864476</v>
      </c>
      <c r="G16" s="105">
        <f>IF(RES_hh_tes_in!G16=0,"",RES_hh_tes_in!G16/RES_hh_fec_in!G16)</f>
        <v>1.9671076841790325</v>
      </c>
      <c r="H16" s="105">
        <f>IF(RES_hh_tes_in!H16=0,"",RES_hh_tes_in!H16/RES_hh_fec_in!H16)</f>
        <v>2.0067087306231164</v>
      </c>
      <c r="I16" s="105">
        <f>IF(RES_hh_tes_in!I16=0,"",RES_hh_tes_in!I16/RES_hh_fec_in!I16)</f>
        <v>2.1252368944690421</v>
      </c>
      <c r="J16" s="105">
        <f>IF(RES_hh_tes_in!J16=0,"",RES_hh_tes_in!J16/RES_hh_fec_in!J16)</f>
        <v>2.2475342166553456</v>
      </c>
      <c r="K16" s="105">
        <f>IF(RES_hh_tes_in!K16=0,"",RES_hh_tes_in!K16/RES_hh_fec_in!K16)</f>
        <v>2.4016039764321691</v>
      </c>
      <c r="L16" s="105">
        <f>IF(RES_hh_tes_in!L16=0,"",RES_hh_tes_in!L16/RES_hh_fec_in!L16)</f>
        <v>2.5718432516516119</v>
      </c>
      <c r="M16" s="105">
        <f>IF(RES_hh_tes_in!M16=0,"",RES_hh_tes_in!M16/RES_hh_fec_in!M16)</f>
        <v>2.7817409345354194</v>
      </c>
      <c r="N16" s="105">
        <f>IF(RES_hh_tes_in!N16=0,"",RES_hh_tes_in!N16/RES_hh_fec_in!N16)</f>
        <v>2.9380535903863749</v>
      </c>
      <c r="O16" s="105">
        <f>IF(RES_hh_tes_in!O16=0,"",RES_hh_tes_in!O16/RES_hh_fec_in!O16)</f>
        <v>3.0953239103424615</v>
      </c>
      <c r="P16" s="105">
        <f>IF(RES_hh_tes_in!P16=0,"",RES_hh_tes_in!P16/RES_hh_fec_in!P16)</f>
        <v>3.2090523354378551</v>
      </c>
      <c r="Q16" s="105">
        <f>IF(RES_hh_tes_in!Q16=0,"",RES_hh_tes_in!Q16/RES_hh_fec_in!Q16)</f>
        <v>3.3569730721673343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0.639898314692395</v>
      </c>
      <c r="D17" s="103">
        <f>IF(RES_hh_tes_in!D17=0,"",RES_hh_tes_in!D17/RES_hh_fec_in!D17)</f>
        <v>0.59900686663229397</v>
      </c>
      <c r="E17" s="103">
        <f>IF(RES_hh_tes_in!E17=0,"",RES_hh_tes_in!E17/RES_hh_fec_in!E17)</f>
        <v>0.5817377158172371</v>
      </c>
      <c r="F17" s="103">
        <f>IF(RES_hh_tes_in!F17=0,"",RES_hh_tes_in!F17/RES_hh_fec_in!F17)</f>
        <v>0.61924193235610947</v>
      </c>
      <c r="G17" s="103">
        <f>IF(RES_hh_tes_in!G17=0,"",RES_hh_tes_in!G17/RES_hh_fec_in!G17)</f>
        <v>0.64492149580097036</v>
      </c>
      <c r="H17" s="103">
        <f>IF(RES_hh_tes_in!H17=0,"",RES_hh_tes_in!H17/RES_hh_fec_in!H17)</f>
        <v>0.66449848152647528</v>
      </c>
      <c r="I17" s="103">
        <f>IF(RES_hh_tes_in!I17=0,"",RES_hh_tes_in!I17/RES_hh_fec_in!I17)</f>
        <v>0.65907272553774043</v>
      </c>
      <c r="J17" s="103">
        <f>IF(RES_hh_tes_in!J17=0,"",RES_hh_tes_in!J17/RES_hh_fec_in!J17)</f>
        <v>0.66127222681346265</v>
      </c>
      <c r="K17" s="103">
        <f>IF(RES_hh_tes_in!K17=0,"",RES_hh_tes_in!K17/RES_hh_fec_in!K17)</f>
        <v>0.57468527308188277</v>
      </c>
      <c r="L17" s="103">
        <f>IF(RES_hh_tes_in!L17=0,"",RES_hh_tes_in!L17/RES_hh_fec_in!L17)</f>
        <v>0.58394493918263246</v>
      </c>
      <c r="M17" s="103">
        <f>IF(RES_hh_tes_in!M17=0,"",RES_hh_tes_in!M17/RES_hh_fec_in!M17)</f>
        <v>0.61239105653882175</v>
      </c>
      <c r="N17" s="103">
        <f>IF(RES_hh_tes_in!N17=0,"",RES_hh_tes_in!N17/RES_hh_fec_in!N17)</f>
        <v>0.6382611855277015</v>
      </c>
      <c r="O17" s="103">
        <f>IF(RES_hh_tes_in!O17=0,"",RES_hh_tes_in!O17/RES_hh_fec_in!O17)</f>
        <v>0.62427760401450916</v>
      </c>
      <c r="P17" s="103">
        <f>IF(RES_hh_tes_in!P17=0,"",RES_hh_tes_in!P17/RES_hh_fec_in!P17)</f>
        <v>0.61887054085233684</v>
      </c>
      <c r="Q17" s="103">
        <f>IF(RES_hh_tes_in!Q17=0,"",RES_hh_tes_in!Q17/RES_hh_fec_in!Q17)</f>
        <v>0.66356783152384924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0.40649713924068076</v>
      </c>
      <c r="D18" s="102">
        <f>IF(RES_hh_tes_in!D18=0,"",RES_hh_tes_in!D18/RES_hh_fec_in!D18)</f>
        <v>0.4086505798444281</v>
      </c>
      <c r="E18" s="102">
        <f>IF(RES_hh_tes_in!E18=0,"",RES_hh_tes_in!E18/RES_hh_fec_in!E18)</f>
        <v>0.41082017456321629</v>
      </c>
      <c r="F18" s="102">
        <f>IF(RES_hh_tes_in!F18=0,"",RES_hh_tes_in!F18/RES_hh_fec_in!F18)</f>
        <v>0.41304627373780095</v>
      </c>
      <c r="G18" s="102">
        <f>IF(RES_hh_tes_in!G18=0,"",RES_hh_tes_in!G18/RES_hh_fec_in!G18)</f>
        <v>0.41531348054278733</v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>
        <f>IF(RES_hh_tes_in!J18=0,"",RES_hh_tes_in!J18/RES_hh_fec_in!J18)</f>
        <v>0.42009744103338809</v>
      </c>
      <c r="K18" s="102">
        <f>IF(RES_hh_tes_in!K18=0,"",RES_hh_tes_in!K18/RES_hh_fec_in!K18)</f>
        <v>0.42108616719290581</v>
      </c>
      <c r="L18" s="102">
        <f>IF(RES_hh_tes_in!L18=0,"",RES_hh_tes_in!L18/RES_hh_fec_in!L18)</f>
        <v>0.42154196306579417</v>
      </c>
      <c r="M18" s="102">
        <f>IF(RES_hh_tes_in!M18=0,"",RES_hh_tes_in!M18/RES_hh_fec_in!M18)</f>
        <v>0.42250214130204089</v>
      </c>
      <c r="N18" s="102">
        <f>IF(RES_hh_tes_in!N18=0,"",RES_hh_tes_in!N18/RES_hh_fec_in!N18)</f>
        <v>0.42126194185427701</v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>
        <f>IF(RES_hh_tes_in!D19=0,"",RES_hh_tes_in!D19/RES_hh_fec_in!D19)</f>
        <v>0.53224354449462596</v>
      </c>
      <c r="E19" s="102" t="str">
        <f>IF(RES_hh_tes_in!E19=0,"",RES_hh_tes_in!E19/RES_hh_fec_in!E19)</f>
        <v/>
      </c>
      <c r="F19" s="102">
        <f>IF(RES_hh_tes_in!F19=0,"",RES_hh_tes_in!F19/RES_hh_fec_in!F19)</f>
        <v>0.53783130178640148</v>
      </c>
      <c r="G19" s="102">
        <f>IF(RES_hh_tes_in!G19=0,"",RES_hh_tes_in!G19/RES_hh_fec_in!G19)</f>
        <v>0.5406535840673482</v>
      </c>
      <c r="H19" s="102">
        <f>IF(RES_hh_tes_in!H19=0,"",RES_hh_tes_in!H19/RES_hh_fec_in!H19)</f>
        <v>0.54271738862291563</v>
      </c>
      <c r="I19" s="102" t="str">
        <f>IF(RES_hh_tes_in!I19=0,"",RES_hh_tes_in!I19/RES_hh_fec_in!I19)</f>
        <v/>
      </c>
      <c r="J19" s="102">
        <f>IF(RES_hh_tes_in!J19=0,"",RES_hh_tes_in!J19/RES_hh_fec_in!J19)</f>
        <v>0.54885725515157868</v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0.54694506409425137</v>
      </c>
      <c r="D21" s="102">
        <f>IF(RES_hh_tes_in!D21=0,"",RES_hh_tes_in!D21/RES_hh_fec_in!D21)</f>
        <v>0.5508990071268598</v>
      </c>
      <c r="E21" s="102">
        <f>IF(RES_hh_tes_in!E21=0,"",RES_hh_tes_in!E21/RES_hh_fec_in!E21)</f>
        <v>0.55516404397733599</v>
      </c>
      <c r="F21" s="102">
        <f>IF(RES_hh_tes_in!F21=0,"",RES_hh_tes_in!F21/RES_hh_fec_in!F21)</f>
        <v>0.55923161832864388</v>
      </c>
      <c r="G21" s="102">
        <f>IF(RES_hh_tes_in!G21=0,"",RES_hh_tes_in!G21/RES_hh_fec_in!G21)</f>
        <v>0.56168355613814325</v>
      </c>
      <c r="H21" s="102" t="str">
        <f>IF(RES_hh_tes_in!H21=0,"",RES_hh_tes_in!H21/RES_hh_fec_in!H21)</f>
        <v/>
      </c>
      <c r="I21" s="102">
        <f>IF(RES_hh_tes_in!I21=0,"",RES_hh_tes_in!I21/RES_hh_fec_in!I21)</f>
        <v>0.56600811341877433</v>
      </c>
      <c r="J21" s="102">
        <f>IF(RES_hh_tes_in!J21=0,"",RES_hh_tes_in!J21/RES_hh_fec_in!J21)</f>
        <v>0.56541288972207238</v>
      </c>
      <c r="K21" s="102">
        <f>IF(RES_hh_tes_in!K21=0,"",RES_hh_tes_in!K21/RES_hh_fec_in!K21)</f>
        <v>0.56954109326929403</v>
      </c>
      <c r="L21" s="102" t="str">
        <f>IF(RES_hh_tes_in!L21=0,"",RES_hh_tes_in!L21/RES_hh_fec_in!L21)</f>
        <v/>
      </c>
      <c r="M21" s="102">
        <f>IF(RES_hh_tes_in!M21=0,"",RES_hh_tes_in!M21/RES_hh_fec_in!M21)</f>
        <v>0.57032530961486438</v>
      </c>
      <c r="N21" s="102">
        <f>IF(RES_hh_tes_in!N21=0,"",RES_hh_tes_in!N21/RES_hh_fec_in!N21)</f>
        <v>0.57583800924006689</v>
      </c>
      <c r="O21" s="102">
        <f>IF(RES_hh_tes_in!O21=0,"",RES_hh_tes_in!O21/RES_hh_fec_in!O21)</f>
        <v>0.5702468634636374</v>
      </c>
      <c r="P21" s="102">
        <f>IF(RES_hh_tes_in!P21=0,"",RES_hh_tes_in!P21/RES_hh_fec_in!P21)</f>
        <v>0.57130066910492527</v>
      </c>
      <c r="Q21" s="102">
        <f>IF(RES_hh_tes_in!Q21=0,"",RES_hh_tes_in!Q21/RES_hh_fec_in!Q21)</f>
        <v>0.57764906231249735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0.44182661215007829</v>
      </c>
      <c r="D22" s="102">
        <f>IF(RES_hh_tes_in!D22=0,"",RES_hh_tes_in!D22/RES_hh_fec_in!D22)</f>
        <v>0.44472549427997937</v>
      </c>
      <c r="E22" s="102" t="str">
        <f>IF(RES_hh_tes_in!E22=0,"",RES_hh_tes_in!E22/RES_hh_fec_in!E22)</f>
        <v/>
      </c>
      <c r="F22" s="102" t="str">
        <f>IF(RES_hh_tes_in!F22=0,"",RES_hh_tes_in!F22/RES_hh_fec_in!F22)</f>
        <v/>
      </c>
      <c r="G22" s="102" t="str">
        <f>IF(RES_hh_tes_in!G22=0,"",RES_hh_tes_in!G22/RES_hh_fec_in!G22)</f>
        <v/>
      </c>
      <c r="H22" s="102">
        <f>IF(RES_hh_tes_in!H22=0,"",RES_hh_tes_in!H22/RES_hh_fec_in!H22)</f>
        <v>0.4561148534802717</v>
      </c>
      <c r="I22" s="102">
        <f>IF(RES_hh_tes_in!I22=0,"",RES_hh_tes_in!I22/RES_hh_fec_in!I22)</f>
        <v>0.45864392834632761</v>
      </c>
      <c r="J22" s="102">
        <f>IF(RES_hh_tes_in!J22=0,"",RES_hh_tes_in!J22/RES_hh_fec_in!J22)</f>
        <v>0.46029881525887184</v>
      </c>
      <c r="K22" s="102">
        <f>IF(RES_hh_tes_in!K22=0,"",RES_hh_tes_in!K22/RES_hh_fec_in!K22)</f>
        <v>0.45433155507246986</v>
      </c>
      <c r="L22" s="102">
        <f>IF(RES_hh_tes_in!L22=0,"",RES_hh_tes_in!L22/RES_hh_fec_in!L22)</f>
        <v>0.45759532273897158</v>
      </c>
      <c r="M22" s="102">
        <f>IF(RES_hh_tes_in!M22=0,"",RES_hh_tes_in!M22/RES_hh_fec_in!M22)</f>
        <v>0.45864835630197465</v>
      </c>
      <c r="N22" s="102">
        <f>IF(RES_hh_tes_in!N22=0,"",RES_hh_tes_in!N22/RES_hh_fec_in!N22)</f>
        <v>0.46020352551584126</v>
      </c>
      <c r="O22" s="102">
        <f>IF(RES_hh_tes_in!O22=0,"",RES_hh_tes_in!O22/RES_hh_fec_in!O22)</f>
        <v>0.46096273129153792</v>
      </c>
      <c r="P22" s="102">
        <f>IF(RES_hh_tes_in!P22=0,"",RES_hh_tes_in!P22/RES_hh_fec_in!P22)</f>
        <v>0.46470867721870368</v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0.77618695504840463</v>
      </c>
      <c r="D24" s="102" t="str">
        <f>IF(RES_hh_tes_in!D24=0,"",RES_hh_tes_in!D24/RES_hh_fec_in!D24)</f>
        <v/>
      </c>
      <c r="E24" s="102">
        <f>IF(RES_hh_tes_in!E24=0,"",RES_hh_tes_in!E24/RES_hh_fec_in!E24)</f>
        <v>0.78081436621975275</v>
      </c>
      <c r="F24" s="102">
        <f>IF(RES_hh_tes_in!F24=0,"",RES_hh_tes_in!F24/RES_hh_fec_in!F24)</f>
        <v>0.78319318940564753</v>
      </c>
      <c r="G24" s="102">
        <f>IF(RES_hh_tes_in!G24=0,"",RES_hh_tes_in!G24/RES_hh_fec_in!G24)</f>
        <v>0.78548849923060116</v>
      </c>
      <c r="H24" s="102">
        <f>IF(RES_hh_tes_in!H24=0,"",RES_hh_tes_in!H24/RES_hh_fec_in!H24)</f>
        <v>0.78761878571906407</v>
      </c>
      <c r="I24" s="102">
        <f>IF(RES_hh_tes_in!I24=0,"",RES_hh_tes_in!I24/RES_hh_fec_in!I24)</f>
        <v>0.78984969240453551</v>
      </c>
      <c r="J24" s="102" t="str">
        <f>IF(RES_hh_tes_in!J24=0,"",RES_hh_tes_in!J24/RES_hh_fec_in!J24)</f>
        <v/>
      </c>
      <c r="K24" s="102">
        <f>IF(RES_hh_tes_in!K24=0,"",RES_hh_tes_in!K24/RES_hh_fec_in!K24)</f>
        <v>0.79242884350162957</v>
      </c>
      <c r="L24" s="102" t="str">
        <f>IF(RES_hh_tes_in!L24=0,"",RES_hh_tes_in!L24/RES_hh_fec_in!L24)</f>
        <v/>
      </c>
      <c r="M24" s="102">
        <f>IF(RES_hh_tes_in!M24=0,"",RES_hh_tes_in!M24/RES_hh_fec_in!M24)</f>
        <v>0.79525841812609144</v>
      </c>
      <c r="N24" s="102">
        <f>IF(RES_hh_tes_in!N24=0,"",RES_hh_tes_in!N24/RES_hh_fec_in!N24)</f>
        <v>0.79607780449779897</v>
      </c>
      <c r="O24" s="102">
        <f>IF(RES_hh_tes_in!O24=0,"",RES_hh_tes_in!O24/RES_hh_fec_in!O24)</f>
        <v>0.79559968202628784</v>
      </c>
      <c r="P24" s="102">
        <f>IF(RES_hh_tes_in!P24=0,"",RES_hh_tes_in!P24/RES_hh_fec_in!P24)</f>
        <v>0.79656988864989131</v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0.67767106755005013</v>
      </c>
      <c r="D25" s="104">
        <f>IF(RES_hh_tes_in!D25=0,"",RES_hh_tes_in!D25/RES_hh_fec_in!D25)</f>
        <v>0.68109604614902297</v>
      </c>
      <c r="E25" s="104">
        <f>IF(RES_hh_tes_in!E25=0,"",RES_hh_tes_in!E25/RES_hh_fec_in!E25)</f>
        <v>0.68465266232751654</v>
      </c>
      <c r="F25" s="104">
        <f>IF(RES_hh_tes_in!F25=0,"",RES_hh_tes_in!F25/RES_hh_fec_in!F25)</f>
        <v>0.68718805329781507</v>
      </c>
      <c r="G25" s="104">
        <f>IF(RES_hh_tes_in!G25=0,"",RES_hh_tes_in!G25/RES_hh_fec_in!G25)</f>
        <v>0.68849773422310023</v>
      </c>
      <c r="H25" s="104">
        <f>IF(RES_hh_tes_in!H25=0,"",RES_hh_tes_in!H25/RES_hh_fec_in!H25)</f>
        <v>0.70084408305382906</v>
      </c>
      <c r="I25" s="104">
        <f>IF(RES_hh_tes_in!I25=0,"",RES_hh_tes_in!I25/RES_hh_fec_in!I25)</f>
        <v>0.69494050157793252</v>
      </c>
      <c r="J25" s="104">
        <f>IF(RES_hh_tes_in!J25=0,"",RES_hh_tes_in!J25/RES_hh_fec_in!J25)</f>
        <v>0.69915002599202436</v>
      </c>
      <c r="K25" s="104">
        <f>IF(RES_hh_tes_in!K25=0,"",RES_hh_tes_in!K25/RES_hh_fec_in!K25)</f>
        <v>0.70841019733602673</v>
      </c>
      <c r="L25" s="104">
        <f>IF(RES_hh_tes_in!L25=0,"",RES_hh_tes_in!L25/RES_hh_fec_in!L25)</f>
        <v>0.70689090368424756</v>
      </c>
      <c r="M25" s="104">
        <f>IF(RES_hh_tes_in!M25=0,"",RES_hh_tes_in!M25/RES_hh_fec_in!M25)</f>
        <v>0.70942015004877024</v>
      </c>
      <c r="N25" s="104">
        <f>IF(RES_hh_tes_in!N25=0,"",RES_hh_tes_in!N25/RES_hh_fec_in!N25)</f>
        <v>0.7117166855483229</v>
      </c>
      <c r="O25" s="104">
        <f>IF(RES_hh_tes_in!O25=0,"",RES_hh_tes_in!O25/RES_hh_fec_in!O25)</f>
        <v>0.71341580021525874</v>
      </c>
      <c r="P25" s="104">
        <f>IF(RES_hh_tes_in!P25=0,"",RES_hh_tes_in!P25/RES_hh_fec_in!P25)</f>
        <v>0.71506663601883036</v>
      </c>
      <c r="Q25" s="104">
        <f>IF(RES_hh_tes_in!Q25=0,"",RES_hh_tes_in!Q25/RES_hh_fec_in!Q25)</f>
        <v>0.71693564531893295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</v>
      </c>
      <c r="D26" s="101">
        <f>IF(RES_hh_tes_in!D26=0,"",RES_hh_tes_in!D26/RES_hh_fec_in!D26)</f>
        <v>1.0029762741816535</v>
      </c>
      <c r="E26" s="101">
        <f>IF(RES_hh_tes_in!E26=0,"",RES_hh_tes_in!E26/RES_hh_fec_in!E26)</f>
        <v>1.0064318207168717</v>
      </c>
      <c r="F26" s="101">
        <f>IF(RES_hh_tes_in!F26=0,"",RES_hh_tes_in!F26/RES_hh_fec_in!F26)</f>
        <v>1.0088291252891659</v>
      </c>
      <c r="G26" s="101">
        <f>IF(RES_hh_tes_in!G26=0,"",RES_hh_tes_in!G26/RES_hh_fec_in!G26)</f>
        <v>1.0117246805776499</v>
      </c>
      <c r="H26" s="101">
        <f>IF(RES_hh_tes_in!H26=0,"",RES_hh_tes_in!H26/RES_hh_fec_in!H26)</f>
        <v>1.007019236210694</v>
      </c>
      <c r="I26" s="101">
        <f>IF(RES_hh_tes_in!I26=0,"",RES_hh_tes_in!I26/RES_hh_fec_in!I26)</f>
        <v>1.0120923129203392</v>
      </c>
      <c r="J26" s="101">
        <f>IF(RES_hh_tes_in!J26=0,"",RES_hh_tes_in!J26/RES_hh_fec_in!J26)</f>
        <v>1.0103233369518467</v>
      </c>
      <c r="K26" s="101">
        <f>IF(RES_hh_tes_in!K26=0,"",RES_hh_tes_in!K26/RES_hh_fec_in!K26)</f>
        <v>1.0104249969887051</v>
      </c>
      <c r="L26" s="101">
        <f>IF(RES_hh_tes_in!L26=0,"",RES_hh_tes_in!L26/RES_hh_fec_in!L26)</f>
        <v>0.99860083344843487</v>
      </c>
      <c r="M26" s="101">
        <f>IF(RES_hh_tes_in!M26=0,"",RES_hh_tes_in!M26/RES_hh_fec_in!M26)</f>
        <v>1.0089088038975376</v>
      </c>
      <c r="N26" s="101">
        <f>IF(RES_hh_tes_in!N26=0,"",RES_hh_tes_in!N26/RES_hh_fec_in!N26)</f>
        <v>1.0084875229212436</v>
      </c>
      <c r="O26" s="101">
        <f>IF(RES_hh_tes_in!O26=0,"",RES_hh_tes_in!O26/RES_hh_fec_in!O26)</f>
        <v>1.0093037905385944</v>
      </c>
      <c r="P26" s="101">
        <f>IF(RES_hh_tes_in!P26=0,"",RES_hh_tes_in!P26/RES_hh_fec_in!P26)</f>
        <v>1.015650422015467</v>
      </c>
      <c r="Q26" s="101">
        <f>IF(RES_hh_tes_in!Q26=0,"",RES_hh_tes_in!Q26/RES_hh_fec_in!Q26)</f>
        <v>1.0145602406244894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0.64878927242094131</v>
      </c>
      <c r="D27" s="103">
        <f>IF(RES_hh_tes_in!D27=0,"",RES_hh_tes_in!D27/RES_hh_fec_in!D27)</f>
        <v>0.5768518155855763</v>
      </c>
      <c r="E27" s="103">
        <f>IF(RES_hh_tes_in!E27=0,"",RES_hh_tes_in!E27/RES_hh_fec_in!E27)</f>
        <v>0.56624955780722153</v>
      </c>
      <c r="F27" s="103">
        <f>IF(RES_hh_tes_in!F27=0,"",RES_hh_tes_in!F27/RES_hh_fec_in!F27)</f>
        <v>0.67297628849820934</v>
      </c>
      <c r="G27" s="103">
        <f>IF(RES_hh_tes_in!G27=0,"",RES_hh_tes_in!G27/RES_hh_fec_in!G27)</f>
        <v>0.62432310044964157</v>
      </c>
      <c r="H27" s="103">
        <f>IF(RES_hh_tes_in!H27=0,"",RES_hh_tes_in!H27/RES_hh_fec_in!H27)</f>
        <v>0.818027131996376</v>
      </c>
      <c r="I27" s="103">
        <f>IF(RES_hh_tes_in!I27=0,"",RES_hh_tes_in!I27/RES_hh_fec_in!I27)</f>
        <v>0.67204072370068901</v>
      </c>
      <c r="J27" s="103">
        <f>IF(RES_hh_tes_in!J27=0,"",RES_hh_tes_in!J27/RES_hh_fec_in!J27)</f>
        <v>0.63768602432359045</v>
      </c>
      <c r="K27" s="103">
        <f>IF(RES_hh_tes_in!K27=0,"",RES_hh_tes_in!K27/RES_hh_fec_in!K27)</f>
        <v>0.68270450877720645</v>
      </c>
      <c r="L27" s="103">
        <f>IF(RES_hh_tes_in!L27=0,"",RES_hh_tes_in!L27/RES_hh_fec_in!L27)</f>
        <v>0.83120431825945307</v>
      </c>
      <c r="M27" s="103">
        <f>IF(RES_hh_tes_in!M27=0,"",RES_hh_tes_in!M27/RES_hh_fec_in!M27)</f>
        <v>0.70663597190444549</v>
      </c>
      <c r="N27" s="103">
        <f>IF(RES_hh_tes_in!N27=0,"",RES_hh_tes_in!N27/RES_hh_fec_in!N27)</f>
        <v>0.79937791458990037</v>
      </c>
      <c r="O27" s="103">
        <f>IF(RES_hh_tes_in!O27=0,"",RES_hh_tes_in!O27/RES_hh_fec_in!O27)</f>
        <v>0.67125666759162006</v>
      </c>
      <c r="P27" s="103">
        <f>IF(RES_hh_tes_in!P27=0,"",RES_hh_tes_in!P27/RES_hh_fec_in!P27)</f>
        <v>0.54373482026008302</v>
      </c>
      <c r="Q27" s="103">
        <f>IF(RES_hh_tes_in!Q27=0,"",RES_hh_tes_in!Q27/RES_hh_fec_in!Q27)</f>
        <v>0.7076765011798225</v>
      </c>
    </row>
    <row r="28" spans="1:17" ht="12" customHeight="1" x14ac:dyDescent="0.25">
      <c r="A28" s="87" t="s">
        <v>58</v>
      </c>
      <c r="B28" s="102"/>
      <c r="C28" s="102">
        <f>IF(RES_hh_tes_in!C28=0,"",RES_hh_tes_in!C28/RES_hh_fec_in!C28)</f>
        <v>0.33246797861955968</v>
      </c>
      <c r="D28" s="102">
        <f>IF(RES_hh_tes_in!D28=0,"",RES_hh_tes_in!D28/RES_hh_fec_in!D28)</f>
        <v>0.33525666742253207</v>
      </c>
      <c r="E28" s="102">
        <f>IF(RES_hh_tes_in!E28=0,"",RES_hh_tes_in!E28/RES_hh_fec_in!E28)</f>
        <v>0.33805973586839705</v>
      </c>
      <c r="F28" s="102">
        <f>IF(RES_hh_tes_in!F28=0,"",RES_hh_tes_in!F28/RES_hh_fec_in!F28)</f>
        <v>0.34096304794243626</v>
      </c>
      <c r="G28" s="102">
        <f>IF(RES_hh_tes_in!G28=0,"",RES_hh_tes_in!G28/RES_hh_fec_in!G28)</f>
        <v>0.34411892903178171</v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>
        <f>IF(RES_hh_tes_in!J28=0,"",RES_hh_tes_in!J28/RES_hh_fec_in!J28)</f>
        <v>0.35034342116626116</v>
      </c>
      <c r="K28" s="102" t="str">
        <f>IF(RES_hh_tes_in!K28=0,"",RES_hh_tes_in!K28/RES_hh_fec_in!K28)</f>
        <v/>
      </c>
      <c r="L28" s="102">
        <f>IF(RES_hh_tes_in!L28=0,"",RES_hh_tes_in!L28/RES_hh_fec_in!L28)</f>
        <v>0.34694819418072326</v>
      </c>
      <c r="M28" s="102">
        <f>IF(RES_hh_tes_in!M28=0,"",RES_hh_tes_in!M28/RES_hh_fec_in!M28)</f>
        <v>0.3453655248071783</v>
      </c>
      <c r="N28" s="102">
        <f>IF(RES_hh_tes_in!N28=0,"",RES_hh_tes_in!N28/RES_hh_fec_in!N28)</f>
        <v>0.34667838582192306</v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>
        <f>IF(RES_hh_tes_in!D29=0,"",RES_hh_tes_in!D29/RES_hh_fec_in!D29)</f>
        <v>0.44713816089474584</v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>
        <f>IF(RES_hh_tes_in!G29=0,"",RES_hh_tes_in!G29/RES_hh_fec_in!G29)</f>
        <v>0.45825998442392063</v>
      </c>
      <c r="H29" s="102">
        <f>IF(RES_hh_tes_in!H29=0,"",RES_hh_tes_in!H29/RES_hh_fec_in!H29)</f>
        <v>0.46468644738251397</v>
      </c>
      <c r="I29" s="102">
        <f>IF(RES_hh_tes_in!I29=0,"",RES_hh_tes_in!I29/RES_hh_fec_in!I29)</f>
        <v>0.46272731684685803</v>
      </c>
      <c r="J29" s="102">
        <f>IF(RES_hh_tes_in!J29=0,"",RES_hh_tes_in!J29/RES_hh_fec_in!J29)</f>
        <v>0.45990066654275324</v>
      </c>
      <c r="K29" s="102">
        <f>IF(RES_hh_tes_in!K29=0,"",RES_hh_tes_in!K29/RES_hh_fec_in!K29)</f>
        <v>0.46045679856342953</v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0.48656806076103004</v>
      </c>
      <c r="D30" s="102">
        <f>IF(RES_hh_tes_in!D30=0,"",RES_hh_tes_in!D30/RES_hh_fec_in!D30)</f>
        <v>0.49176852288888806</v>
      </c>
      <c r="E30" s="102">
        <f>IF(RES_hh_tes_in!E30=0,"",RES_hh_tes_in!E30/RES_hh_fec_in!E30)</f>
        <v>0.49668854830233383</v>
      </c>
      <c r="F30" s="102">
        <f>IF(RES_hh_tes_in!F30=0,"",RES_hh_tes_in!F30/RES_hh_fec_in!F30)</f>
        <v>0.50196697121521194</v>
      </c>
      <c r="G30" s="102">
        <f>IF(RES_hh_tes_in!G30=0,"",RES_hh_tes_in!G30/RES_hh_fec_in!G30)</f>
        <v>0.50701490395358384</v>
      </c>
      <c r="H30" s="102" t="str">
        <f>IF(RES_hh_tes_in!H30=0,"",RES_hh_tes_in!H30/RES_hh_fec_in!H30)</f>
        <v/>
      </c>
      <c r="I30" s="102">
        <f>IF(RES_hh_tes_in!I30=0,"",RES_hh_tes_in!I30/RES_hh_fec_in!I30)</f>
        <v>0.51828865347140518</v>
      </c>
      <c r="J30" s="102">
        <f>IF(RES_hh_tes_in!J30=0,"",RES_hh_tes_in!J30/RES_hh_fec_in!J30)</f>
        <v>0.52421126892489511</v>
      </c>
      <c r="K30" s="102">
        <f>IF(RES_hh_tes_in!K30=0,"",RES_hh_tes_in!K30/RES_hh_fec_in!K30)</f>
        <v>0.522428937121451</v>
      </c>
      <c r="L30" s="102" t="str">
        <f>IF(RES_hh_tes_in!L30=0,"",RES_hh_tes_in!L30/RES_hh_fec_in!L30)</f>
        <v/>
      </c>
      <c r="M30" s="102">
        <f>IF(RES_hh_tes_in!M30=0,"",RES_hh_tes_in!M30/RES_hh_fec_in!M30)</f>
        <v>0.51739943224022711</v>
      </c>
      <c r="N30" s="102">
        <f>IF(RES_hh_tes_in!N30=0,"",RES_hh_tes_in!N30/RES_hh_fec_in!N30)</f>
        <v>0.5151359391840199</v>
      </c>
      <c r="O30" s="102">
        <f>IF(RES_hh_tes_in!O30=0,"",RES_hh_tes_in!O30/RES_hh_fec_in!O30)</f>
        <v>0.51384886851281564</v>
      </c>
      <c r="P30" s="102">
        <f>IF(RES_hh_tes_in!P30=0,"",RES_hh_tes_in!P30/RES_hh_fec_in!P30)</f>
        <v>0.51345316512464556</v>
      </c>
      <c r="Q30" s="102">
        <f>IF(RES_hh_tes_in!Q30=0,"",RES_hh_tes_in!Q30/RES_hh_fec_in!Q30)</f>
        <v>0.51584617880169337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0.81378869042683222</v>
      </c>
      <c r="D32" s="101">
        <f>IF(RES_hh_tes_in!D32=0,"",RES_hh_tes_in!D32/RES_hh_fec_in!D32)</f>
        <v>0.81566665313208364</v>
      </c>
      <c r="E32" s="101">
        <f>IF(RES_hh_tes_in!E32=0,"",RES_hh_tes_in!E32/RES_hh_fec_in!E32)</f>
        <v>0.81714154865302568</v>
      </c>
      <c r="F32" s="101">
        <f>IF(RES_hh_tes_in!F32=0,"",RES_hh_tes_in!F32/RES_hh_fec_in!F32)</f>
        <v>0.82100528257920202</v>
      </c>
      <c r="G32" s="101">
        <f>IF(RES_hh_tes_in!G32=0,"",RES_hh_tes_in!G32/RES_hh_fec_in!G32)</f>
        <v>0.82530645426992078</v>
      </c>
      <c r="H32" s="101">
        <f>IF(RES_hh_tes_in!H32=0,"",RES_hh_tes_in!H32/RES_hh_fec_in!H32)</f>
        <v>0.82957023988457401</v>
      </c>
      <c r="I32" s="101">
        <f>IF(RES_hh_tes_in!I32=0,"",RES_hh_tes_in!I32/RES_hh_fec_in!I32)</f>
        <v>0.82751665867040924</v>
      </c>
      <c r="J32" s="101">
        <f>IF(RES_hh_tes_in!J32=0,"",RES_hh_tes_in!J32/RES_hh_fec_in!J32)</f>
        <v>0.82888864058720568</v>
      </c>
      <c r="K32" s="101">
        <f>IF(RES_hh_tes_in!K32=0,"",RES_hh_tes_in!K32/RES_hh_fec_in!K32)</f>
        <v>0.8334982204576451</v>
      </c>
      <c r="L32" s="101">
        <f>IF(RES_hh_tes_in!L32=0,"",RES_hh_tes_in!L32/RES_hh_fec_in!L32)</f>
        <v>0.83255579758562315</v>
      </c>
      <c r="M32" s="101">
        <f>IF(RES_hh_tes_in!M32=0,"",RES_hh_tes_in!M32/RES_hh_fec_in!M32)</f>
        <v>0.83344382324894117</v>
      </c>
      <c r="N32" s="101">
        <f>IF(RES_hh_tes_in!N32=0,"",RES_hh_tes_in!N32/RES_hh_fec_in!N32)</f>
        <v>0.8351299428514718</v>
      </c>
      <c r="O32" s="101">
        <f>IF(RES_hh_tes_in!O32=0,"",RES_hh_tes_in!O32/RES_hh_fec_in!O32)</f>
        <v>0.83529810162372686</v>
      </c>
      <c r="P32" s="101">
        <f>IF(RES_hh_tes_in!P32=0,"",RES_hh_tes_in!P32/RES_hh_fec_in!P32)</f>
        <v>0.83559841287872416</v>
      </c>
      <c r="Q32" s="101">
        <f>IF(RES_hh_tes_in!Q32=0,"",RES_hh_tes_in!Q32/RES_hh_fec_in!Q32)</f>
        <v>0.83781858319566493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224.62316530002812</v>
      </c>
      <c r="D3" s="100">
        <f t="shared" si="0"/>
        <v>317.08314009601509</v>
      </c>
      <c r="E3" s="100">
        <f t="shared" si="0"/>
        <v>337.41075741430222</v>
      </c>
      <c r="F3" s="100">
        <f t="shared" si="0"/>
        <v>239.71335020049145</v>
      </c>
      <c r="G3" s="100">
        <f t="shared" si="0"/>
        <v>272.76668434899727</v>
      </c>
      <c r="H3" s="100">
        <f t="shared" si="0"/>
        <v>6.8863457068019382</v>
      </c>
      <c r="I3" s="100">
        <f t="shared" si="0"/>
        <v>155.37094131293819</v>
      </c>
      <c r="J3" s="100">
        <f t="shared" si="0"/>
        <v>228.43931494552606</v>
      </c>
      <c r="K3" s="100">
        <f t="shared" si="0"/>
        <v>119.36545075636492</v>
      </c>
      <c r="L3" s="100">
        <f t="shared" si="0"/>
        <v>8.8583853528618146</v>
      </c>
      <c r="M3" s="100">
        <f t="shared" si="0"/>
        <v>379.23164956061157</v>
      </c>
      <c r="N3" s="100">
        <f t="shared" si="0"/>
        <v>42.76769642147751</v>
      </c>
      <c r="O3" s="100">
        <f t="shared" si="0"/>
        <v>134.02836862085528</v>
      </c>
      <c r="P3" s="100">
        <f t="shared" si="0"/>
        <v>252.74790019806576</v>
      </c>
      <c r="Q3" s="100">
        <f t="shared" si="0"/>
        <v>296.2433174255118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193.44926878417073</v>
      </c>
      <c r="D4" s="96">
        <f t="shared" si="1"/>
        <v>272.37204636683663</v>
      </c>
      <c r="E4" s="96">
        <f t="shared" si="1"/>
        <v>283.58060627987402</v>
      </c>
      <c r="F4" s="96">
        <f t="shared" si="1"/>
        <v>202.36816047316378</v>
      </c>
      <c r="G4" s="96">
        <f t="shared" si="1"/>
        <v>238.81470445902556</v>
      </c>
      <c r="H4" s="96">
        <f t="shared" si="1"/>
        <v>5.5293775870720854</v>
      </c>
      <c r="I4" s="96">
        <f t="shared" si="1"/>
        <v>135.18850161672188</v>
      </c>
      <c r="J4" s="96">
        <f t="shared" si="1"/>
        <v>202.13495327802713</v>
      </c>
      <c r="K4" s="96">
        <f t="shared" si="1"/>
        <v>98.848330108294121</v>
      </c>
      <c r="L4" s="96">
        <f t="shared" si="1"/>
        <v>8.6323816734377825</v>
      </c>
      <c r="M4" s="96">
        <f t="shared" si="1"/>
        <v>302.4199075289456</v>
      </c>
      <c r="N4" s="96">
        <f t="shared" si="1"/>
        <v>35.344610064353844</v>
      </c>
      <c r="O4" s="96">
        <f t="shared" si="1"/>
        <v>104.8370179195265</v>
      </c>
      <c r="P4" s="96">
        <f t="shared" si="1"/>
        <v>186.39311112717422</v>
      </c>
      <c r="Q4" s="96">
        <f t="shared" si="1"/>
        <v>258.08081052010186</v>
      </c>
    </row>
    <row r="5" spans="1:17" ht="12" customHeight="1" x14ac:dyDescent="0.25">
      <c r="A5" s="87" t="s">
        <v>58</v>
      </c>
      <c r="B5" s="95"/>
      <c r="C5" s="95">
        <v>24.824161287039658</v>
      </c>
      <c r="D5" s="95">
        <v>47.131769804167945</v>
      </c>
      <c r="E5" s="95">
        <v>20.082010336987565</v>
      </c>
      <c r="F5" s="95">
        <v>9.9621351684011863</v>
      </c>
      <c r="G5" s="95">
        <v>22.566103610167708</v>
      </c>
      <c r="H5" s="95">
        <v>0</v>
      </c>
      <c r="I5" s="95">
        <v>0</v>
      </c>
      <c r="J5" s="95">
        <v>29.697279923989857</v>
      </c>
      <c r="K5" s="95">
        <v>19.116403775661254</v>
      </c>
      <c r="L5" s="95">
        <v>8.6323816734377825</v>
      </c>
      <c r="M5" s="95">
        <v>47.830905716041492</v>
      </c>
      <c r="N5" s="95">
        <v>11.156480898656261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2.0378625509574833</v>
      </c>
      <c r="E6" s="95">
        <v>0</v>
      </c>
      <c r="F6" s="95">
        <v>2.6959797329842803</v>
      </c>
      <c r="G6" s="95">
        <v>3.9043875090156317</v>
      </c>
      <c r="H6" s="95">
        <v>5.5293775870720854</v>
      </c>
      <c r="I6" s="95">
        <v>6.6985280069568942</v>
      </c>
      <c r="J6" s="95">
        <v>2.4235284704974021</v>
      </c>
      <c r="K6" s="95">
        <v>3.0847978107586744</v>
      </c>
      <c r="L6" s="95">
        <v>0</v>
      </c>
      <c r="M6" s="95">
        <v>0</v>
      </c>
      <c r="N6" s="95">
        <v>0.72068518392690417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2.9201911492261448</v>
      </c>
      <c r="D7" s="95">
        <v>0</v>
      </c>
      <c r="E7" s="95">
        <v>0</v>
      </c>
      <c r="F7" s="95">
        <v>1.5619085001033997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165.70491634790491</v>
      </c>
      <c r="D8" s="95">
        <v>223.2024140117112</v>
      </c>
      <c r="E8" s="95">
        <v>263.49859594288648</v>
      </c>
      <c r="F8" s="95">
        <v>188.14813707167491</v>
      </c>
      <c r="G8" s="95">
        <v>212.34421333984221</v>
      </c>
      <c r="H8" s="95">
        <v>0</v>
      </c>
      <c r="I8" s="95">
        <v>128.48997360976497</v>
      </c>
      <c r="J8" s="95">
        <v>170.01414488353987</v>
      </c>
      <c r="K8" s="95">
        <v>76.647128521874194</v>
      </c>
      <c r="L8" s="95">
        <v>0</v>
      </c>
      <c r="M8" s="95">
        <v>254.58900181290412</v>
      </c>
      <c r="N8" s="95">
        <v>23.467443981770678</v>
      </c>
      <c r="O8" s="95">
        <v>104.8370179195265</v>
      </c>
      <c r="P8" s="95">
        <v>186.39311112717422</v>
      </c>
      <c r="Q8" s="95">
        <v>258.08081052010186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19.447149638972238</v>
      </c>
      <c r="D17" s="96">
        <f t="shared" si="3"/>
        <v>25.721118510414041</v>
      </c>
      <c r="E17" s="96">
        <f t="shared" si="3"/>
        <v>33.494146992879642</v>
      </c>
      <c r="F17" s="96">
        <f t="shared" si="3"/>
        <v>26.280422446741454</v>
      </c>
      <c r="G17" s="96">
        <f t="shared" si="3"/>
        <v>17.598245286473848</v>
      </c>
      <c r="H17" s="96">
        <f t="shared" si="3"/>
        <v>0.76650945411963178</v>
      </c>
      <c r="I17" s="96">
        <f t="shared" si="3"/>
        <v>9.7861055324638588</v>
      </c>
      <c r="J17" s="96">
        <f t="shared" si="3"/>
        <v>13.36607479867261</v>
      </c>
      <c r="K17" s="96">
        <f t="shared" si="3"/>
        <v>11.214812643091678</v>
      </c>
      <c r="L17" s="96">
        <f t="shared" si="3"/>
        <v>0.13035860652886397</v>
      </c>
      <c r="M17" s="96">
        <f t="shared" si="3"/>
        <v>42.055306456666933</v>
      </c>
      <c r="N17" s="96">
        <f t="shared" si="3"/>
        <v>4.121363400386918</v>
      </c>
      <c r="O17" s="96">
        <f t="shared" si="3"/>
        <v>13.525898493510098</v>
      </c>
      <c r="P17" s="96">
        <f t="shared" si="3"/>
        <v>34.145100902731407</v>
      </c>
      <c r="Q17" s="96">
        <f t="shared" si="3"/>
        <v>25.058175037993269</v>
      </c>
    </row>
    <row r="18" spans="1:17" ht="12" customHeight="1" x14ac:dyDescent="0.25">
      <c r="A18" s="87" t="s">
        <v>58</v>
      </c>
      <c r="B18" s="95"/>
      <c r="C18" s="95">
        <v>0.67817066795754311</v>
      </c>
      <c r="D18" s="95">
        <v>1.5645676572852765</v>
      </c>
      <c r="E18" s="95">
        <v>1.0114936140779469</v>
      </c>
      <c r="F18" s="95">
        <v>0.82778685674924313</v>
      </c>
      <c r="G18" s="95">
        <v>0.91875199949910613</v>
      </c>
      <c r="H18" s="95">
        <v>0</v>
      </c>
      <c r="I18" s="95">
        <v>0</v>
      </c>
      <c r="J18" s="95">
        <v>1.2116449672986092</v>
      </c>
      <c r="K18" s="95">
        <v>0.25791995225884362</v>
      </c>
      <c r="L18" s="95">
        <v>0.13035860652886397</v>
      </c>
      <c r="M18" s="95">
        <v>7.5455070015507726</v>
      </c>
      <c r="N18" s="95">
        <v>1.2028633864233111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0.29419845940237332</v>
      </c>
      <c r="E19" s="95">
        <v>0</v>
      </c>
      <c r="F19" s="95">
        <v>0.35919685665987322</v>
      </c>
      <c r="G19" s="95">
        <v>0.53332862273298698</v>
      </c>
      <c r="H19" s="95">
        <v>0.76650945411963178</v>
      </c>
      <c r="I19" s="95">
        <v>0</v>
      </c>
      <c r="J19" s="95">
        <v>0.33308250248049526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18.768978971014697</v>
      </c>
      <c r="D21" s="95">
        <v>23.86235239372639</v>
      </c>
      <c r="E21" s="95">
        <v>32.482653378801693</v>
      </c>
      <c r="F21" s="95">
        <v>25.093438733332338</v>
      </c>
      <c r="G21" s="95">
        <v>16.146164664241756</v>
      </c>
      <c r="H21" s="95">
        <v>0</v>
      </c>
      <c r="I21" s="95">
        <v>9.7861055324638588</v>
      </c>
      <c r="J21" s="95">
        <v>11.821347328893506</v>
      </c>
      <c r="K21" s="95">
        <v>10.956892690832834</v>
      </c>
      <c r="L21" s="95">
        <v>0</v>
      </c>
      <c r="M21" s="95">
        <v>34.509799455116159</v>
      </c>
      <c r="N21" s="95">
        <v>2.918500013963607</v>
      </c>
      <c r="O21" s="95">
        <v>13.525898493510098</v>
      </c>
      <c r="P21" s="95">
        <v>34.145100902731407</v>
      </c>
      <c r="Q21" s="95">
        <v>25.058175037993269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11.726746876885159</v>
      </c>
      <c r="D27" s="96">
        <f t="shared" si="4"/>
        <v>18.989975218764421</v>
      </c>
      <c r="E27" s="96">
        <f t="shared" si="4"/>
        <v>20.336004141548592</v>
      </c>
      <c r="F27" s="96">
        <f t="shared" si="4"/>
        <v>11.064767280586196</v>
      </c>
      <c r="G27" s="96">
        <f t="shared" si="4"/>
        <v>16.353734603497877</v>
      </c>
      <c r="H27" s="96">
        <f t="shared" si="4"/>
        <v>0.59045866561022076</v>
      </c>
      <c r="I27" s="96">
        <f t="shared" si="4"/>
        <v>10.396334163752451</v>
      </c>
      <c r="J27" s="96">
        <f t="shared" si="4"/>
        <v>12.938286868826351</v>
      </c>
      <c r="K27" s="96">
        <f t="shared" si="4"/>
        <v>9.3023080049791229</v>
      </c>
      <c r="L27" s="96">
        <f t="shared" si="4"/>
        <v>9.5645072895167674E-2</v>
      </c>
      <c r="M27" s="96">
        <f t="shared" si="4"/>
        <v>34.756435574999024</v>
      </c>
      <c r="N27" s="96">
        <f t="shared" si="4"/>
        <v>3.3017229567367496</v>
      </c>
      <c r="O27" s="96">
        <f t="shared" si="4"/>
        <v>15.665452207818685</v>
      </c>
      <c r="P27" s="96">
        <f t="shared" si="4"/>
        <v>32.209688168160135</v>
      </c>
      <c r="Q27" s="96">
        <f t="shared" si="4"/>
        <v>13.104331867416676</v>
      </c>
    </row>
    <row r="28" spans="1:17" ht="12" customHeight="1" x14ac:dyDescent="0.25">
      <c r="A28" s="87" t="s">
        <v>58</v>
      </c>
      <c r="B28" s="95"/>
      <c r="C28" s="95">
        <v>7.1579758768534257E-2</v>
      </c>
      <c r="D28" s="95">
        <v>0.15582199213803152</v>
      </c>
      <c r="E28" s="95">
        <v>9.7438226593080435E-2</v>
      </c>
      <c r="F28" s="95">
        <v>7.1185996035707952E-2</v>
      </c>
      <c r="G28" s="95">
        <v>8.0303345350214203E-2</v>
      </c>
      <c r="H28" s="95">
        <v>0</v>
      </c>
      <c r="I28" s="95">
        <v>0</v>
      </c>
      <c r="J28" s="95">
        <v>9.0582207905450296E-2</v>
      </c>
      <c r="K28" s="95">
        <v>0</v>
      </c>
      <c r="L28" s="95">
        <v>9.5645072895167674E-2</v>
      </c>
      <c r="M28" s="95">
        <v>0.39394401008456786</v>
      </c>
      <c r="N28" s="95">
        <v>3.2878714752569392E-2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0.22573786108966673</v>
      </c>
      <c r="E29" s="95">
        <v>0</v>
      </c>
      <c r="F29" s="95">
        <v>0</v>
      </c>
      <c r="G29" s="95">
        <v>0.41753819339334397</v>
      </c>
      <c r="H29" s="95">
        <v>0.59045866561022076</v>
      </c>
      <c r="I29" s="95">
        <v>0.23489960166388732</v>
      </c>
      <c r="J29" s="95">
        <v>0.30140579584692639</v>
      </c>
      <c r="K29" s="95">
        <v>0.3770217621739162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11.655167118116625</v>
      </c>
      <c r="D30" s="95">
        <v>18.608415365536722</v>
      </c>
      <c r="E30" s="95">
        <v>20.238565914955512</v>
      </c>
      <c r="F30" s="95">
        <v>10.993581284550489</v>
      </c>
      <c r="G30" s="95">
        <v>15.855893064754317</v>
      </c>
      <c r="H30" s="95">
        <v>0</v>
      </c>
      <c r="I30" s="95">
        <v>10.161434562088564</v>
      </c>
      <c r="J30" s="95">
        <v>12.546298865073974</v>
      </c>
      <c r="K30" s="95">
        <v>8.9252862428052069</v>
      </c>
      <c r="L30" s="95">
        <v>0</v>
      </c>
      <c r="M30" s="95">
        <v>34.362491564914457</v>
      </c>
      <c r="N30" s="95">
        <v>3.2688442419841803</v>
      </c>
      <c r="O30" s="95">
        <v>15.665452207818685</v>
      </c>
      <c r="P30" s="95">
        <v>32.209688168160135</v>
      </c>
      <c r="Q30" s="95">
        <v>13.104331867416676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14844.044314453076</v>
      </c>
      <c r="D3" s="100">
        <f>IF(RES_hh_fec_in!D3=0,0,1000000/0.086*RES_hh_fec_in!D3/RES_hh_num_in!D3)</f>
        <v>15154.495096603983</v>
      </c>
      <c r="E3" s="100">
        <f>IF(RES_hh_fec_in!E3=0,0,1000000/0.086*RES_hh_fec_in!E3/RES_hh_num_in!E3)</f>
        <v>16229.557765148213</v>
      </c>
      <c r="F3" s="100">
        <f>IF(RES_hh_fec_in!F3=0,0,1000000/0.086*RES_hh_fec_in!F3/RES_hh_num_in!F3)</f>
        <v>15035.814166819076</v>
      </c>
      <c r="G3" s="100">
        <f>IF(RES_hh_fec_in!G3=0,0,1000000/0.086*RES_hh_fec_in!G3/RES_hh_num_in!G3)</f>
        <v>15384.14082216707</v>
      </c>
      <c r="H3" s="100">
        <f>IF(RES_hh_fec_in!H3=0,0,1000000/0.086*RES_hh_fec_in!H3/RES_hh_num_in!H3)</f>
        <v>16535.314136595312</v>
      </c>
      <c r="I3" s="100">
        <f>IF(RES_hh_fec_in!I3=0,0,1000000/0.086*RES_hh_fec_in!I3/RES_hh_num_in!I3)</f>
        <v>14611.216284597027</v>
      </c>
      <c r="J3" s="100">
        <f>IF(RES_hh_fec_in!J3=0,0,1000000/0.086*RES_hh_fec_in!J3/RES_hh_num_in!J3)</f>
        <v>15181.544104758686</v>
      </c>
      <c r="K3" s="100">
        <f>IF(RES_hh_fec_in!K3=0,0,1000000/0.086*RES_hh_fec_in!K3/RES_hh_num_in!K3)</f>
        <v>15494.938944062682</v>
      </c>
      <c r="L3" s="100">
        <f>IF(RES_hh_fec_in!L3=0,0,1000000/0.086*RES_hh_fec_in!L3/RES_hh_num_in!L3)</f>
        <v>21416.166161357261</v>
      </c>
      <c r="M3" s="100">
        <f>IF(RES_hh_fec_in!M3=0,0,1000000/0.086*RES_hh_fec_in!M3/RES_hh_num_in!M3)</f>
        <v>17617.026602714584</v>
      </c>
      <c r="N3" s="100">
        <f>IF(RES_hh_fec_in!N3=0,0,1000000/0.086*RES_hh_fec_in!N3/RES_hh_num_in!N3)</f>
        <v>16708.743477866214</v>
      </c>
      <c r="O3" s="100">
        <f>IF(RES_hh_fec_in!O3=0,0,1000000/0.086*RES_hh_fec_in!O3/RES_hh_num_in!O3)</f>
        <v>15515.922877951913</v>
      </c>
      <c r="P3" s="100">
        <f>IF(RES_hh_fec_in!P3=0,0,1000000/0.086*RES_hh_fec_in!P3/RES_hh_num_in!P3)</f>
        <v>13094.290949973147</v>
      </c>
      <c r="Q3" s="100">
        <f>IF(RES_hh_fec_in!Q3=0,0,1000000/0.086*RES_hh_fec_in!Q3/RES_hh_num_in!Q3)</f>
        <v>13935.261601719629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12316.822791888628</v>
      </c>
      <c r="D4" s="96">
        <f>IF(RES_hh_fec_in!D4=0,0,1000000/0.086*RES_hh_fec_in!D4/RES_hh_num_in!D4)</f>
        <v>12352.891362134129</v>
      </c>
      <c r="E4" s="96">
        <f>IF(RES_hh_fec_in!E4=0,0,1000000/0.086*RES_hh_fec_in!E4/RES_hh_num_in!E4)</f>
        <v>13378.319364869161</v>
      </c>
      <c r="F4" s="96">
        <f>IF(RES_hh_fec_in!F4=0,0,1000000/0.086*RES_hh_fec_in!F4/RES_hh_num_in!F4)</f>
        <v>12436.698930543347</v>
      </c>
      <c r="G4" s="96">
        <f>IF(RES_hh_fec_in!G4=0,0,1000000/0.086*RES_hh_fec_in!G4/RES_hh_num_in!G4)</f>
        <v>12717.279995094119</v>
      </c>
      <c r="H4" s="96">
        <f>IF(RES_hh_fec_in!H4=0,0,1000000/0.086*RES_hh_fec_in!H4/RES_hh_num_in!H4)</f>
        <v>13987.579861867547</v>
      </c>
      <c r="I4" s="96">
        <f>IF(RES_hh_fec_in!I4=0,0,1000000/0.086*RES_hh_fec_in!I4/RES_hh_num_in!I4)</f>
        <v>11869.565157744593</v>
      </c>
      <c r="J4" s="96">
        <f>IF(RES_hh_fec_in!J4=0,0,1000000/0.086*RES_hh_fec_in!J4/RES_hh_num_in!J4)</f>
        <v>12392.622181749535</v>
      </c>
      <c r="K4" s="96">
        <f>IF(RES_hh_fec_in!K4=0,0,1000000/0.086*RES_hh_fec_in!K4/RES_hh_num_in!K4)</f>
        <v>12581.457325909618</v>
      </c>
      <c r="L4" s="96">
        <f>IF(RES_hh_fec_in!L4=0,0,1000000/0.086*RES_hh_fec_in!L4/RES_hh_num_in!L4)</f>
        <v>17929.369867843579</v>
      </c>
      <c r="M4" s="96">
        <f>IF(RES_hh_fec_in!M4=0,0,1000000/0.086*RES_hh_fec_in!M4/RES_hh_num_in!M4)</f>
        <v>14198.912923180322</v>
      </c>
      <c r="N4" s="96">
        <f>IF(RES_hh_fec_in!N4=0,0,1000000/0.086*RES_hh_fec_in!N4/RES_hh_num_in!N4)</f>
        <v>13590.413578806596</v>
      </c>
      <c r="O4" s="96">
        <f>IF(RES_hh_fec_in!O4=0,0,1000000/0.086*RES_hh_fec_in!O4/RES_hh_num_in!O4)</f>
        <v>12189.995970030679</v>
      </c>
      <c r="P4" s="96">
        <f>IF(RES_hh_fec_in!P4=0,0,1000000/0.086*RES_hh_fec_in!P4/RES_hh_num_in!P4)</f>
        <v>9461.3359457570823</v>
      </c>
      <c r="Q4" s="96">
        <f>IF(RES_hh_fec_in!Q4=0,0,1000000/0.086*RES_hh_fec_in!Q4/RES_hh_num_in!Q4)</f>
        <v>10515.309622233477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14662.564261227664</v>
      </c>
      <c r="D5" s="95">
        <f>IF(RES_hh_fec_in!D5=0,0,1000000/0.086*RES_hh_fec_in!D5/RES_hh_num_in!D5)</f>
        <v>15911.692549995316</v>
      </c>
      <c r="E5" s="95">
        <f>IF(RES_hh_fec_in!E5=0,0,1000000/0.086*RES_hh_fec_in!E5/RES_hh_num_in!E5)</f>
        <v>16851.382652796579</v>
      </c>
      <c r="F5" s="95">
        <f>IF(RES_hh_fec_in!F5=0,0,1000000/0.086*RES_hh_fec_in!F5/RES_hh_num_in!F5)</f>
        <v>16171.595849750527</v>
      </c>
      <c r="G5" s="95">
        <f>IF(RES_hh_fec_in!G5=0,0,1000000/0.086*RES_hh_fec_in!G5/RES_hh_num_in!G5)</f>
        <v>16899.116402448861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16890.083562423464</v>
      </c>
      <c r="K5" s="95">
        <f>IF(RES_hh_fec_in!K5=0,0,1000000/0.086*RES_hh_fec_in!K5/RES_hh_num_in!K5)</f>
        <v>14727.222029468576</v>
      </c>
      <c r="L5" s="95">
        <f>IF(RES_hh_fec_in!L5=0,0,1000000/0.086*RES_hh_fec_in!L5/RES_hh_num_in!L5)</f>
        <v>15247.089388790993</v>
      </c>
      <c r="M5" s="95">
        <f>IF(RES_hh_fec_in!M5=0,0,1000000/0.086*RES_hh_fec_in!M5/RES_hh_num_in!M5)</f>
        <v>16501.339682920127</v>
      </c>
      <c r="N5" s="95">
        <f>IF(RES_hh_fec_in!N5=0,0,1000000/0.086*RES_hh_fec_in!N5/RES_hh_num_in!N5)</f>
        <v>14706.544188615662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12022.453212130362</v>
      </c>
      <c r="E6" s="95">
        <f>IF(RES_hh_fec_in!E6=0,0,1000000/0.086*RES_hh_fec_in!E6/RES_hh_num_in!E6)</f>
        <v>0</v>
      </c>
      <c r="F6" s="95">
        <f>IF(RES_hh_fec_in!F6=0,0,1000000/0.086*RES_hh_fec_in!F6/RES_hh_num_in!F6)</f>
        <v>13253.439178139566</v>
      </c>
      <c r="G6" s="95">
        <f>IF(RES_hh_fec_in!G6=0,0,1000000/0.086*RES_hh_fec_in!G6/RES_hh_num_in!G6)</f>
        <v>13070.147712196062</v>
      </c>
      <c r="H6" s="95">
        <f>IF(RES_hh_fec_in!H6=0,0,1000000/0.086*RES_hh_fec_in!H6/RES_hh_num_in!H6)</f>
        <v>13093.198240188061</v>
      </c>
      <c r="I6" s="95">
        <f>IF(RES_hh_fec_in!I6=0,0,1000000/0.086*RES_hh_fec_in!I6/RES_hh_num_in!I6)</f>
        <v>11917.127282062176</v>
      </c>
      <c r="J6" s="95">
        <f>IF(RES_hh_fec_in!J6=0,0,1000000/0.086*RES_hh_fec_in!J6/RES_hh_num_in!J6)</f>
        <v>11933.175792254879</v>
      </c>
      <c r="K6" s="95">
        <f>IF(RES_hh_fec_in!K6=0,0,1000000/0.086*RES_hh_fec_in!K6/RES_hh_num_in!K6)</f>
        <v>12102.679345713554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12331.131631704728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16317.996619601896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13407.959301335779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12393.625971681417</v>
      </c>
      <c r="D8" s="95">
        <f>IF(RES_hh_fec_in!D8=0,0,1000000/0.086*RES_hh_fec_in!D8/RES_hh_num_in!D8)</f>
        <v>11661.712641200071</v>
      </c>
      <c r="E8" s="95">
        <f>IF(RES_hh_fec_in!E8=0,0,1000000/0.086*RES_hh_fec_in!E8/RES_hh_num_in!E8)</f>
        <v>13155.056684662306</v>
      </c>
      <c r="F8" s="95">
        <f>IF(RES_hh_fec_in!F8=0,0,1000000/0.086*RES_hh_fec_in!F8/RES_hh_num_in!F8)</f>
        <v>12864.698211790601</v>
      </c>
      <c r="G8" s="95">
        <f>IF(RES_hh_fec_in!G8=0,0,1000000/0.086*RES_hh_fec_in!G8/RES_hh_num_in!G8)</f>
        <v>12803.243231952107</v>
      </c>
      <c r="H8" s="95">
        <f>IF(RES_hh_fec_in!H8=0,0,1000000/0.086*RES_hh_fec_in!H8/RES_hh_num_in!H8)</f>
        <v>0</v>
      </c>
      <c r="I8" s="95">
        <f>IF(RES_hh_fec_in!I8=0,0,1000000/0.086*RES_hh_fec_in!I8/RES_hh_num_in!I8)</f>
        <v>11359.534033270098</v>
      </c>
      <c r="J8" s="95">
        <f>IF(RES_hh_fec_in!J8=0,0,1000000/0.086*RES_hh_fec_in!J8/RES_hh_num_in!J8)</f>
        <v>11700.886486795738</v>
      </c>
      <c r="K8" s="95">
        <f>IF(RES_hh_fec_in!K8=0,0,1000000/0.086*RES_hh_fec_in!K8/RES_hh_num_in!K8)</f>
        <v>11340.764255820508</v>
      </c>
      <c r="L8" s="95">
        <f>IF(RES_hh_fec_in!L8=0,0,1000000/0.086*RES_hh_fec_in!L8/RES_hh_num_in!L8)</f>
        <v>0</v>
      </c>
      <c r="M8" s="95">
        <f>IF(RES_hh_fec_in!M8=0,0,1000000/0.086*RES_hh_fec_in!M8/RES_hh_num_in!M8)</f>
        <v>11867.810287652414</v>
      </c>
      <c r="N8" s="95">
        <f>IF(RES_hh_fec_in!N8=0,0,1000000/0.086*RES_hh_fec_in!N8/RES_hh_num_in!N8)</f>
        <v>11675.958040006495</v>
      </c>
      <c r="O8" s="95">
        <f>IF(RES_hh_fec_in!O8=0,0,1000000/0.086*RES_hh_fec_in!O8/RES_hh_num_in!O8)</f>
        <v>10835.801737373951</v>
      </c>
      <c r="P8" s="95">
        <f>IF(RES_hh_fec_in!P8=0,0,1000000/0.086*RES_hh_fec_in!P8/RES_hh_num_in!P8)</f>
        <v>9346.4240576410321</v>
      </c>
      <c r="Q8" s="95">
        <f>IF(RES_hh_fec_in!Q8=0,0,1000000/0.086*RES_hh_fec_in!Q8/RES_hh_num_in!Q8)</f>
        <v>10418.929386301761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15576.458244012752</v>
      </c>
      <c r="D9" s="95">
        <f>IF(RES_hh_fec_in!D9=0,0,1000000/0.086*RES_hh_fec_in!D9/RES_hh_num_in!D9)</f>
        <v>15021.44936804883</v>
      </c>
      <c r="E9" s="95">
        <f>IF(RES_hh_fec_in!E9=0,0,1000000/0.086*RES_hh_fec_in!E9/RES_hh_num_in!E9)</f>
        <v>0</v>
      </c>
      <c r="F9" s="95">
        <f>IF(RES_hh_fec_in!F9=0,0,1000000/0.086*RES_hh_fec_in!F9/RES_hh_num_in!F9)</f>
        <v>0</v>
      </c>
      <c r="G9" s="95">
        <f>IF(RES_hh_fec_in!G9=0,0,1000000/0.086*RES_hh_fec_in!G9/RES_hh_num_in!G9)</f>
        <v>0</v>
      </c>
      <c r="H9" s="95">
        <f>IF(RES_hh_fec_in!H9=0,0,1000000/0.086*RES_hh_fec_in!H9/RES_hh_num_in!H9)</f>
        <v>16763.505214248398</v>
      </c>
      <c r="I9" s="95">
        <f>IF(RES_hh_fec_in!I9=0,0,1000000/0.086*RES_hh_fec_in!I9/RES_hh_num_in!I9)</f>
        <v>15989.180489378146</v>
      </c>
      <c r="J9" s="95">
        <f>IF(RES_hh_fec_in!J9=0,0,1000000/0.086*RES_hh_fec_in!J9/RES_hh_num_in!J9)</f>
        <v>14051.867716640254</v>
      </c>
      <c r="K9" s="95">
        <f>IF(RES_hh_fec_in!K9=0,0,1000000/0.086*RES_hh_fec_in!K9/RES_hh_num_in!K9)</f>
        <v>14769.660203709112</v>
      </c>
      <c r="L9" s="95">
        <f>IF(RES_hh_fec_in!L9=0,0,1000000/0.086*RES_hh_fec_in!L9/RES_hh_num_in!L9)</f>
        <v>17880.509764005979</v>
      </c>
      <c r="M9" s="95">
        <f>IF(RES_hh_fec_in!M9=0,0,1000000/0.086*RES_hh_fec_in!M9/RES_hh_num_in!M9)</f>
        <v>15951.730018932018</v>
      </c>
      <c r="N9" s="95">
        <f>IF(RES_hh_fec_in!N9=0,0,1000000/0.086*RES_hh_fec_in!N9/RES_hh_num_in!N9)</f>
        <v>15223.928791709377</v>
      </c>
      <c r="O9" s="95">
        <f>IF(RES_hh_fec_in!O9=0,0,1000000/0.086*RES_hh_fec_in!O9/RES_hh_num_in!O9)</f>
        <v>14746.39364051638</v>
      </c>
      <c r="P9" s="95">
        <f>IF(RES_hh_fec_in!P9=0,0,1000000/0.086*RES_hh_fec_in!P9/RES_hh_num_in!P9)</f>
        <v>11799.286585506719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10412.624218364372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11244.198362394156</v>
      </c>
      <c r="F11" s="95">
        <f>IF(RES_hh_fec_in!F11=0,0,1000000/0.086*RES_hh_fec_in!F11/RES_hh_num_in!F11)</f>
        <v>10993.421218161278</v>
      </c>
      <c r="G11" s="95">
        <f>IF(RES_hh_fec_in!G11=0,0,1000000/0.086*RES_hh_fec_in!G11/RES_hh_num_in!G11)</f>
        <v>11322.062433784869</v>
      </c>
      <c r="H11" s="95">
        <f>IF(RES_hh_fec_in!H11=0,0,1000000/0.086*RES_hh_fec_in!H11/RES_hh_num_in!H11)</f>
        <v>10564.972406509722</v>
      </c>
      <c r="I11" s="95">
        <f>IF(RES_hh_fec_in!I11=0,0,1000000/0.086*RES_hh_fec_in!I11/RES_hh_num_in!I11)</f>
        <v>9477.1373314929497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9292.3644663807481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9776.2714235138901</v>
      </c>
      <c r="N11" s="95">
        <f>IF(RES_hh_fec_in!N11=0,0,1000000/0.086*RES_hh_fec_in!N11/RES_hh_num_in!N11)</f>
        <v>9472.5463833994327</v>
      </c>
      <c r="O11" s="95">
        <f>IF(RES_hh_fec_in!O11=0,0,1000000/0.086*RES_hh_fec_in!O11/RES_hh_num_in!O11)</f>
        <v>9135.9849164607513</v>
      </c>
      <c r="P11" s="95">
        <f>IF(RES_hh_fec_in!P11=0,0,1000000/0.086*RES_hh_fec_in!P11/RES_hh_num_in!P11)</f>
        <v>7707.1968913211795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7399.0232035434437</v>
      </c>
      <c r="D12" s="95">
        <f>IF(RES_hh_fec_in!D12=0,0,1000000/0.086*RES_hh_fec_in!D12/RES_hh_num_in!D12)</f>
        <v>7015.652077064341</v>
      </c>
      <c r="E12" s="95">
        <f>IF(RES_hh_fec_in!E12=0,0,1000000/0.086*RES_hh_fec_in!E12/RES_hh_num_in!E12)</f>
        <v>7533.1596476372179</v>
      </c>
      <c r="F12" s="95">
        <f>IF(RES_hh_fec_in!F12=0,0,1000000/0.086*RES_hh_fec_in!F12/RES_hh_num_in!F12)</f>
        <v>6946.3354826307304</v>
      </c>
      <c r="G12" s="95">
        <f>IF(RES_hh_fec_in!G12=0,0,1000000/0.086*RES_hh_fec_in!G12/RES_hh_num_in!G12)</f>
        <v>6492.4310719057576</v>
      </c>
      <c r="H12" s="95">
        <f>IF(RES_hh_fec_in!H12=0,0,1000000/0.086*RES_hh_fec_in!H12/RES_hh_num_in!H12)</f>
        <v>6155.7020251387885</v>
      </c>
      <c r="I12" s="95">
        <f>IF(RES_hh_fec_in!I12=0,0,1000000/0.086*RES_hh_fec_in!I12/RES_hh_num_in!I12)</f>
        <v>5053.8852026029826</v>
      </c>
      <c r="J12" s="95">
        <f>IF(RES_hh_fec_in!J12=0,0,1000000/0.086*RES_hh_fec_in!J12/RES_hh_num_in!J12)</f>
        <v>4833.7703122077128</v>
      </c>
      <c r="K12" s="95">
        <f>IF(RES_hh_fec_in!K12=0,0,1000000/0.086*RES_hh_fec_in!K12/RES_hh_num_in!K12)</f>
        <v>4265.7118853051943</v>
      </c>
      <c r="L12" s="95">
        <f>IF(RES_hh_fec_in!L12=0,0,1000000/0.086*RES_hh_fec_in!L12/RES_hh_num_in!L12)</f>
        <v>4554.2962401130017</v>
      </c>
      <c r="M12" s="95">
        <f>IF(RES_hh_fec_in!M12=0,0,1000000/0.086*RES_hh_fec_in!M12/RES_hh_num_in!M12)</f>
        <v>3631.7238023839436</v>
      </c>
      <c r="N12" s="95">
        <f>IF(RES_hh_fec_in!N12=0,0,1000000/0.086*RES_hh_fec_in!N12/RES_hh_num_in!N12)</f>
        <v>3460.2383231482568</v>
      </c>
      <c r="O12" s="95">
        <f>IF(RES_hh_fec_in!O12=0,0,1000000/0.086*RES_hh_fec_in!O12/RES_hh_num_in!O12)</f>
        <v>2903.1901538055831</v>
      </c>
      <c r="P12" s="95">
        <f>IF(RES_hh_fec_in!P12=0,0,1000000/0.086*RES_hh_fec_in!P12/RES_hh_num_in!P12)</f>
        <v>2349.7827930128788</v>
      </c>
      <c r="Q12" s="95">
        <f>IF(RES_hh_fec_in!Q12=0,0,1000000/0.086*RES_hh_fec_in!Q12/RES_hh_num_in!Q12)</f>
        <v>2585.882114397175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11552.78839745038</v>
      </c>
      <c r="D13" s="22">
        <f>IF(RES_hh_fec_in!D13=0,0,1000000/0.086*RES_hh_fec_in!D13/RES_hh_num_in!D13)</f>
        <v>11814.364384252242</v>
      </c>
      <c r="E13" s="22">
        <f>IF(RES_hh_fec_in!E13=0,0,1000000/0.086*RES_hh_fec_in!E13/RES_hh_num_in!E13)</f>
        <v>13217.088254111168</v>
      </c>
      <c r="F13" s="22">
        <f>IF(RES_hh_fec_in!F13=0,0,1000000/0.086*RES_hh_fec_in!F13/RES_hh_num_in!F13)</f>
        <v>12457.583176326316</v>
      </c>
      <c r="G13" s="22">
        <f>IF(RES_hh_fec_in!G13=0,0,1000000/0.086*RES_hh_fec_in!G13/RES_hh_num_in!G13)</f>
        <v>12345.089206966322</v>
      </c>
      <c r="H13" s="22">
        <f>IF(RES_hh_fec_in!H13=0,0,1000000/0.086*RES_hh_fec_in!H13/RES_hh_num_in!H13)</f>
        <v>12795.824427560703</v>
      </c>
      <c r="I13" s="22">
        <f>IF(RES_hh_fec_in!I13=0,0,1000000/0.086*RES_hh_fec_in!I13/RES_hh_num_in!I13)</f>
        <v>11348.325066515277</v>
      </c>
      <c r="J13" s="22">
        <f>IF(RES_hh_fec_in!J13=0,0,1000000/0.086*RES_hh_fec_in!J13/RES_hh_num_in!J13)</f>
        <v>11447.241617188687</v>
      </c>
      <c r="K13" s="22">
        <f>IF(RES_hh_fec_in!K13=0,0,1000000/0.086*RES_hh_fec_in!K13/RES_hh_num_in!K13)</f>
        <v>10748.007845393315</v>
      </c>
      <c r="L13" s="22">
        <f>IF(RES_hh_fec_in!L13=0,0,1000000/0.086*RES_hh_fec_in!L13/RES_hh_num_in!L13)</f>
        <v>0</v>
      </c>
      <c r="M13" s="22">
        <f>IF(RES_hh_fec_in!M13=0,0,1000000/0.086*RES_hh_fec_in!M13/RES_hh_num_in!M13)</f>
        <v>0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0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110.35231205373839</v>
      </c>
      <c r="D14" s="98">
        <f>IF(RES_hh_fec_in!D14=0,0,1000000/0.086*RES_hh_fec_in!D14/RES_hh_num_in!D14)</f>
        <v>181.6972804299175</v>
      </c>
      <c r="E14" s="98">
        <f>IF(RES_hh_fec_in!E14=0,0,1000000/0.086*RES_hh_fec_in!E14/RES_hh_num_in!E14)</f>
        <v>195.83845057922196</v>
      </c>
      <c r="F14" s="98">
        <f>IF(RES_hh_fec_in!F14=0,0,1000000/0.086*RES_hh_fec_in!F14/RES_hh_num_in!F14)</f>
        <v>114.95192394343019</v>
      </c>
      <c r="G14" s="98">
        <f>IF(RES_hh_fec_in!G14=0,0,1000000/0.086*RES_hh_fec_in!G14/RES_hh_num_in!G14)</f>
        <v>123.11612820688767</v>
      </c>
      <c r="H14" s="98">
        <f>IF(RES_hh_fec_in!H14=0,0,1000000/0.086*RES_hh_fec_in!H14/RES_hh_num_in!H14)</f>
        <v>66.693475614256513</v>
      </c>
      <c r="I14" s="98">
        <f>IF(RES_hh_fec_in!I14=0,0,1000000/0.086*RES_hh_fec_in!I14/RES_hh_num_in!I14)</f>
        <v>134.36190365330441</v>
      </c>
      <c r="J14" s="98">
        <f>IF(RES_hh_fec_in!J14=0,0,1000000/0.086*RES_hh_fec_in!J14/RES_hh_num_in!J14)</f>
        <v>188.93766837167345</v>
      </c>
      <c r="K14" s="98">
        <f>IF(RES_hh_fec_in!K14=0,0,1000000/0.086*RES_hh_fec_in!K14/RES_hh_num_in!K14)</f>
        <v>102.99044116127496</v>
      </c>
      <c r="L14" s="98">
        <f>IF(RES_hh_fec_in!L14=0,0,1000000/0.086*RES_hh_fec_in!L14/RES_hh_num_in!L14)</f>
        <v>100.9268816397129</v>
      </c>
      <c r="M14" s="98">
        <f>IF(RES_hh_fec_in!M14=0,0,1000000/0.086*RES_hh_fec_in!M14/RES_hh_num_in!M14)</f>
        <v>127.3663366178115</v>
      </c>
      <c r="N14" s="98">
        <f>IF(RES_hh_fec_in!N14=0,0,1000000/0.086*RES_hh_fec_in!N14/RES_hh_num_in!N14)</f>
        <v>49.146843878971666</v>
      </c>
      <c r="O14" s="98">
        <f>IF(RES_hh_fec_in!O14=0,0,1000000/0.086*RES_hh_fec_in!O14/RES_hh_num_in!O14)</f>
        <v>77.841181208522016</v>
      </c>
      <c r="P14" s="98">
        <f>IF(RES_hh_fec_in!P14=0,0,1000000/0.086*RES_hh_fec_in!P14/RES_hh_num_in!P14)</f>
        <v>129.80933626036884</v>
      </c>
      <c r="Q14" s="98">
        <f>IF(RES_hh_fec_in!Q14=0,0,1000000/0.086*RES_hh_fec_in!Q14/RES_hh_num_in!Q14)</f>
        <v>248.77531525091541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7.4993808340451311</v>
      </c>
      <c r="D15" s="96">
        <f t="shared" si="0"/>
        <v>7.2353493901700077</v>
      </c>
      <c r="E15" s="96">
        <f t="shared" si="0"/>
        <v>11.377138470186544</v>
      </c>
      <c r="F15" s="96">
        <f t="shared" si="0"/>
        <v>8.1828628102238916</v>
      </c>
      <c r="G15" s="96">
        <f t="shared" si="0"/>
        <v>9.6478843421157947</v>
      </c>
      <c r="H15" s="96">
        <f t="shared" si="0"/>
        <v>18.48602105924131</v>
      </c>
      <c r="I15" s="96">
        <f t="shared" si="0"/>
        <v>19.454334088321161</v>
      </c>
      <c r="J15" s="96">
        <f t="shared" si="0"/>
        <v>24.236830321588645</v>
      </c>
      <c r="K15" s="96">
        <f t="shared" si="0"/>
        <v>37.032496118757116</v>
      </c>
      <c r="L15" s="96">
        <f t="shared" si="0"/>
        <v>10.345738764891923</v>
      </c>
      <c r="M15" s="96">
        <f t="shared" si="0"/>
        <v>15.635637973755991</v>
      </c>
      <c r="N15" s="96">
        <f t="shared" si="0"/>
        <v>28.342528557995923</v>
      </c>
      <c r="O15" s="96">
        <f t="shared" si="0"/>
        <v>31.575872106991948</v>
      </c>
      <c r="P15" s="96">
        <f t="shared" si="0"/>
        <v>51.093711134542637</v>
      </c>
      <c r="Q15" s="96">
        <f t="shared" si="0"/>
        <v>40.52451583887995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7.4993808340451311</v>
      </c>
      <c r="D16" s="97">
        <f>IF(RES_hh_fec_in!D16=0,0,1000000/0.086*RES_hh_fec_in!D16/RES_hh_num_in!D$3)</f>
        <v>7.2353493901700077</v>
      </c>
      <c r="E16" s="97">
        <f>IF(RES_hh_fec_in!E16=0,0,1000000/0.086*RES_hh_fec_in!E16/RES_hh_num_in!E$3)</f>
        <v>11.377138470186544</v>
      </c>
      <c r="F16" s="97">
        <f>IF(RES_hh_fec_in!F16=0,0,1000000/0.086*RES_hh_fec_in!F16/RES_hh_num_in!F$3)</f>
        <v>8.1828628102238916</v>
      </c>
      <c r="G16" s="97">
        <f>IF(RES_hh_fec_in!G16=0,0,1000000/0.086*RES_hh_fec_in!G16/RES_hh_num_in!G$3)</f>
        <v>9.6478843421157947</v>
      </c>
      <c r="H16" s="97">
        <f>IF(RES_hh_fec_in!H16=0,0,1000000/0.086*RES_hh_fec_in!H16/RES_hh_num_in!H$3)</f>
        <v>18.48602105924131</v>
      </c>
      <c r="I16" s="97">
        <f>IF(RES_hh_fec_in!I16=0,0,1000000/0.086*RES_hh_fec_in!I16/RES_hh_num_in!I$3)</f>
        <v>19.454334088321161</v>
      </c>
      <c r="J16" s="97">
        <f>IF(RES_hh_fec_in!J16=0,0,1000000/0.086*RES_hh_fec_in!J16/RES_hh_num_in!J$3)</f>
        <v>24.236830321588645</v>
      </c>
      <c r="K16" s="97">
        <f>IF(RES_hh_fec_in!K16=0,0,1000000/0.086*RES_hh_fec_in!K16/RES_hh_num_in!K$3)</f>
        <v>37.032496118757116</v>
      </c>
      <c r="L16" s="97">
        <f>IF(RES_hh_fec_in!L16=0,0,1000000/0.086*RES_hh_fec_in!L16/RES_hh_num_in!L$3)</f>
        <v>10.345738764891923</v>
      </c>
      <c r="M16" s="97">
        <f>IF(RES_hh_fec_in!M16=0,0,1000000/0.086*RES_hh_fec_in!M16/RES_hh_num_in!M$3)</f>
        <v>15.635637973755991</v>
      </c>
      <c r="N16" s="97">
        <f>IF(RES_hh_fec_in!N16=0,0,1000000/0.086*RES_hh_fec_in!N16/RES_hh_num_in!N$3)</f>
        <v>28.342528557995923</v>
      </c>
      <c r="O16" s="97">
        <f>IF(RES_hh_fec_in!O16=0,0,1000000/0.086*RES_hh_fec_in!O16/RES_hh_num_in!O$3)</f>
        <v>31.575872106991948</v>
      </c>
      <c r="P16" s="97">
        <f>IF(RES_hh_fec_in!P16=0,0,1000000/0.086*RES_hh_fec_in!P16/RES_hh_num_in!P$3)</f>
        <v>51.093711134542637</v>
      </c>
      <c r="Q16" s="97">
        <f>IF(RES_hh_fec_in!Q16=0,0,1000000/0.086*RES_hh_fec_in!Q16/RES_hh_num_in!Q$3)</f>
        <v>40.52451583887995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1546.0101838627902</v>
      </c>
      <c r="D17" s="96">
        <f>IF(RES_hh_fec_in!D17=0,0,1000000/0.086*RES_hh_fec_in!D17/RES_hh_num_in!D17)</f>
        <v>1709.1992953493057</v>
      </c>
      <c r="E17" s="96">
        <f>IF(RES_hh_fec_in!E17=0,0,1000000/0.086*RES_hh_fec_in!E17/RES_hh_num_in!E17)</f>
        <v>1726.240259085157</v>
      </c>
      <c r="F17" s="96">
        <f>IF(RES_hh_fec_in!F17=0,0,1000000/0.086*RES_hh_fec_in!F17/RES_hh_num_in!F17)</f>
        <v>1599.0521109924539</v>
      </c>
      <c r="G17" s="96">
        <f>IF(RES_hh_fec_in!G17=0,0,1000000/0.086*RES_hh_fec_in!G17/RES_hh_num_in!G17)</f>
        <v>1609.8534519325397</v>
      </c>
      <c r="H17" s="96">
        <f>IF(RES_hh_fec_in!H17=0,0,1000000/0.086*RES_hh_fec_in!H17/RES_hh_num_in!H17)</f>
        <v>1691.7422499532902</v>
      </c>
      <c r="I17" s="96">
        <f>IF(RES_hh_fec_in!I17=0,0,1000000/0.086*RES_hh_fec_in!I17/RES_hh_num_in!I17)</f>
        <v>1689.8702918725087</v>
      </c>
      <c r="J17" s="96">
        <f>IF(RES_hh_fec_in!J17=0,0,1000000/0.086*RES_hh_fec_in!J17/RES_hh_num_in!J17)</f>
        <v>1664.7058967250093</v>
      </c>
      <c r="K17" s="96">
        <f>IF(RES_hh_fec_in!K17=0,0,1000000/0.086*RES_hh_fec_in!K17/RES_hh_num_in!K17)</f>
        <v>1847.3455715443909</v>
      </c>
      <c r="L17" s="96">
        <f>IF(RES_hh_fec_in!L17=0,0,1000000/0.086*RES_hh_fec_in!L17/RES_hh_num_in!L17)</f>
        <v>2414.108061179274</v>
      </c>
      <c r="M17" s="96">
        <f>IF(RES_hh_fec_in!M17=0,0,1000000/0.086*RES_hh_fec_in!M17/RES_hh_num_in!M17)</f>
        <v>2175.9310879062214</v>
      </c>
      <c r="N17" s="96">
        <f>IF(RES_hh_fec_in!N17=0,0,1000000/0.086*RES_hh_fec_in!N17/RES_hh_num_in!N17)</f>
        <v>2004.323982558004</v>
      </c>
      <c r="O17" s="96">
        <f>IF(RES_hh_fec_in!O17=0,0,1000000/0.086*RES_hh_fec_in!O17/RES_hh_num_in!O17)</f>
        <v>2056.9874862510987</v>
      </c>
      <c r="P17" s="96">
        <f>IF(RES_hh_fec_in!P17=0,0,1000000/0.086*RES_hh_fec_in!P17/RES_hh_num_in!P17)</f>
        <v>2049.4493966374698</v>
      </c>
      <c r="Q17" s="96">
        <f>IF(RES_hh_fec_in!Q17=0,0,1000000/0.086*RES_hh_fec_in!Q17/RES_hh_num_in!Q17)</f>
        <v>2095.2776746768282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2314.2292696069653</v>
      </c>
      <c r="D18" s="95">
        <f>IF(RES_hh_fec_in!D18=0,0,1000000/0.086*RES_hh_fec_in!D18/RES_hh_num_in!D18)</f>
        <v>2337.4559589974278</v>
      </c>
      <c r="E18" s="95">
        <f>IF(RES_hh_fec_in!E18=0,0,1000000/0.086*RES_hh_fec_in!E18/RES_hh_num_in!E18)</f>
        <v>2333.5999315803842</v>
      </c>
      <c r="F18" s="95">
        <f>IF(RES_hh_fec_in!F18=0,0,1000000/0.086*RES_hh_fec_in!F18/RES_hh_num_in!F18)</f>
        <v>2309.8493712556283</v>
      </c>
      <c r="G18" s="95">
        <f>IF(RES_hh_fec_in!G18=0,0,1000000/0.086*RES_hh_fec_in!G18/RES_hh_num_in!G18)</f>
        <v>2319.1464944394775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2385.6141469002337</v>
      </c>
      <c r="K18" s="95">
        <f>IF(RES_hh_fec_in!K18=0,0,1000000/0.086*RES_hh_fec_in!K18/RES_hh_num_in!K18)</f>
        <v>2328.675682352668</v>
      </c>
      <c r="L18" s="95">
        <f>IF(RES_hh_fec_in!L18=0,0,1000000/0.086*RES_hh_fec_in!L18/RES_hh_num_in!L18)</f>
        <v>2705.6024745090999</v>
      </c>
      <c r="M18" s="95">
        <f>IF(RES_hh_fec_in!M18=0,0,1000000/0.086*RES_hh_fec_in!M18/RES_hh_num_in!M18)</f>
        <v>2735.3804665266662</v>
      </c>
      <c r="N18" s="95">
        <f>IF(RES_hh_fec_in!N18=0,0,1000000/0.086*RES_hh_fec_in!N18/RES_hh_num_in!N18)</f>
        <v>2747.258362584284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1735.6358070292936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1765.8121218332997</v>
      </c>
      <c r="G19" s="95">
        <f>IF(RES_hh_fec_in!G19=0,0,1000000/0.086*RES_hh_fec_in!G19/RES_hh_num_in!G19)</f>
        <v>1785.3463218408019</v>
      </c>
      <c r="H19" s="95">
        <f>IF(RES_hh_fec_in!H19=0,0,1000000/0.086*RES_hh_fec_in!H19/RES_hh_num_in!H19)</f>
        <v>1815.0433891929174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1640.0599802354097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1527.2989619824752</v>
      </c>
      <c r="D21" s="95">
        <f>IF(RES_hh_fec_in!D21=0,0,1000000/0.086*RES_hh_fec_in!D21/RES_hh_num_in!D21)</f>
        <v>1695.8144475944766</v>
      </c>
      <c r="E21" s="95">
        <f>IF(RES_hh_fec_in!E21=0,0,1000000/0.086*RES_hh_fec_in!E21/RES_hh_num_in!E21)</f>
        <v>1733.9268174358249</v>
      </c>
      <c r="F21" s="95">
        <f>IF(RES_hh_fec_in!F21=0,0,1000000/0.086*RES_hh_fec_in!F21/RES_hh_num_in!F21)</f>
        <v>1739.5990237723049</v>
      </c>
      <c r="G21" s="95">
        <f>IF(RES_hh_fec_in!G21=0,0,1000000/0.086*RES_hh_fec_in!G21/RES_hh_num_in!G21)</f>
        <v>1751.6292143379803</v>
      </c>
      <c r="H21" s="95">
        <f>IF(RES_hh_fec_in!H21=0,0,1000000/0.086*RES_hh_fec_in!H21/RES_hh_num_in!H21)</f>
        <v>0</v>
      </c>
      <c r="I21" s="95">
        <f>IF(RES_hh_fec_in!I21=0,0,1000000/0.086*RES_hh_fec_in!I21/RES_hh_num_in!I21)</f>
        <v>1623.1568182031181</v>
      </c>
      <c r="J21" s="95">
        <f>IF(RES_hh_fec_in!J21=0,0,1000000/0.086*RES_hh_fec_in!J21/RES_hh_num_in!J21)</f>
        <v>1496.6195586282076</v>
      </c>
      <c r="K21" s="95">
        <f>IF(RES_hh_fec_in!K21=0,0,1000000/0.086*RES_hh_fec_in!K21/RES_hh_num_in!K21)</f>
        <v>1621.1897220336928</v>
      </c>
      <c r="L21" s="95">
        <f>IF(RES_hh_fec_in!L21=0,0,1000000/0.086*RES_hh_fec_in!L21/RES_hh_num_in!L21)</f>
        <v>0</v>
      </c>
      <c r="M21" s="95">
        <f>IF(RES_hh_fec_in!M21=0,0,1000000/0.086*RES_hh_fec_in!M21/RES_hh_num_in!M21)</f>
        <v>2029.7566137721917</v>
      </c>
      <c r="N21" s="95">
        <f>IF(RES_hh_fec_in!N21=0,0,1000000/0.086*RES_hh_fec_in!N21/RES_hh_num_in!N21)</f>
        <v>1452.0662637681219</v>
      </c>
      <c r="O21" s="95">
        <f>IF(RES_hh_fec_in!O21=0,0,1000000/0.086*RES_hh_fec_in!O21/RES_hh_num_in!O21)</f>
        <v>2098.8441420563227</v>
      </c>
      <c r="P21" s="95">
        <f>IF(RES_hh_fec_in!P21=0,0,1000000/0.086*RES_hh_fec_in!P21/RES_hh_num_in!P21)</f>
        <v>1995.7495604760343</v>
      </c>
      <c r="Q21" s="95">
        <f>IF(RES_hh_fec_in!Q21=0,0,1000000/0.086*RES_hh_fec_in!Q21/RES_hh_num_in!Q21)</f>
        <v>1940.9570710434386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1870.467837862361</v>
      </c>
      <c r="D22" s="95">
        <f>IF(RES_hh_fec_in!D22=0,0,1000000/0.086*RES_hh_fec_in!D22/RES_hh_num_in!D22)</f>
        <v>2053.8466668601263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0</v>
      </c>
      <c r="G22" s="95">
        <f>IF(RES_hh_fec_in!G22=0,0,1000000/0.086*RES_hh_fec_in!G22/RES_hh_num_in!G22)</f>
        <v>0</v>
      </c>
      <c r="H22" s="95">
        <f>IF(RES_hh_fec_in!H22=0,0,1000000/0.086*RES_hh_fec_in!H22/RES_hh_num_in!H22)</f>
        <v>2176.3211460066191</v>
      </c>
      <c r="I22" s="95">
        <f>IF(RES_hh_fec_in!I22=0,0,1000000/0.086*RES_hh_fec_in!I22/RES_hh_num_in!I22)</f>
        <v>2223.4924037796104</v>
      </c>
      <c r="J22" s="95">
        <f>IF(RES_hh_fec_in!J22=0,0,1000000/0.086*RES_hh_fec_in!J22/RES_hh_num_in!J22)</f>
        <v>1709.5817753649026</v>
      </c>
      <c r="K22" s="95">
        <f>IF(RES_hh_fec_in!K22=0,0,1000000/0.086*RES_hh_fec_in!K22/RES_hh_num_in!K22)</f>
        <v>2270.6837557540894</v>
      </c>
      <c r="L22" s="95">
        <f>IF(RES_hh_fec_in!L22=0,0,1000000/0.086*RES_hh_fec_in!L22/RES_hh_num_in!L22)</f>
        <v>2686.7037965784607</v>
      </c>
      <c r="M22" s="95">
        <f>IF(RES_hh_fec_in!M22=0,0,1000000/0.086*RES_hh_fec_in!M22/RES_hh_num_in!M22)</f>
        <v>2679.7592021601058</v>
      </c>
      <c r="N22" s="95">
        <f>IF(RES_hh_fec_in!N22=0,0,1000000/0.086*RES_hh_fec_in!N22/RES_hh_num_in!N22)</f>
        <v>2506.4275176075944</v>
      </c>
      <c r="O22" s="95">
        <f>IF(RES_hh_fec_in!O22=0,0,1000000/0.086*RES_hh_fec_in!O22/RES_hh_num_in!O22)</f>
        <v>2562.8539384469159</v>
      </c>
      <c r="P22" s="95">
        <f>IF(RES_hh_fec_in!P22=0,0,1000000/0.086*RES_hh_fec_in!P22/RES_hh_num_in!P22)</f>
        <v>2059.5687626052886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1073.4964746835428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1210.6927511955164</v>
      </c>
      <c r="F24" s="95">
        <f>IF(RES_hh_fec_in!F24=0,0,1000000/0.086*RES_hh_fec_in!F24/RES_hh_num_in!F24)</f>
        <v>1195.3913132216528</v>
      </c>
      <c r="G24" s="95">
        <f>IF(RES_hh_fec_in!G24=0,0,1000000/0.086*RES_hh_fec_in!G24/RES_hh_num_in!G24)</f>
        <v>1245.9809897778903</v>
      </c>
      <c r="H24" s="95">
        <f>IF(RES_hh_fec_in!H24=0,0,1000000/0.086*RES_hh_fec_in!H24/RES_hh_num_in!H24)</f>
        <v>1171.6797814599424</v>
      </c>
      <c r="I24" s="95">
        <f>IF(RES_hh_fec_in!I24=0,0,1000000/0.086*RES_hh_fec_in!I24/RES_hh_num_in!I24)</f>
        <v>1152.7630630219585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1154.178185442617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1388.6122830614759</v>
      </c>
      <c r="N24" s="95">
        <f>IF(RES_hh_fec_in!N24=0,0,1000000/0.086*RES_hh_fec_in!N24/RES_hh_num_in!N24)</f>
        <v>1314.6269250617065</v>
      </c>
      <c r="O24" s="95">
        <f>IF(RES_hh_fec_in!O24=0,0,1000000/0.086*RES_hh_fec_in!O24/RES_hh_num_in!O24)</f>
        <v>1402.8433543249657</v>
      </c>
      <c r="P24" s="95">
        <f>IF(RES_hh_fec_in!P24=0,0,1000000/0.086*RES_hh_fec_in!P24/RES_hh_num_in!P24)</f>
        <v>1332.8475395189173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1457.9528234825682</v>
      </c>
      <c r="D25" s="22">
        <f>IF(RES_hh_fec_in!D25=0,0,1000000/0.086*RES_hh_fec_in!D25/RES_hh_num_in!D25)</f>
        <v>1608.9901616691475</v>
      </c>
      <c r="E25" s="22">
        <f>IF(RES_hh_fec_in!E25=0,0,1000000/0.086*RES_hh_fec_in!E25/RES_hh_num_in!E25)</f>
        <v>1649.932307776729</v>
      </c>
      <c r="F25" s="22">
        <f>IF(RES_hh_fec_in!F25=0,0,1000000/0.086*RES_hh_fec_in!F25/RES_hh_num_in!F25)</f>
        <v>1590.5016120798948</v>
      </c>
      <c r="G25" s="22">
        <f>IF(RES_hh_fec_in!G25=0,0,1000000/0.086*RES_hh_fec_in!G25/RES_hh_num_in!G25)</f>
        <v>1562.3888665500817</v>
      </c>
      <c r="H25" s="22">
        <f>IF(RES_hh_fec_in!H25=0,0,1000000/0.086*RES_hh_fec_in!H25/RES_hh_num_in!H25)</f>
        <v>1756.0678069193661</v>
      </c>
      <c r="I25" s="22">
        <f>IF(RES_hh_fec_in!I25=0,0,1000000/0.086*RES_hh_fec_in!I25/RES_hh_num_in!I25)</f>
        <v>1702.6611394511451</v>
      </c>
      <c r="J25" s="22">
        <f>IF(RES_hh_fec_in!J25=0,0,1000000/0.086*RES_hh_fec_in!J25/RES_hh_num_in!J25)</f>
        <v>1511.3563466752125</v>
      </c>
      <c r="K25" s="22">
        <f>IF(RES_hh_fec_in!K25=0,0,1000000/0.086*RES_hh_fec_in!K25/RES_hh_num_in!K25)</f>
        <v>1408.4055127691461</v>
      </c>
      <c r="L25" s="22">
        <f>IF(RES_hh_fec_in!L25=0,0,1000000/0.086*RES_hh_fec_in!L25/RES_hh_num_in!L25)</f>
        <v>1941.8501447504316</v>
      </c>
      <c r="M25" s="22">
        <f>IF(RES_hh_fec_in!M25=0,0,1000000/0.086*RES_hh_fec_in!M25/RES_hh_num_in!M25)</f>
        <v>2005.1393141957819</v>
      </c>
      <c r="N25" s="22">
        <f>IF(RES_hh_fec_in!N25=0,0,1000000/0.086*RES_hh_fec_in!N25/RES_hh_num_in!N25)</f>
        <v>1705.1567834860186</v>
      </c>
      <c r="O25" s="22">
        <f>IF(RES_hh_fec_in!O25=0,0,1000000/0.086*RES_hh_fec_in!O25/RES_hh_num_in!O25)</f>
        <v>1858.1261184760006</v>
      </c>
      <c r="P25" s="22">
        <f>IF(RES_hh_fec_in!P25=0,0,1000000/0.086*RES_hh_fec_in!P25/RES_hh_num_in!P25)</f>
        <v>1884.29673377729</v>
      </c>
      <c r="Q25" s="22">
        <f>IF(RES_hh_fec_in!Q25=0,0,1000000/0.086*RES_hh_fec_in!Q25/RES_hh_num_in!Q25)</f>
        <v>2075.0574014589533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329.89644079442832</v>
      </c>
      <c r="D26" s="18">
        <f>IF(RES_hh_fec_in!D26=0,0,1000000/0.086*RES_hh_fec_in!D26/RES_hh_num_in!D26)</f>
        <v>333.04742555669992</v>
      </c>
      <c r="E26" s="18">
        <f>IF(RES_hh_fec_in!E26=0,0,1000000/0.086*RES_hh_fec_in!E26/RES_hh_num_in!E26)</f>
        <v>334.11113765798154</v>
      </c>
      <c r="F26" s="18">
        <f>IF(RES_hh_fec_in!F26=0,0,1000000/0.086*RES_hh_fec_in!F26/RES_hh_num_in!F26)</f>
        <v>333.02000546129551</v>
      </c>
      <c r="G26" s="18">
        <f>IF(RES_hh_fec_in!G26=0,0,1000000/0.086*RES_hh_fec_in!G26/RES_hh_num_in!G26)</f>
        <v>336.53633314999223</v>
      </c>
      <c r="H26" s="18">
        <f>IF(RES_hh_fec_in!H26=0,0,1000000/0.086*RES_hh_fec_in!H26/RES_hh_num_in!H26)</f>
        <v>344.01054954821478</v>
      </c>
      <c r="I26" s="18">
        <f>IF(RES_hh_fec_in!I26=0,0,1000000/0.086*RES_hh_fec_in!I26/RES_hh_num_in!I26)</f>
        <v>342.195263778987</v>
      </c>
      <c r="J26" s="18">
        <f>IF(RES_hh_fec_in!J26=0,0,1000000/0.086*RES_hh_fec_in!J26/RES_hh_num_in!J26)</f>
        <v>345.45644805567076</v>
      </c>
      <c r="K26" s="18">
        <f>IF(RES_hh_fec_in!K26=0,0,1000000/0.086*RES_hh_fec_in!K26/RES_hh_num_in!K26)</f>
        <v>348.60237549714321</v>
      </c>
      <c r="L26" s="18">
        <f>IF(RES_hh_fec_in!L26=0,0,1000000/0.086*RES_hh_fec_in!L26/RES_hh_num_in!L26)</f>
        <v>405.17822258985581</v>
      </c>
      <c r="M26" s="18">
        <f>IF(RES_hh_fec_in!M26=0,0,1000000/0.086*RES_hh_fec_in!M26/RES_hh_num_in!M26)</f>
        <v>409.95480115436925</v>
      </c>
      <c r="N26" s="18">
        <f>IF(RES_hh_fec_in!N26=0,0,1000000/0.086*RES_hh_fec_in!N26/RES_hh_num_in!N26)</f>
        <v>410.64656896771714</v>
      </c>
      <c r="O26" s="18">
        <f>IF(RES_hh_fec_in!O26=0,0,1000000/0.086*RES_hh_fec_in!O26/RES_hh_num_in!O26)</f>
        <v>412.24028655916709</v>
      </c>
      <c r="P26" s="18">
        <f>IF(RES_hh_fec_in!P26=0,0,1000000/0.086*RES_hh_fec_in!P26/RES_hh_num_in!P26)</f>
        <v>411.66403091089751</v>
      </c>
      <c r="Q26" s="18">
        <f>IF(RES_hh_fec_in!Q26=0,0,1000000/0.086*RES_hh_fec_in!Q26/RES_hh_num_in!Q26)</f>
        <v>414.5865463809526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973.71195786761427</v>
      </c>
      <c r="D27" s="96">
        <f>IF(RES_hh_fec_in!D27=0,0,1000000/0.086*RES_hh_fec_in!D27/RES_hh_num_in!D27)</f>
        <v>1085.1690897303761</v>
      </c>
      <c r="E27" s="96">
        <f>IF(RES_hh_fec_in!E27=0,0,1000000/0.086*RES_hh_fec_in!E27/RES_hh_num_in!E27)</f>
        <v>1113.6210027237084</v>
      </c>
      <c r="F27" s="96">
        <f>IF(RES_hh_fec_in!F27=0,0,1000000/0.086*RES_hh_fec_in!F27/RES_hh_num_in!F27)</f>
        <v>991.88026247305106</v>
      </c>
      <c r="G27" s="96">
        <f>IF(RES_hh_fec_in!G27=0,0,1000000/0.086*RES_hh_fec_in!G27/RES_hh_num_in!G27)</f>
        <v>1047.3594907982945</v>
      </c>
      <c r="H27" s="96">
        <f>IF(RES_hh_fec_in!H27=0,0,1000000/0.086*RES_hh_fec_in!H27/RES_hh_num_in!H27)</f>
        <v>837.50600371523581</v>
      </c>
      <c r="I27" s="96">
        <f>IF(RES_hh_fec_in!I27=0,0,1000000/0.086*RES_hh_fec_in!I27/RES_hh_num_in!I27)</f>
        <v>1032.3265008916026</v>
      </c>
      <c r="J27" s="96">
        <f>IF(RES_hh_fec_in!J27=0,0,1000000/0.086*RES_hh_fec_in!J27/RES_hh_num_in!J27)</f>
        <v>1099.979195962555</v>
      </c>
      <c r="K27" s="96">
        <f>IF(RES_hh_fec_in!K27=0,0,1000000/0.086*RES_hh_fec_in!K27/RES_hh_num_in!K27)</f>
        <v>1029.1035504899157</v>
      </c>
      <c r="L27" s="96">
        <f>IF(RES_hh_fec_in!L27=0,0,1000000/0.086*RES_hh_fec_in!L27/RES_hh_num_in!L27)</f>
        <v>1062.3424935695164</v>
      </c>
      <c r="M27" s="96">
        <f>IF(RES_hh_fec_in!M27=0,0,1000000/0.086*RES_hh_fec_in!M27/RES_hh_num_in!M27)</f>
        <v>1226.5469536542855</v>
      </c>
      <c r="N27" s="96">
        <f>IF(RES_hh_fec_in!N27=0,0,1000000/0.086*RES_hh_fec_in!N27/RES_hh_num_in!N27)</f>
        <v>1085.6633879436199</v>
      </c>
      <c r="O27" s="96">
        <f>IF(RES_hh_fec_in!O27=0,0,1000000/0.086*RES_hh_fec_in!O27/RES_hh_num_in!O27)</f>
        <v>1237.363549563142</v>
      </c>
      <c r="P27" s="96">
        <f>IF(RES_hh_fec_in!P27=0,0,1000000/0.086*RES_hh_fec_in!P27/RES_hh_num_in!P27)</f>
        <v>1532.4118964440524</v>
      </c>
      <c r="Q27" s="96">
        <f>IF(RES_hh_fec_in!Q27=0,0,1000000/0.086*RES_hh_fec_in!Q27/RES_hh_num_in!Q27)</f>
        <v>1284.1497889704458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1666.8699095533179</v>
      </c>
      <c r="D28" s="95">
        <f>IF(RES_hh_fec_in!D28=0,0,1000000/0.086*RES_hh_fec_in!D28/RES_hh_num_in!D28)</f>
        <v>1859.8795304838479</v>
      </c>
      <c r="E28" s="95">
        <f>IF(RES_hh_fec_in!E28=0,0,1000000/0.086*RES_hh_fec_in!E28/RES_hh_num_in!E28)</f>
        <v>1746.8705211804272</v>
      </c>
      <c r="F28" s="95">
        <f>IF(RES_hh_fec_in!F28=0,0,1000000/0.086*RES_hh_fec_in!F28/RES_hh_num_in!F28)</f>
        <v>1689.5867680363306</v>
      </c>
      <c r="G28" s="95">
        <f>IF(RES_hh_fec_in!G28=0,0,1000000/0.086*RES_hh_fec_in!G28/RES_hh_num_in!G28)</f>
        <v>1796.3743439840082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1964.9527751682026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2277.2952091347638</v>
      </c>
      <c r="M28" s="95">
        <f>IF(RES_hh_fec_in!M28=0,0,1000000/0.086*RES_hh_fec_in!M28/RES_hh_num_in!M28)</f>
        <v>2301.1331820405367</v>
      </c>
      <c r="N28" s="95">
        <f>IF(RES_hh_fec_in!N28=0,0,1000000/0.086*RES_hh_fec_in!N28/RES_hh_num_in!N28)</f>
        <v>2326.799391366093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1331.7497158391634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1397.7316161710535</v>
      </c>
      <c r="H29" s="95">
        <f>IF(RES_hh_fec_in!H29=0,0,1000000/0.086*RES_hh_fec_in!H29/RES_hh_num_in!H29)</f>
        <v>1398.1668351871854</v>
      </c>
      <c r="I29" s="95">
        <f>IF(RES_hh_fec_in!I29=0,0,1000000/0.086*RES_hh_fec_in!I29/RES_hh_num_in!I29)</f>
        <v>1455.3361973900799</v>
      </c>
      <c r="J29" s="95">
        <f>IF(RES_hh_fec_in!J29=0,0,1000000/0.086*RES_hh_fec_in!J29/RES_hh_num_in!J29)</f>
        <v>1484.0875155502792</v>
      </c>
      <c r="K29" s="95">
        <f>IF(RES_hh_fec_in!K29=0,0,1000000/0.086*RES_hh_fec_in!K29/RES_hh_num_in!K29)</f>
        <v>1479.1807352925232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1234.0319920883942</v>
      </c>
      <c r="D30" s="95">
        <f>IF(RES_hh_fec_in!D30=0,0,1000000/0.086*RES_hh_fec_in!D30/RES_hh_num_in!D30)</f>
        <v>1226.7634313316451</v>
      </c>
      <c r="E30" s="95">
        <f>IF(RES_hh_fec_in!E30=0,0,1000000/0.086*RES_hh_fec_in!E30/RES_hh_num_in!E30)</f>
        <v>1236.056173197348</v>
      </c>
      <c r="F30" s="95">
        <f>IF(RES_hh_fec_in!F30=0,0,1000000/0.086*RES_hh_fec_in!F30/RES_hh_num_in!F30)</f>
        <v>1277.1654991288485</v>
      </c>
      <c r="G30" s="95">
        <f>IF(RES_hh_fec_in!G30=0,0,1000000/0.086*RES_hh_fec_in!G30/RES_hh_num_in!G30)</f>
        <v>1260.1826846168456</v>
      </c>
      <c r="H30" s="95">
        <f>IF(RES_hh_fec_in!H30=0,0,1000000/0.086*RES_hh_fec_in!H30/RES_hh_num_in!H30)</f>
        <v>0</v>
      </c>
      <c r="I30" s="95">
        <f>IF(RES_hh_fec_in!I30=0,0,1000000/0.086*RES_hh_fec_in!I30/RES_hh_num_in!I30)</f>
        <v>1271.6418880819431</v>
      </c>
      <c r="J30" s="95">
        <f>IF(RES_hh_fec_in!J30=0,0,1000000/0.086*RES_hh_fec_in!J30/RES_hh_num_in!J30)</f>
        <v>1332.245388430958</v>
      </c>
      <c r="K30" s="95">
        <f>IF(RES_hh_fec_in!K30=0,0,1000000/0.086*RES_hh_fec_in!K30/RES_hh_num_in!K30)</f>
        <v>1320.5917709818043</v>
      </c>
      <c r="L30" s="95">
        <f>IF(RES_hh_fec_in!L30=0,0,1000000/0.086*RES_hh_fec_in!L30/RES_hh_num_in!L30)</f>
        <v>0</v>
      </c>
      <c r="M30" s="95">
        <f>IF(RES_hh_fec_in!M30=0,0,1000000/0.086*RES_hh_fec_in!M30/RES_hh_num_in!M30)</f>
        <v>1601.8269760260748</v>
      </c>
      <c r="N30" s="95">
        <f>IF(RES_hh_fec_in!N30=0,0,1000000/0.086*RES_hh_fec_in!N30/RES_hh_num_in!N30)</f>
        <v>1626.3760228157726</v>
      </c>
      <c r="O30" s="95">
        <f>IF(RES_hh_fec_in!O30=0,0,1000000/0.086*RES_hh_fec_in!O30/RES_hh_num_in!O30)</f>
        <v>1619.1583623690026</v>
      </c>
      <c r="P30" s="95">
        <f>IF(RES_hh_fec_in!P30=0,0,1000000/0.086*RES_hh_fec_in!P30/RES_hh_num_in!P30)</f>
        <v>1615.1101430921835</v>
      </c>
      <c r="Q30" s="95">
        <f>IF(RES_hh_fec_in!Q30=0,0,1000000/0.086*RES_hh_fec_in!Q30/RES_hh_num_in!Q30)</f>
        <v>1633.3746007181671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801.68648404348846</v>
      </c>
      <c r="D32" s="18">
        <f>IF(RES_hh_fec_in!D32=0,0,1000000/0.086*RES_hh_fec_in!D32/RES_hh_num_in!D32)</f>
        <v>818.73786151736635</v>
      </c>
      <c r="E32" s="18">
        <f>IF(RES_hh_fec_in!E32=0,0,1000000/0.086*RES_hh_fec_in!E32/RES_hh_num_in!E32)</f>
        <v>820.26204144839187</v>
      </c>
      <c r="F32" s="18">
        <f>IF(RES_hh_fec_in!F32=0,0,1000000/0.086*RES_hh_fec_in!F32/RES_hh_num_in!F32)</f>
        <v>831.21505219671417</v>
      </c>
      <c r="G32" s="18">
        <f>IF(RES_hh_fec_in!G32=0,0,1000000/0.086*RES_hh_fec_in!G32/RES_hh_num_in!G32)</f>
        <v>811.99536202734419</v>
      </c>
      <c r="H32" s="18">
        <f>IF(RES_hh_fec_in!H32=0,0,1000000/0.086*RES_hh_fec_in!H32/RES_hh_num_in!H32)</f>
        <v>826.67656481891413</v>
      </c>
      <c r="I32" s="18">
        <f>IF(RES_hh_fec_in!I32=0,0,1000000/0.086*RES_hh_fec_in!I32/RES_hh_num_in!I32)</f>
        <v>866.77236457922106</v>
      </c>
      <c r="J32" s="18">
        <f>IF(RES_hh_fec_in!J32=0,0,1000000/0.086*RES_hh_fec_in!J32/RES_hh_num_in!J32)</f>
        <v>850.54763725321152</v>
      </c>
      <c r="K32" s="18">
        <f>IF(RES_hh_fec_in!K32=0,0,1000000/0.086*RES_hh_fec_in!K32/RES_hh_num_in!K32)</f>
        <v>852.1841115230992</v>
      </c>
      <c r="L32" s="18">
        <f>IF(RES_hh_fec_in!L32=0,0,1000000/0.086*RES_hh_fec_in!L32/RES_hh_num_in!L32)</f>
        <v>1060.7630914051729</v>
      </c>
      <c r="M32" s="18">
        <f>IF(RES_hh_fec_in!M32=0,0,1000000/0.086*RES_hh_fec_in!M32/RES_hh_num_in!M32)</f>
        <v>1060.0371297895035</v>
      </c>
      <c r="N32" s="18">
        <f>IF(RES_hh_fec_in!N32=0,0,1000000/0.086*RES_hh_fec_in!N32/RES_hh_num_in!N32)</f>
        <v>1042.083172698575</v>
      </c>
      <c r="O32" s="18">
        <f>IF(RES_hh_fec_in!O32=0,0,1000000/0.086*RES_hh_fec_in!O32/RES_hh_num_in!O32)</f>
        <v>993.27946417759119</v>
      </c>
      <c r="P32" s="18">
        <f>IF(RES_hh_fec_in!P32=0,0,1000000/0.086*RES_hh_fec_in!P32/RES_hh_num_in!P32)</f>
        <v>1026.0484549800369</v>
      </c>
      <c r="Q32" s="18">
        <f>IF(RES_hh_fec_in!Q32=0,0,1000000/0.086*RES_hh_fec_in!Q32/RES_hh_num_in!Q32)</f>
        <v>1121.4785550262513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9084.3407918024823</v>
      </c>
      <c r="D3" s="100">
        <f>IF(RES_hh_tes_in!D3=0,0,1000000/0.086*RES_hh_tes_in!D3/RES_hh_num_in!D3)</f>
        <v>9141.0348376160109</v>
      </c>
      <c r="E3" s="100">
        <f>IF(RES_hh_tes_in!E3=0,0,1000000/0.086*RES_hh_tes_in!E3/RES_hh_num_in!E3)</f>
        <v>10181.452616893581</v>
      </c>
      <c r="F3" s="100">
        <f>IF(RES_hh_tes_in!F3=0,0,1000000/0.086*RES_hh_tes_in!F3/RES_hh_num_in!F3)</f>
        <v>9889.5379726414103</v>
      </c>
      <c r="G3" s="100">
        <f>IF(RES_hh_tes_in!G3=0,0,1000000/0.086*RES_hh_tes_in!G3/RES_hh_num_in!G3)</f>
        <v>9993.0584961033037</v>
      </c>
      <c r="H3" s="100">
        <f>IF(RES_hh_tes_in!H3=0,0,1000000/0.086*RES_hh_tes_in!H3/RES_hh_num_in!H3)</f>
        <v>10002.257394488546</v>
      </c>
      <c r="I3" s="100">
        <f>IF(RES_hh_tes_in!I3=0,0,1000000/0.086*RES_hh_tes_in!I3/RES_hh_num_in!I3)</f>
        <v>9186.3022834712738</v>
      </c>
      <c r="J3" s="100">
        <f>IF(RES_hh_tes_in!J3=0,0,1000000/0.086*RES_hh_tes_in!J3/RES_hh_num_in!J3)</f>
        <v>9373.0780266390466</v>
      </c>
      <c r="K3" s="100">
        <f>IF(RES_hh_tes_in!K3=0,0,1000000/0.086*RES_hh_tes_in!K3/RES_hh_num_in!K3)</f>
        <v>9211.2467524282874</v>
      </c>
      <c r="L3" s="100">
        <f>IF(RES_hh_tes_in!L3=0,0,1000000/0.086*RES_hh_tes_in!L3/RES_hh_num_in!L3)</f>
        <v>11451.955532602111</v>
      </c>
      <c r="M3" s="100">
        <f>IF(RES_hh_tes_in!M3=0,0,1000000/0.086*RES_hh_tes_in!M3/RES_hh_num_in!M3)</f>
        <v>10288.049298997432</v>
      </c>
      <c r="N3" s="100">
        <f>IF(RES_hh_tes_in!N3=0,0,1000000/0.086*RES_hh_tes_in!N3/RES_hh_num_in!N3)</f>
        <v>9820.4170841823798</v>
      </c>
      <c r="O3" s="100">
        <f>IF(RES_hh_tes_in!O3=0,0,1000000/0.086*RES_hh_tes_in!O3/RES_hh_num_in!O3)</f>
        <v>9531.25158817997</v>
      </c>
      <c r="P3" s="100">
        <f>IF(RES_hh_tes_in!P3=0,0,1000000/0.086*RES_hh_tes_in!P3/RES_hh_num_in!P3)</f>
        <v>8567.4302580426029</v>
      </c>
      <c r="Q3" s="100">
        <f>IF(RES_hh_tes_in!Q3=0,0,1000000/0.086*RES_hh_tes_in!Q3/RES_hh_num_in!Q3)</f>
        <v>9584.7441179324233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7450.0881988573874</v>
      </c>
      <c r="D4" s="96">
        <f>IF(RES_hh_tes_in!D4=0,0,1000000/0.086*RES_hh_tes_in!D4/RES_hh_num_in!D4)</f>
        <v>7478.1545484556946</v>
      </c>
      <c r="E4" s="96">
        <f>IF(RES_hh_tes_in!E4=0,0,1000000/0.086*RES_hh_tes_in!E4/RES_hh_num_in!E4)</f>
        <v>8525.6632192513716</v>
      </c>
      <c r="F4" s="96">
        <f>IF(RES_hh_tes_in!F4=0,0,1000000/0.086*RES_hh_tes_in!F4/RES_hh_num_in!F4)</f>
        <v>8216.3203176511724</v>
      </c>
      <c r="G4" s="96">
        <f>IF(RES_hh_tes_in!G4=0,0,1000000/0.086*RES_hh_tes_in!G4/RES_hh_num_in!G4)</f>
        <v>8281.9602478566176</v>
      </c>
      <c r="H4" s="96">
        <f>IF(RES_hh_tes_in!H4=0,0,1000000/0.086*RES_hh_tes_in!H4/RES_hh_num_in!H4)</f>
        <v>8155.8985441574187</v>
      </c>
      <c r="I4" s="96">
        <f>IF(RES_hh_tes_in!I4=0,0,1000000/0.086*RES_hh_tes_in!I4/RES_hh_num_in!I4)</f>
        <v>7337.4443470851838</v>
      </c>
      <c r="J4" s="96">
        <f>IF(RES_hh_tes_in!J4=0,0,1000000/0.086*RES_hh_tes_in!J4/RES_hh_num_in!J4)</f>
        <v>7516.3397855591365</v>
      </c>
      <c r="K4" s="96">
        <f>IF(RES_hh_tes_in!K4=0,0,1000000/0.086*RES_hh_tes_in!K4/RES_hh_num_in!K4)</f>
        <v>7358.0934343145782</v>
      </c>
      <c r="L4" s="96">
        <f>IF(RES_hh_tes_in!L4=0,0,1000000/0.086*RES_hh_tes_in!L4/RES_hh_num_in!L4)</f>
        <v>9132.6180610851425</v>
      </c>
      <c r="M4" s="96">
        <f>IF(RES_hh_tes_in!M4=0,0,1000000/0.086*RES_hh_tes_in!M4/RES_hh_num_in!M4)</f>
        <v>8045.3120682477647</v>
      </c>
      <c r="N4" s="96">
        <f>IF(RES_hh_tes_in!N4=0,0,1000000/0.086*RES_hh_tes_in!N4/RES_hh_num_in!N4)</f>
        <v>7590.0076801018786</v>
      </c>
      <c r="O4" s="96">
        <f>IF(RES_hh_tes_in!O4=0,0,1000000/0.086*RES_hh_tes_in!O4/RES_hh_num_in!O4)</f>
        <v>7318.794283973526</v>
      </c>
      <c r="P4" s="96">
        <f>IF(RES_hh_tes_in!P4=0,0,1000000/0.086*RES_hh_tes_in!P4/RES_hh_num_in!P4)</f>
        <v>6301.8983013761635</v>
      </c>
      <c r="Q4" s="96">
        <f>IF(RES_hh_tes_in!Q4=0,0,1000000/0.086*RES_hh_tes_in!Q4/RES_hh_num_in!Q4)</f>
        <v>7149.582916823636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6771.0688570702205</v>
      </c>
      <c r="D5" s="95">
        <f>IF(RES_hh_tes_in!D5=0,0,1000000/0.086*RES_hh_tes_in!D5/RES_hh_num_in!D5)</f>
        <v>7344.1123042007939</v>
      </c>
      <c r="E5" s="95">
        <f>IF(RES_hh_tes_in!E5=0,0,1000000/0.086*RES_hh_tes_in!E5/RES_hh_num_in!E5)</f>
        <v>7795.6372787919563</v>
      </c>
      <c r="F5" s="95">
        <f>IF(RES_hh_tes_in!F5=0,0,1000000/0.086*RES_hh_tes_in!F5/RES_hh_num_in!F5)</f>
        <v>7530.1376275228349</v>
      </c>
      <c r="G5" s="95">
        <f>IF(RES_hh_tes_in!G5=0,0,1000000/0.086*RES_hh_tes_in!G5/RES_hh_num_in!G5)</f>
        <v>7830.6384801086615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7945.5249929346282</v>
      </c>
      <c r="K5" s="95">
        <f>IF(RES_hh_tes_in!K5=0,0,1000000/0.086*RES_hh_tes_in!K5/RES_hh_num_in!K5)</f>
        <v>6927.2760016532156</v>
      </c>
      <c r="L5" s="95">
        <f>IF(RES_hh_tes_in!L5=0,0,1000000/0.086*RES_hh_tes_in!L5/RES_hh_num_in!L5)</f>
        <v>7253.9571317687742</v>
      </c>
      <c r="M5" s="95">
        <f>IF(RES_hh_tes_in!M5=0,0,1000000/0.086*RES_hh_tes_in!M5/RES_hh_num_in!M5)</f>
        <v>8078.6570853631165</v>
      </c>
      <c r="N5" s="95">
        <f>IF(RES_hh_tes_in!N5=0,0,1000000/0.086*RES_hh_tes_in!N5/RES_hh_num_in!N5)</f>
        <v>7135.1235365475413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7119.9323940605855</v>
      </c>
      <c r="E6" s="95">
        <f>IF(RES_hh_tes_in!E6=0,0,1000000/0.086*RES_hh_tes_in!E6/RES_hh_num_in!E6)</f>
        <v>0</v>
      </c>
      <c r="F6" s="95">
        <f>IF(RES_hh_tes_in!F6=0,0,1000000/0.086*RES_hh_tes_in!F6/RES_hh_num_in!F6)</f>
        <v>8032.2794733946121</v>
      </c>
      <c r="G6" s="95">
        <f>IF(RES_hh_tes_in!G6=0,0,1000000/0.086*RES_hh_tes_in!G6/RES_hh_num_in!G6)</f>
        <v>7964.5987573989551</v>
      </c>
      <c r="H6" s="95">
        <f>IF(RES_hh_tes_in!H6=0,0,1000000/0.086*RES_hh_tes_in!H6/RES_hh_num_in!H6)</f>
        <v>8016.8709575260946</v>
      </c>
      <c r="I6" s="95">
        <f>IF(RES_hh_tes_in!I6=0,0,1000000/0.086*RES_hh_tes_in!I6/RES_hh_num_in!I6)</f>
        <v>7201.0507087095548</v>
      </c>
      <c r="J6" s="95">
        <f>IF(RES_hh_tes_in!J6=0,0,1000000/0.086*RES_hh_tes_in!J6/RES_hh_num_in!J6)</f>
        <v>7265.6717939266737</v>
      </c>
      <c r="K6" s="95">
        <f>IF(RES_hh_tes_in!K6=0,0,1000000/0.086*RES_hh_tes_in!K6/RES_hh_num_in!K6)</f>
        <v>7273.8610566249999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7619.3862837079059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9126.1549364957264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8327.5512033539235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7298.3286330101773</v>
      </c>
      <c r="D8" s="95">
        <f>IF(RES_hh_tes_in!D8=0,0,1000000/0.086*RES_hh_tes_in!D8/RES_hh_num_in!D8)</f>
        <v>7224.1775600134506</v>
      </c>
      <c r="E8" s="95">
        <f>IF(RES_hh_tes_in!E8=0,0,1000000/0.086*RES_hh_tes_in!E8/RES_hh_num_in!E8)</f>
        <v>8264.2706497067593</v>
      </c>
      <c r="F8" s="95">
        <f>IF(RES_hh_tes_in!F8=0,0,1000000/0.086*RES_hh_tes_in!F8/RES_hh_num_in!F8)</f>
        <v>8161.9264064136187</v>
      </c>
      <c r="G8" s="95">
        <f>IF(RES_hh_tes_in!G8=0,0,1000000/0.086*RES_hh_tes_in!G8/RES_hh_num_in!G8)</f>
        <v>8085.428857249357</v>
      </c>
      <c r="H8" s="95">
        <f>IF(RES_hh_tes_in!H8=0,0,1000000/0.086*RES_hh_tes_in!H8/RES_hh_num_in!H8)</f>
        <v>0</v>
      </c>
      <c r="I8" s="95">
        <f>IF(RES_hh_tes_in!I8=0,0,1000000/0.086*RES_hh_tes_in!I8/RES_hh_num_in!I8)</f>
        <v>7091.2045284014848</v>
      </c>
      <c r="J8" s="95">
        <f>IF(RES_hh_tes_in!J8=0,0,1000000/0.086*RES_hh_tes_in!J8/RES_hh_num_in!J8)</f>
        <v>7283.3422542493945</v>
      </c>
      <c r="K8" s="95">
        <f>IF(RES_hh_tes_in!K8=0,0,1000000/0.086*RES_hh_tes_in!K8/RES_hh_num_in!K8)</f>
        <v>7248.6652682898139</v>
      </c>
      <c r="L8" s="95">
        <f>IF(RES_hh_tes_in!L8=0,0,1000000/0.086*RES_hh_tes_in!L8/RES_hh_num_in!L8)</f>
        <v>0</v>
      </c>
      <c r="M8" s="95">
        <f>IF(RES_hh_tes_in!M8=0,0,1000000/0.086*RES_hh_tes_in!M8/RES_hh_num_in!M8)</f>
        <v>7735.9005176828241</v>
      </c>
      <c r="N8" s="95">
        <f>IF(RES_hh_tes_in!N8=0,0,1000000/0.086*RES_hh_tes_in!N8/RES_hh_num_in!N8)</f>
        <v>7491.1774611587789</v>
      </c>
      <c r="O8" s="95">
        <f>IF(RES_hh_tes_in!O8=0,0,1000000/0.086*RES_hh_tes_in!O8/RES_hh_num_in!O8)</f>
        <v>7146.2859189227875</v>
      </c>
      <c r="P8" s="95">
        <f>IF(RES_hh_tes_in!P8=0,0,1000000/0.086*RES_hh_tes_in!P8/RES_hh_num_in!P8)</f>
        <v>6213.9265322654774</v>
      </c>
      <c r="Q8" s="95">
        <f>IF(RES_hh_tes_in!Q8=0,0,1000000/0.086*RES_hh_tes_in!Q8/RES_hh_num_in!Q8)</f>
        <v>6883.958423239299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7275.1492245507361</v>
      </c>
      <c r="D9" s="95">
        <f>IF(RES_hh_tes_in!D9=0,0,1000000/0.086*RES_hh_tes_in!D9/RES_hh_num_in!D9)</f>
        <v>7163.9991785646926</v>
      </c>
      <c r="E9" s="95">
        <f>IF(RES_hh_tes_in!E9=0,0,1000000/0.086*RES_hh_tes_in!E9/RES_hh_num_in!E9)</f>
        <v>0</v>
      </c>
      <c r="F9" s="95">
        <f>IF(RES_hh_tes_in!F9=0,0,1000000/0.086*RES_hh_tes_in!F9/RES_hh_num_in!F9)</f>
        <v>0</v>
      </c>
      <c r="G9" s="95">
        <f>IF(RES_hh_tes_in!G9=0,0,1000000/0.086*RES_hh_tes_in!G9/RES_hh_num_in!G9)</f>
        <v>0</v>
      </c>
      <c r="H9" s="95">
        <f>IF(RES_hh_tes_in!H9=0,0,1000000/0.086*RES_hh_tes_in!H9/RES_hh_num_in!H9)</f>
        <v>8199.50133493455</v>
      </c>
      <c r="I9" s="95">
        <f>IF(RES_hh_tes_in!I9=0,0,1000000/0.086*RES_hh_tes_in!I9/RES_hh_num_in!I9)</f>
        <v>7942.5685966198225</v>
      </c>
      <c r="J9" s="95">
        <f>IF(RES_hh_tes_in!J9=0,0,1000000/0.086*RES_hh_tes_in!J9/RES_hh_num_in!J9)</f>
        <v>6907.244004420475</v>
      </c>
      <c r="K9" s="95">
        <f>IF(RES_hh_tes_in!K9=0,0,1000000/0.086*RES_hh_tes_in!K9/RES_hh_num_in!K9)</f>
        <v>7400.7429703293765</v>
      </c>
      <c r="L9" s="95">
        <f>IF(RES_hh_tes_in!L9=0,0,1000000/0.086*RES_hh_tes_in!L9/RES_hh_num_in!L9)</f>
        <v>9061.0989716226504</v>
      </c>
      <c r="M9" s="95">
        <f>IF(RES_hh_tes_in!M9=0,0,1000000/0.086*RES_hh_tes_in!M9/RES_hh_num_in!M9)</f>
        <v>8140.0133476111178</v>
      </c>
      <c r="N9" s="95">
        <f>IF(RES_hh_tes_in!N9=0,0,1000000/0.086*RES_hh_tes_in!N9/RES_hh_num_in!N9)</f>
        <v>7769.301444232935</v>
      </c>
      <c r="O9" s="95">
        <f>IF(RES_hh_tes_in!O9=0,0,1000000/0.086*RES_hh_tes_in!O9/RES_hh_num_in!O9)</f>
        <v>7557.6634769531365</v>
      </c>
      <c r="P9" s="95">
        <f>IF(RES_hh_tes_in!P9=0,0,1000000/0.086*RES_hh_tes_in!P9/RES_hh_num_in!P9)</f>
        <v>6034.982994750615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7233.0006691777817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7944.2922248146024</v>
      </c>
      <c r="F11" s="95">
        <f>IF(RES_hh_tes_in!F11=0,0,1000000/0.086*RES_hh_tes_in!F11/RES_hh_num_in!F11)</f>
        <v>7805.6491039271978</v>
      </c>
      <c r="G11" s="95">
        <f>IF(RES_hh_tes_in!G11=0,0,1000000/0.086*RES_hh_tes_in!G11/RES_hh_num_in!G11)</f>
        <v>8076.2891266031547</v>
      </c>
      <c r="H11" s="95">
        <f>IF(RES_hh_tes_in!H11=0,0,1000000/0.086*RES_hh_tes_in!H11/RES_hh_num_in!H11)</f>
        <v>7560.0764183476867</v>
      </c>
      <c r="I11" s="95">
        <f>IF(RES_hh_tes_in!I11=0,0,1000000/0.086*RES_hh_tes_in!I11/RES_hh_num_in!I11)</f>
        <v>6792.8161467143682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6747.0139880175084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7159.6493002924326</v>
      </c>
      <c r="N11" s="95">
        <f>IF(RES_hh_tes_in!N11=0,0,1000000/0.086*RES_hh_tes_in!N11/RES_hh_num_in!N11)</f>
        <v>6950.0590160513093</v>
      </c>
      <c r="O11" s="95">
        <f>IF(RES_hh_tes_in!O11=0,0,1000000/0.086*RES_hh_tes_in!O11/RES_hh_num_in!O11)</f>
        <v>6731.2476792570133</v>
      </c>
      <c r="P11" s="95">
        <f>IF(RES_hh_tes_in!P11=0,0,1000000/0.086*RES_hh_tes_in!P11/RES_hh_num_in!P11)</f>
        <v>5679.3276766691561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8144.2414651526642</v>
      </c>
      <c r="D12" s="95">
        <f>IF(RES_hh_tes_in!D12=0,0,1000000/0.086*RES_hh_tes_in!D12/RES_hh_num_in!D12)</f>
        <v>8112.5928350526165</v>
      </c>
      <c r="E12" s="95">
        <f>IF(RES_hh_tes_in!E12=0,0,1000000/0.086*RES_hh_tes_in!E12/RES_hh_num_in!E12)</f>
        <v>9199.5645806547454</v>
      </c>
      <c r="F12" s="95">
        <f>IF(RES_hh_tes_in!F12=0,0,1000000/0.086*RES_hh_tes_in!F12/RES_hh_num_in!F12)</f>
        <v>9022.5980291541691</v>
      </c>
      <c r="G12" s="95">
        <f>IF(RES_hh_tes_in!G12=0,0,1000000/0.086*RES_hh_tes_in!G12/RES_hh_num_in!G12)</f>
        <v>9026.5561206195525</v>
      </c>
      <c r="H12" s="95">
        <f>IF(RES_hh_tes_in!H12=0,0,1000000/0.086*RES_hh_tes_in!H12/RES_hh_num_in!H12)</f>
        <v>9226.4032017500886</v>
      </c>
      <c r="I12" s="95">
        <f>IF(RES_hh_tes_in!I12=0,0,1000000/0.086*RES_hh_tes_in!I12/RES_hh_num_in!I12)</f>
        <v>8019.0036398568564</v>
      </c>
      <c r="J12" s="95">
        <f>IF(RES_hh_tes_in!J12=0,0,1000000/0.086*RES_hh_tes_in!J12/RES_hh_num_in!J12)</f>
        <v>8130.6656803653377</v>
      </c>
      <c r="K12" s="95">
        <f>IF(RES_hh_tes_in!K12=0,0,1000000/0.086*RES_hh_tes_in!K12/RES_hh_num_in!K12)</f>
        <v>8082.5315959346672</v>
      </c>
      <c r="L12" s="95">
        <f>IF(RES_hh_tes_in!L12=0,0,1000000/0.086*RES_hh_tes_in!L12/RES_hh_num_in!L12)</f>
        <v>9679.1323550922152</v>
      </c>
      <c r="M12" s="95">
        <f>IF(RES_hh_tes_in!M12=0,0,1000000/0.086*RES_hh_tes_in!M12/RES_hh_num_in!M12)</f>
        <v>8782.8521452197456</v>
      </c>
      <c r="N12" s="95">
        <f>IF(RES_hh_tes_in!N12=0,0,1000000/0.086*RES_hh_tes_in!N12/RES_hh_num_in!N12)</f>
        <v>8381.2721705492622</v>
      </c>
      <c r="O12" s="95">
        <f>IF(RES_hh_tes_in!O12=0,0,1000000/0.086*RES_hh_tes_in!O12/RES_hh_num_in!O12)</f>
        <v>8095.7958581547618</v>
      </c>
      <c r="P12" s="95">
        <f>IF(RES_hh_tes_in!P12=0,0,1000000/0.086*RES_hh_tes_in!P12/RES_hh_num_in!P12)</f>
        <v>6869.5228606533956</v>
      </c>
      <c r="Q12" s="95">
        <f>IF(RES_hh_tes_in!Q12=0,0,1000000/0.086*RES_hh_tes_in!Q12/RES_hh_num_in!Q12)</f>
        <v>7791.4416237910909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8132.5234660606602</v>
      </c>
      <c r="D13" s="22">
        <f>IF(RES_hh_tes_in!D13=0,0,1000000/0.086*RES_hh_tes_in!D13/RES_hh_num_in!D13)</f>
        <v>8358.8835733181459</v>
      </c>
      <c r="E13" s="22">
        <f>IF(RES_hh_tes_in!E13=0,0,1000000/0.086*RES_hh_tes_in!E13/RES_hh_num_in!E13)</f>
        <v>9431.4393549501474</v>
      </c>
      <c r="F13" s="22">
        <f>IF(RES_hh_tes_in!F13=0,0,1000000/0.086*RES_hh_tes_in!F13/RES_hh_num_in!F13)</f>
        <v>8968.8853058733057</v>
      </c>
      <c r="G13" s="22">
        <f>IF(RES_hh_tes_in!G13=0,0,1000000/0.086*RES_hh_tes_in!G13/RES_hh_num_in!G13)</f>
        <v>8966.195421077502</v>
      </c>
      <c r="H13" s="22">
        <f>IF(RES_hh_tes_in!H13=0,0,1000000/0.086*RES_hh_tes_in!H13/RES_hh_num_in!H13)</f>
        <v>9352.0431322910881</v>
      </c>
      <c r="I13" s="22">
        <f>IF(RES_hh_tes_in!I13=0,0,1000000/0.086*RES_hh_tes_in!I13/RES_hh_num_in!I13)</f>
        <v>8014.8370918126893</v>
      </c>
      <c r="J13" s="22">
        <f>IF(RES_hh_tes_in!J13=0,0,1000000/0.086*RES_hh_tes_in!J13/RES_hh_num_in!J13)</f>
        <v>8208.4499993085756</v>
      </c>
      <c r="K13" s="22">
        <f>IF(RES_hh_tes_in!K13=0,0,1000000/0.086*RES_hh_tes_in!K13/RES_hh_num_in!K13)</f>
        <v>7973.0592610386757</v>
      </c>
      <c r="L13" s="22">
        <f>IF(RES_hh_tes_in!L13=0,0,1000000/0.086*RES_hh_tes_in!L13/RES_hh_num_in!L13)</f>
        <v>0</v>
      </c>
      <c r="M13" s="22">
        <f>IF(RES_hh_tes_in!M13=0,0,1000000/0.086*RES_hh_tes_in!M13/RES_hh_num_in!M13)</f>
        <v>0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0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117.38089553550577</v>
      </c>
      <c r="D14" s="98">
        <f>IF(RES_hh_tes_in!D14=0,0,1000000/0.086*RES_hh_tes_in!D14/RES_hh_num_in!D14)</f>
        <v>200.03520246787457</v>
      </c>
      <c r="E14" s="98">
        <f>IF(RES_hh_tes_in!E14=0,0,1000000/0.086*RES_hh_tes_in!E14/RES_hh_num_in!E14)</f>
        <v>215.73065926517151</v>
      </c>
      <c r="F14" s="98">
        <f>IF(RES_hh_tes_in!F14=0,0,1000000/0.086*RES_hh_tes_in!F14/RES_hh_num_in!F14)</f>
        <v>125.96817231248775</v>
      </c>
      <c r="G14" s="98">
        <f>IF(RES_hh_tes_in!G14=0,0,1000000/0.086*RES_hh_tes_in!G14/RES_hh_num_in!G14)</f>
        <v>133.22671811258758</v>
      </c>
      <c r="H14" s="98">
        <f>IF(RES_hh_tes_in!H14=0,0,1000000/0.086*RES_hh_tes_in!H14/RES_hh_num_in!H14)</f>
        <v>71.705126641938236</v>
      </c>
      <c r="I14" s="98">
        <f>IF(RES_hh_tes_in!I14=0,0,1000000/0.086*RES_hh_tes_in!I14/RES_hh_num_in!I14)</f>
        <v>141.89622396913009</v>
      </c>
      <c r="J14" s="98">
        <f>IF(RES_hh_tes_in!J14=0,0,1000000/0.086*RES_hh_tes_in!J14/RES_hh_num_in!J14)</f>
        <v>196.29502274177133</v>
      </c>
      <c r="K14" s="98">
        <f>IF(RES_hh_tes_in!K14=0,0,1000000/0.086*RES_hh_tes_in!K14/RES_hh_num_in!K14)</f>
        <v>108.39143508302256</v>
      </c>
      <c r="L14" s="98">
        <f>IF(RES_hh_tes_in!L14=0,0,1000000/0.086*RES_hh_tes_in!L14/RES_hh_num_in!L14)</f>
        <v>102.91700587085019</v>
      </c>
      <c r="M14" s="98">
        <f>IF(RES_hh_tes_in!M14=0,0,1000000/0.086*RES_hh_tes_in!M14/RES_hh_num_in!M14)</f>
        <v>131.75006642265137</v>
      </c>
      <c r="N14" s="98">
        <f>IF(RES_hh_tes_in!N14=0,0,1000000/0.086*RES_hh_tes_in!N14/RES_hh_num_in!N14)</f>
        <v>49.885685866204199</v>
      </c>
      <c r="O14" s="98">
        <f>IF(RES_hh_tes_in!O14=0,0,1000000/0.086*RES_hh_tes_in!O14/RES_hh_num_in!O14)</f>
        <v>80.113726300661213</v>
      </c>
      <c r="P14" s="98">
        <f>IF(RES_hh_tes_in!P14=0,0,1000000/0.086*RES_hh_tes_in!P14/RES_hh_num_in!P14)</f>
        <v>133.62062260934471</v>
      </c>
      <c r="Q14" s="98">
        <f>IF(RES_hh_tes_in!Q14=0,0,1000000/0.086*RES_hh_tes_in!Q14/RES_hh_num_in!Q14)</f>
        <v>253.28865868788725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13.229409101515655</v>
      </c>
      <c r="D15" s="96">
        <f t="shared" si="0"/>
        <v>13.076415174689695</v>
      </c>
      <c r="E15" s="96">
        <f t="shared" si="0"/>
        <v>20.982932013120813</v>
      </c>
      <c r="F15" s="96">
        <f t="shared" si="0"/>
        <v>15.505638167410291</v>
      </c>
      <c r="G15" s="96">
        <f t="shared" si="0"/>
        <v>18.978427425446551</v>
      </c>
      <c r="H15" s="96">
        <f t="shared" si="0"/>
        <v>37.096059854062325</v>
      </c>
      <c r="I15" s="96">
        <f t="shared" si="0"/>
        <v>41.345068561826892</v>
      </c>
      <c r="J15" s="96">
        <f t="shared" si="0"/>
        <v>54.473105451040269</v>
      </c>
      <c r="K15" s="96">
        <f t="shared" si="0"/>
        <v>88.937389936015947</v>
      </c>
      <c r="L15" s="96">
        <f t="shared" si="0"/>
        <v>26.607618425837771</v>
      </c>
      <c r="M15" s="96">
        <f t="shared" si="0"/>
        <v>43.49429418917348</v>
      </c>
      <c r="N15" s="96">
        <f t="shared" si="0"/>
        <v>83.271867790448297</v>
      </c>
      <c r="O15" s="96">
        <f t="shared" si="0"/>
        <v>97.737551922687786</v>
      </c>
      <c r="P15" s="96">
        <f t="shared" si="0"/>
        <v>163.96239304249119</v>
      </c>
      <c r="Q15" s="96">
        <f t="shared" si="0"/>
        <v>136.03970843373861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13.229409101515655</v>
      </c>
      <c r="D16" s="97">
        <f>IF(RES_hh_tes_in!D16=0,0,1000000/0.086*RES_hh_tes_in!D16/RES_hh_num_in!D$3)</f>
        <v>13.076415174689695</v>
      </c>
      <c r="E16" s="97">
        <f>IF(RES_hh_tes_in!E16=0,0,1000000/0.086*RES_hh_tes_in!E16/RES_hh_num_in!E$3)</f>
        <v>20.982932013120813</v>
      </c>
      <c r="F16" s="97">
        <f>IF(RES_hh_tes_in!F16=0,0,1000000/0.086*RES_hh_tes_in!F16/RES_hh_num_in!F$3)</f>
        <v>15.505638167410291</v>
      </c>
      <c r="G16" s="97">
        <f>IF(RES_hh_tes_in!G16=0,0,1000000/0.086*RES_hh_tes_in!G16/RES_hh_num_in!G$3)</f>
        <v>18.978427425446551</v>
      </c>
      <c r="H16" s="97">
        <f>IF(RES_hh_tes_in!H16=0,0,1000000/0.086*RES_hh_tes_in!H16/RES_hh_num_in!H$3)</f>
        <v>37.096059854062325</v>
      </c>
      <c r="I16" s="97">
        <f>IF(RES_hh_tes_in!I16=0,0,1000000/0.086*RES_hh_tes_in!I16/RES_hh_num_in!I$3)</f>
        <v>41.345068561826892</v>
      </c>
      <c r="J16" s="97">
        <f>IF(RES_hh_tes_in!J16=0,0,1000000/0.086*RES_hh_tes_in!J16/RES_hh_num_in!J$3)</f>
        <v>54.473105451040269</v>
      </c>
      <c r="K16" s="97">
        <f>IF(RES_hh_tes_in!K16=0,0,1000000/0.086*RES_hh_tes_in!K16/RES_hh_num_in!K$3)</f>
        <v>88.937389936015947</v>
      </c>
      <c r="L16" s="97">
        <f>IF(RES_hh_tes_in!L16=0,0,1000000/0.086*RES_hh_tes_in!L16/RES_hh_num_in!L$3)</f>
        <v>26.607618425837771</v>
      </c>
      <c r="M16" s="97">
        <f>IF(RES_hh_tes_in!M16=0,0,1000000/0.086*RES_hh_tes_in!M16/RES_hh_num_in!M$3)</f>
        <v>43.49429418917348</v>
      </c>
      <c r="N16" s="97">
        <f>IF(RES_hh_tes_in!N16=0,0,1000000/0.086*RES_hh_tes_in!N16/RES_hh_num_in!N$3)</f>
        <v>83.271867790448297</v>
      </c>
      <c r="O16" s="97">
        <f>IF(RES_hh_tes_in!O16=0,0,1000000/0.086*RES_hh_tes_in!O16/RES_hh_num_in!O$3)</f>
        <v>97.737551922687786</v>
      </c>
      <c r="P16" s="97">
        <f>IF(RES_hh_tes_in!P16=0,0,1000000/0.086*RES_hh_tes_in!P16/RES_hh_num_in!P$3)</f>
        <v>163.96239304249119</v>
      </c>
      <c r="Q16" s="97">
        <f>IF(RES_hh_tes_in!Q16=0,0,1000000/0.086*RES_hh_tes_in!Q16/RES_hh_num_in!Q$3)</f>
        <v>136.03970843373861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989.28931115107923</v>
      </c>
      <c r="D17" s="96">
        <f>IF(RES_hh_tes_in!D17=0,0,1000000/0.086*RES_hh_tes_in!D17/RES_hh_num_in!D17)</f>
        <v>1023.8221143573124</v>
      </c>
      <c r="E17" s="96">
        <f>IF(RES_hh_tes_in!E17=0,0,1000000/0.086*RES_hh_tes_in!E17/RES_hh_num_in!E17)</f>
        <v>1004.2190652719548</v>
      </c>
      <c r="F17" s="96">
        <f>IF(RES_hh_tes_in!F17=0,0,1000000/0.086*RES_hh_tes_in!F17/RES_hh_num_in!F17)</f>
        <v>990.20011914908309</v>
      </c>
      <c r="G17" s="96">
        <f>IF(RES_hh_tes_in!G17=0,0,1000000/0.086*RES_hh_tes_in!G17/RES_hh_num_in!G17)</f>
        <v>1038.2290962406889</v>
      </c>
      <c r="H17" s="96">
        <f>IF(RES_hh_tes_in!H17=0,0,1000000/0.086*RES_hh_tes_in!H17/RES_hh_num_in!H17)</f>
        <v>1124.1601562281442</v>
      </c>
      <c r="I17" s="96">
        <f>IF(RES_hh_tes_in!I17=0,0,1000000/0.086*RES_hh_tes_in!I17/RES_hh_num_in!I17)</f>
        <v>1113.7474190696712</v>
      </c>
      <c r="J17" s="96">
        <f>IF(RES_hh_tes_in!J17=0,0,1000000/0.086*RES_hh_tes_in!J17/RES_hh_num_in!J17)</f>
        <v>1100.8237753168492</v>
      </c>
      <c r="K17" s="96">
        <f>IF(RES_hh_tes_in!K17=0,0,1000000/0.086*RES_hh_tes_in!K17/RES_hh_num_in!K17)</f>
        <v>1061.6422942595952</v>
      </c>
      <c r="L17" s="96">
        <f>IF(RES_hh_tes_in!L17=0,0,1000000/0.086*RES_hh_tes_in!L17/RES_hh_num_in!L17)</f>
        <v>1409.7061849656341</v>
      </c>
      <c r="M17" s="96">
        <f>IF(RES_hh_tes_in!M17=0,0,1000000/0.086*RES_hh_tes_in!M17/RES_hh_num_in!M17)</f>
        <v>1332.520737878559</v>
      </c>
      <c r="N17" s="96">
        <f>IF(RES_hh_tes_in!N17=0,0,1000000/0.086*RES_hh_tes_in!N17/RES_hh_num_in!N17)</f>
        <v>1279.2822012890758</v>
      </c>
      <c r="O17" s="96">
        <f>IF(RES_hh_tes_in!O17=0,0,1000000/0.086*RES_hh_tes_in!O17/RES_hh_num_in!O17)</f>
        <v>1284.1312194046639</v>
      </c>
      <c r="P17" s="96">
        <f>IF(RES_hh_tes_in!P17=0,0,1000000/0.086*RES_hh_tes_in!P17/RES_hh_num_in!P17)</f>
        <v>1268.3438565465262</v>
      </c>
      <c r="Q17" s="96">
        <f>IF(RES_hh_tes_in!Q17=0,0,1000000/0.086*RES_hh_tes_in!Q17/RES_hh_num_in!Q17)</f>
        <v>1390.3588630256361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940.72757764228152</v>
      </c>
      <c r="D18" s="95">
        <f>IF(RES_hh_tes_in!D18=0,0,1000000/0.086*RES_hh_tes_in!D18/RES_hh_num_in!D18)</f>
        <v>955.20273300511258</v>
      </c>
      <c r="E18" s="95">
        <f>IF(RES_hh_tes_in!E18=0,0,1000000/0.086*RES_hh_tes_in!E18/RES_hh_num_in!E18)</f>
        <v>958.68993125256316</v>
      </c>
      <c r="F18" s="95">
        <f>IF(RES_hh_tes_in!F18=0,0,1000000/0.086*RES_hh_tes_in!F18/RES_hh_num_in!F18)</f>
        <v>954.07467569273967</v>
      </c>
      <c r="G18" s="95">
        <f>IF(RES_hh_tes_in!G18=0,0,1000000/0.086*RES_hh_tes_in!G18/RES_hh_num_in!G18)</f>
        <v>963.17280249426358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1002.1903984058374</v>
      </c>
      <c r="K18" s="95">
        <f>IF(RES_hh_tes_in!K18=0,0,1000000/0.086*RES_hh_tes_in!K18/RES_hh_num_in!K18)</f>
        <v>980.57311771720947</v>
      </c>
      <c r="L18" s="95">
        <f>IF(RES_hh_tes_in!L18=0,0,1000000/0.086*RES_hh_tes_in!L18/RES_hh_num_in!L18)</f>
        <v>1140.5249783802362</v>
      </c>
      <c r="M18" s="95">
        <f>IF(RES_hh_tes_in!M18=0,0,1000000/0.086*RES_hh_tes_in!M18/RES_hh_num_in!M18)</f>
        <v>1155.7041043832919</v>
      </c>
      <c r="N18" s="95">
        <f>IF(RES_hh_tes_in!N18=0,0,1000000/0.086*RES_hh_tes_in!N18/RES_hh_num_in!N18)</f>
        <v>1157.3153925976569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923.78095388506188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949.70903219581135</v>
      </c>
      <c r="G19" s="95">
        <f>IF(RES_hh_tes_in!G19=0,0,1000000/0.086*RES_hh_tes_in!G19/RES_hh_num_in!G19)</f>
        <v>965.25388770468692</v>
      </c>
      <c r="H19" s="95">
        <f>IF(RES_hh_tes_in!H19=0,0,1000000/0.086*RES_hh_tes_in!H19/RES_hh_num_in!H19)</f>
        <v>985.05560842006651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900.15881903595948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835.34862865258856</v>
      </c>
      <c r="D21" s="95">
        <f>IF(RES_hh_tes_in!D21=0,0,1000000/0.086*RES_hh_tes_in!D21/RES_hh_num_in!D21)</f>
        <v>934.22249545118132</v>
      </c>
      <c r="E21" s="95">
        <f>IF(RES_hh_tes_in!E21=0,0,1000000/0.086*RES_hh_tes_in!E21/RES_hh_num_in!E21)</f>
        <v>962.61382392842472</v>
      </c>
      <c r="F21" s="95">
        <f>IF(RES_hh_tes_in!F21=0,0,1000000/0.086*RES_hh_tes_in!F21/RES_hh_num_in!F21)</f>
        <v>972.83877730711504</v>
      </c>
      <c r="G21" s="95">
        <f>IF(RES_hh_tes_in!G21=0,0,1000000/0.086*RES_hh_tes_in!G21/RES_hh_num_in!G21)</f>
        <v>983.86132614481869</v>
      </c>
      <c r="H21" s="95">
        <f>IF(RES_hh_tes_in!H21=0,0,1000000/0.086*RES_hh_tes_in!H21/RES_hh_num_in!H21)</f>
        <v>0</v>
      </c>
      <c r="I21" s="95">
        <f>IF(RES_hh_tes_in!I21=0,0,1000000/0.086*RES_hh_tes_in!I21/RES_hh_num_in!I21)</f>
        <v>918.71992845396733</v>
      </c>
      <c r="J21" s="95">
        <f>IF(RES_hh_tes_in!J21=0,0,1000000/0.086*RES_hh_tes_in!J21/RES_hh_num_in!J21)</f>
        <v>846.20798945854733</v>
      </c>
      <c r="K21" s="95">
        <f>IF(RES_hh_tes_in!K21=0,0,1000000/0.086*RES_hh_tes_in!K21/RES_hh_num_in!K21)</f>
        <v>923.33416668401219</v>
      </c>
      <c r="L21" s="95">
        <f>IF(RES_hh_tes_in!L21=0,0,1000000/0.086*RES_hh_tes_in!L21/RES_hh_num_in!L21)</f>
        <v>0</v>
      </c>
      <c r="M21" s="95">
        <f>IF(RES_hh_tes_in!M21=0,0,1000000/0.086*RES_hh_tes_in!M21/RES_hh_num_in!M21)</f>
        <v>1157.6215691924438</v>
      </c>
      <c r="N21" s="95">
        <f>IF(RES_hh_tes_in!N21=0,0,1000000/0.086*RES_hh_tes_in!N21/RES_hh_num_in!N21)</f>
        <v>836.15494661289733</v>
      </c>
      <c r="O21" s="95">
        <f>IF(RES_hh_tes_in!O21=0,0,1000000/0.086*RES_hh_tes_in!O21/RES_hh_num_in!O21)</f>
        <v>1196.859288906647</v>
      </c>
      <c r="P21" s="95">
        <f>IF(RES_hh_tes_in!P21=0,0,1000000/0.086*RES_hh_tes_in!P21/RES_hh_num_in!P21)</f>
        <v>1140.1730592658191</v>
      </c>
      <c r="Q21" s="95">
        <f>IF(RES_hh_tes_in!Q21=0,0,1000000/0.086*RES_hh_tes_in!Q21/RES_hh_num_in!Q21)</f>
        <v>1121.1920320770535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826.42246793840889</v>
      </c>
      <c r="D22" s="95">
        <f>IF(RES_hh_tes_in!D22=0,0,1000000/0.086*RES_hh_tes_in!D22/RES_hh_num_in!D22)</f>
        <v>913.3979740946578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0</v>
      </c>
      <c r="G22" s="95">
        <f>IF(RES_hh_tes_in!G22=0,0,1000000/0.086*RES_hh_tes_in!G22/RES_hh_num_in!G22)</f>
        <v>0</v>
      </c>
      <c r="H22" s="95">
        <f>IF(RES_hh_tes_in!H22=0,0,1000000/0.086*RES_hh_tes_in!H22/RES_hh_num_in!H22)</f>
        <v>992.65240063682597</v>
      </c>
      <c r="I22" s="95">
        <f>IF(RES_hh_tes_in!I22=0,0,1000000/0.086*RES_hh_tes_in!I22/RES_hh_num_in!I22)</f>
        <v>1019.7912907176994</v>
      </c>
      <c r="J22" s="95">
        <f>IF(RES_hh_tes_in!J22=0,0,1000000/0.086*RES_hh_tes_in!J22/RES_hh_num_in!J22)</f>
        <v>786.91846578862328</v>
      </c>
      <c r="K22" s="95">
        <f>IF(RES_hh_tes_in!K22=0,0,1000000/0.086*RES_hh_tes_in!K22/RES_hh_num_in!K22)</f>
        <v>1031.6432818295518</v>
      </c>
      <c r="L22" s="95">
        <f>IF(RES_hh_tes_in!L22=0,0,1000000/0.086*RES_hh_tes_in!L22/RES_hh_num_in!L22)</f>
        <v>1229.4230908993409</v>
      </c>
      <c r="M22" s="95">
        <f>IF(RES_hh_tes_in!M22=0,0,1000000/0.086*RES_hh_tes_in!M22/RES_hh_num_in!M22)</f>
        <v>1229.0671533558236</v>
      </c>
      <c r="N22" s="95">
        <f>IF(RES_hh_tes_in!N22=0,0,1000000/0.086*RES_hh_tes_in!N22/RES_hh_num_in!N22)</f>
        <v>1153.4667800529335</v>
      </c>
      <c r="O22" s="95">
        <f>IF(RES_hh_tes_in!O22=0,0,1000000/0.086*RES_hh_tes_in!O22/RES_hh_num_in!O22)</f>
        <v>1181.3801513677654</v>
      </c>
      <c r="P22" s="95">
        <f>IF(RES_hh_tes_in!P22=0,0,1000000/0.086*RES_hh_tes_in!P22/RES_hh_num_in!P22)</f>
        <v>957.09947531126591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833.23395993981603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945.32629321157594</v>
      </c>
      <c r="F24" s="95">
        <f>IF(RES_hh_tes_in!F24=0,0,1000000/0.086*RES_hh_tes_in!F24/RES_hh_num_in!F24)</f>
        <v>936.22233518987161</v>
      </c>
      <c r="G24" s="95">
        <f>IF(RES_hh_tes_in!G24=0,0,1000000/0.086*RES_hh_tes_in!G24/RES_hh_num_in!G24)</f>
        <v>978.70373773049391</v>
      </c>
      <c r="H24" s="95">
        <f>IF(RES_hh_tes_in!H24=0,0,1000000/0.086*RES_hh_tes_in!H24/RES_hh_num_in!H24)</f>
        <v>922.83700672505813</v>
      </c>
      <c r="I24" s="95">
        <f>IF(RES_hh_tes_in!I24=0,0,1000000/0.086*RES_hh_tes_in!I24/RES_hh_num_in!I24)</f>
        <v>910.50955074320416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914.60408468510229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1104.3056076179296</v>
      </c>
      <c r="N24" s="95">
        <f>IF(RES_hh_tes_in!N24=0,0,1000000/0.086*RES_hh_tes_in!N24/RES_hh_num_in!N24)</f>
        <v>1046.5453162368156</v>
      </c>
      <c r="O24" s="95">
        <f>IF(RES_hh_tes_in!O24=0,0,1000000/0.086*RES_hh_tes_in!O24/RES_hh_num_in!O24)</f>
        <v>1116.1017266336339</v>
      </c>
      <c r="P24" s="95">
        <f>IF(RES_hh_tes_in!P24=0,0,1000000/0.086*RES_hh_tes_in!P24/RES_hh_num_in!P24)</f>
        <v>1061.7062161418658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988.01244632704186</v>
      </c>
      <c r="D25" s="22">
        <f>IF(RES_hh_tes_in!D25=0,0,1000000/0.086*RES_hh_tes_in!D25/RES_hh_num_in!D25)</f>
        <v>1095.8768374055335</v>
      </c>
      <c r="E25" s="22">
        <f>IF(RES_hh_tes_in!E25=0,0,1000000/0.086*RES_hh_tes_in!E25/RES_hh_num_in!E25)</f>
        <v>1129.6305471795208</v>
      </c>
      <c r="F25" s="22">
        <f>IF(RES_hh_tes_in!F25=0,0,1000000/0.086*RES_hh_tes_in!F25/RES_hh_num_in!F25)</f>
        <v>1092.9737065722197</v>
      </c>
      <c r="G25" s="22">
        <f>IF(RES_hh_tes_in!G25=0,0,1000000/0.086*RES_hh_tes_in!G25/RES_hh_num_in!G25)</f>
        <v>1075.701194595129</v>
      </c>
      <c r="H25" s="22">
        <f>IF(RES_hh_tes_in!H25=0,0,1000000/0.086*RES_hh_tes_in!H25/RES_hh_num_in!H25)</f>
        <v>1230.7297319207519</v>
      </c>
      <c r="I25" s="22">
        <f>IF(RES_hh_tes_in!I25=0,0,1000000/0.086*RES_hh_tes_in!I25/RES_hh_num_in!I25)</f>
        <v>1183.2481862674329</v>
      </c>
      <c r="J25" s="22">
        <f>IF(RES_hh_tes_in!J25=0,0,1000000/0.086*RES_hh_tes_in!J25/RES_hh_num_in!J25)</f>
        <v>1056.6648290611859</v>
      </c>
      <c r="K25" s="22">
        <f>IF(RES_hh_tes_in!K25=0,0,1000000/0.086*RES_hh_tes_in!K25/RES_hh_num_in!K25)</f>
        <v>997.72882722993859</v>
      </c>
      <c r="L25" s="22">
        <f>IF(RES_hh_tes_in!L25=0,0,1000000/0.086*RES_hh_tes_in!L25/RES_hh_num_in!L25)</f>
        <v>1372.6762036420193</v>
      </c>
      <c r="M25" s="22">
        <f>IF(RES_hh_tes_in!M25=0,0,1000000/0.086*RES_hh_tes_in!M25/RES_hh_num_in!M25)</f>
        <v>1422.4862331454599</v>
      </c>
      <c r="N25" s="22">
        <f>IF(RES_hh_tes_in!N25=0,0,1000000/0.086*RES_hh_tes_in!N25/RES_hh_num_in!N25)</f>
        <v>1213.5885342829085</v>
      </c>
      <c r="O25" s="22">
        <f>IF(RES_hh_tes_in!O25=0,0,1000000/0.086*RES_hh_tes_in!O25/RES_hh_num_in!O25)</f>
        <v>1325.6165317134285</v>
      </c>
      <c r="P25" s="22">
        <f>IF(RES_hh_tes_in!P25=0,0,1000000/0.086*RES_hh_tes_in!P25/RES_hh_num_in!P25)</f>
        <v>1347.3977266833965</v>
      </c>
      <c r="Q25" s="22">
        <f>IF(RES_hh_tes_in!Q25=0,0,1000000/0.086*RES_hh_tes_in!Q25/RES_hh_num_in!Q25)</f>
        <v>1487.6826171888029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329.89644079442832</v>
      </c>
      <c r="D26" s="18">
        <f>IF(RES_hh_tes_in!D26=0,0,1000000/0.086*RES_hh_tes_in!D26/RES_hh_num_in!D26)</f>
        <v>334.03866601065045</v>
      </c>
      <c r="E26" s="18">
        <f>IF(RES_hh_tes_in!E26=0,0,1000000/0.086*RES_hh_tes_in!E26/RES_hh_num_in!E26)</f>
        <v>336.26008059490766</v>
      </c>
      <c r="F26" s="18">
        <f>IF(RES_hh_tes_in!F26=0,0,1000000/0.086*RES_hh_tes_in!F26/RES_hh_num_in!F26)</f>
        <v>335.9602808133119</v>
      </c>
      <c r="G26" s="18">
        <f>IF(RES_hh_tes_in!G26=0,0,1000000/0.086*RES_hh_tes_in!G26/RES_hh_num_in!G26)</f>
        <v>340.4821141589494</v>
      </c>
      <c r="H26" s="18">
        <f>IF(RES_hh_tes_in!H26=0,0,1000000/0.086*RES_hh_tes_in!H26/RES_hh_num_in!H26)</f>
        <v>346.42524085446439</v>
      </c>
      <c r="I26" s="18">
        <f>IF(RES_hh_tes_in!I26=0,0,1000000/0.086*RES_hh_tes_in!I26/RES_hh_num_in!I26)</f>
        <v>346.33319598846055</v>
      </c>
      <c r="J26" s="18">
        <f>IF(RES_hh_tes_in!J26=0,0,1000000/0.086*RES_hh_tes_in!J26/RES_hh_num_in!J26)</f>
        <v>349.02271137113752</v>
      </c>
      <c r="K26" s="18">
        <f>IF(RES_hh_tes_in!K26=0,0,1000000/0.086*RES_hh_tes_in!K26/RES_hh_num_in!K26)</f>
        <v>352.23655421195639</v>
      </c>
      <c r="L26" s="18">
        <f>IF(RES_hh_tes_in!L26=0,0,1000000/0.086*RES_hh_tes_in!L26/RES_hh_num_in!L26)</f>
        <v>404.61131077338547</v>
      </c>
      <c r="M26" s="18">
        <f>IF(RES_hh_tes_in!M26=0,0,1000000/0.086*RES_hh_tes_in!M26/RES_hh_num_in!M26)</f>
        <v>413.60700808470745</v>
      </c>
      <c r="N26" s="18">
        <f>IF(RES_hh_tes_in!N26=0,0,1000000/0.086*RES_hh_tes_in!N26/RES_hh_num_in!N26)</f>
        <v>414.13194113436072</v>
      </c>
      <c r="O26" s="18">
        <f>IF(RES_hh_tes_in!O26=0,0,1000000/0.086*RES_hh_tes_in!O26/RES_hh_num_in!O26)</f>
        <v>416.0756838368838</v>
      </c>
      <c r="P26" s="18">
        <f>IF(RES_hh_tes_in!P26=0,0,1000000/0.086*RES_hh_tes_in!P26/RES_hh_num_in!P26)</f>
        <v>418.10674672324132</v>
      </c>
      <c r="Q26" s="18">
        <f>IF(RES_hh_tes_in!Q26=0,0,1000000/0.086*RES_hh_tes_in!Q26/RES_hh_num_in!Q26)</f>
        <v>420.6230262559352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631.73387269249974</v>
      </c>
      <c r="D27" s="96">
        <f>IF(RES_hh_tes_in!D27=0,0,1000000/0.086*RES_hh_tes_in!D27/RES_hh_num_in!D27)</f>
        <v>625.98175962831453</v>
      </c>
      <c r="E27" s="96">
        <f>IF(RES_hh_tes_in!E27=0,0,1000000/0.086*RES_hh_tes_in!E27/RES_hh_num_in!E27)</f>
        <v>630.58740035713458</v>
      </c>
      <c r="F27" s="96">
        <f>IF(RES_hh_tes_in!F27=0,0,1000000/0.086*RES_hh_tes_in!F27/RES_hh_num_in!F27)</f>
        <v>667.51189767374365</v>
      </c>
      <c r="G27" s="96">
        <f>IF(RES_hh_tes_in!G27=0,0,1000000/0.086*RES_hh_tes_in!G27/RES_hh_num_in!G27)</f>
        <v>653.89072458054898</v>
      </c>
      <c r="H27" s="96">
        <f>IF(RES_hh_tes_in!H27=0,0,1000000/0.086*RES_hh_tes_in!H27/RES_hh_num_in!H27)</f>
        <v>685.10263424892059</v>
      </c>
      <c r="I27" s="96">
        <f>IF(RES_hh_tes_in!I27=0,0,1000000/0.086*RES_hh_tes_in!I27/RES_hh_num_in!I27)</f>
        <v>693.7654487545924</v>
      </c>
      <c r="J27" s="96">
        <f>IF(RES_hh_tes_in!J27=0,0,1000000/0.086*RES_hh_tes_in!J27/RES_hh_num_in!J27)</f>
        <v>701.44136031202129</v>
      </c>
      <c r="K27" s="96">
        <f>IF(RES_hh_tes_in!K27=0,0,1000000/0.086*RES_hh_tes_in!K27/RES_hh_num_in!K27)</f>
        <v>702.57363391809702</v>
      </c>
      <c r="L27" s="96">
        <f>IF(RES_hh_tes_in!L27=0,0,1000000/0.086*RES_hh_tes_in!L27/RES_hh_num_in!L27)</f>
        <v>883.02366812549724</v>
      </c>
      <c r="M27" s="96">
        <f>IF(RES_hh_tes_in!M27=0,0,1000000/0.086*RES_hh_tes_in!M27/RES_hh_num_in!M27)</f>
        <v>866.72219868193304</v>
      </c>
      <c r="N27" s="96">
        <f>IF(RES_hh_tes_in!N27=0,0,1000000/0.086*RES_hh_tes_in!N27/RES_hh_num_in!N27)</f>
        <v>867.85533500097688</v>
      </c>
      <c r="O27" s="96">
        <f>IF(RES_hh_tes_in!O27=0,0,1000000/0.086*RES_hh_tes_in!O27/RES_hh_num_in!O27)</f>
        <v>830.58853287909312</v>
      </c>
      <c r="P27" s="96">
        <f>IF(RES_hh_tes_in!P27=0,0,1000000/0.086*RES_hh_tes_in!P27/RES_hh_num_in!P27)</f>
        <v>833.22570707742</v>
      </c>
      <c r="Q27" s="96">
        <f>IF(RES_hh_tes_in!Q27=0,0,1000000/0.086*RES_hh_tes_in!Q27/RES_hh_num_in!Q27)</f>
        <v>908.76262964941247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554.18086945095979</v>
      </c>
      <c r="D28" s="95">
        <f>IF(RES_hh_tes_in!D28=0,0,1000000/0.086*RES_hh_tes_in!D28/RES_hh_num_in!D28)</f>
        <v>623.53701319739844</v>
      </c>
      <c r="E28" s="95">
        <f>IF(RES_hh_tes_in!E28=0,0,1000000/0.086*RES_hh_tes_in!E28/RES_hh_num_in!E28)</f>
        <v>590.5465869865443</v>
      </c>
      <c r="F28" s="95">
        <f>IF(RES_hh_tes_in!F28=0,0,1000000/0.086*RES_hh_tes_in!F28/RES_hh_num_in!F28)</f>
        <v>576.08665419287729</v>
      </c>
      <c r="G28" s="95">
        <f>IF(RES_hh_tes_in!G28=0,0,1000000/0.086*RES_hh_tes_in!G28/RES_hh_num_in!G28)</f>
        <v>618.16641539194632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688.40827768256736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790.10346042571894</v>
      </c>
      <c r="M28" s="95">
        <f>IF(RES_hh_tes_in!M28=0,0,1000000/0.086*RES_hh_tes_in!M28/RES_hh_num_in!M28)</f>
        <v>794.73206906664223</v>
      </c>
      <c r="N28" s="95">
        <f>IF(RES_hh_tes_in!N28=0,0,1000000/0.086*RES_hh_tes_in!N28/RES_hh_num_in!N28)</f>
        <v>806.65105713023024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595.47611871242373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640.52446865536842</v>
      </c>
      <c r="H29" s="95">
        <f>IF(RES_hh_tes_in!H29=0,0,1000000/0.086*RES_hh_tes_in!H29/RES_hh_num_in!H29)</f>
        <v>649.70917949118598</v>
      </c>
      <c r="I29" s="95">
        <f>IF(RES_hh_tes_in!I29=0,0,1000000/0.086*RES_hh_tes_in!I29/RES_hh_num_in!I29)</f>
        <v>673.42381372842101</v>
      </c>
      <c r="J29" s="95">
        <f>IF(RES_hh_tes_in!J29=0,0,1000000/0.086*RES_hh_tes_in!J29/RES_hh_num_in!J29)</f>
        <v>682.5328376093521</v>
      </c>
      <c r="K29" s="95">
        <f>IF(RES_hh_tes_in!K29=0,0,1000000/0.086*RES_hh_tes_in!K29/RES_hh_num_in!K29)</f>
        <v>681.09882586949493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600.44055330752076</v>
      </c>
      <c r="D30" s="95">
        <f>IF(RES_hh_tes_in!D30=0,0,1000000/0.086*RES_hh_tes_in!D30/RES_hh_num_in!D30)</f>
        <v>603.28364056006706</v>
      </c>
      <c r="E30" s="95">
        <f>IF(RES_hh_tes_in!E30=0,0,1000000/0.086*RES_hh_tes_in!E30/RES_hh_num_in!E30)</f>
        <v>613.93494628552889</v>
      </c>
      <c r="F30" s="95">
        <f>IF(RES_hh_tes_in!F30=0,0,1000000/0.086*RES_hh_tes_in!F30/RES_hh_num_in!F30)</f>
        <v>641.09489733827252</v>
      </c>
      <c r="G30" s="95">
        <f>IF(RES_hh_tes_in!G30=0,0,1000000/0.086*RES_hh_tes_in!G30/RES_hh_num_in!G30)</f>
        <v>638.93140280497948</v>
      </c>
      <c r="H30" s="95">
        <f>IF(RES_hh_tes_in!H30=0,0,1000000/0.086*RES_hh_tes_in!H30/RES_hh_num_in!H30)</f>
        <v>0</v>
      </c>
      <c r="I30" s="95">
        <f>IF(RES_hh_tes_in!I30=0,0,1000000/0.086*RES_hh_tes_in!I30/RES_hh_num_in!I30)</f>
        <v>659.07756187182565</v>
      </c>
      <c r="J30" s="95">
        <f>IF(RES_hh_tes_in!J30=0,0,1000000/0.086*RES_hh_tes_in!J30/RES_hh_num_in!J30)</f>
        <v>698.37804558873233</v>
      </c>
      <c r="K30" s="95">
        <f>IF(RES_hh_tes_in!K30=0,0,1000000/0.086*RES_hh_tes_in!K30/RES_hh_num_in!K30)</f>
        <v>689.9153552853586</v>
      </c>
      <c r="L30" s="95">
        <f>IF(RES_hh_tes_in!L30=0,0,1000000/0.086*RES_hh_tes_in!L30/RES_hh_num_in!L30)</f>
        <v>0</v>
      </c>
      <c r="M30" s="95">
        <f>IF(RES_hh_tes_in!M30=0,0,1000000/0.086*RES_hh_tes_in!M30/RES_hh_num_in!M30)</f>
        <v>828.78436794297079</v>
      </c>
      <c r="N30" s="95">
        <f>IF(RES_hh_tes_in!N30=0,0,1000000/0.086*RES_hh_tes_in!N30/RES_hh_num_in!N30)</f>
        <v>837.80473997957404</v>
      </c>
      <c r="O30" s="95">
        <f>IF(RES_hh_tes_in!O30=0,0,1000000/0.086*RES_hh_tes_in!O30/RES_hh_num_in!O30)</f>
        <v>832.00269244637559</v>
      </c>
      <c r="P30" s="95">
        <f>IF(RES_hh_tes_in!P30=0,0,1000000/0.086*RES_hh_tes_in!P30/RES_hh_num_in!P30)</f>
        <v>829.28341499560065</v>
      </c>
      <c r="Q30" s="95">
        <f>IF(RES_hh_tes_in!Q30=0,0,1000000/0.086*RES_hh_tes_in!Q30/RES_hh_num_in!Q30)</f>
        <v>842.57004633220822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652.40339398264211</v>
      </c>
      <c r="D32" s="18">
        <f>IF(RES_hh_tes_in!D32=0,0,1000000/0.086*RES_hh_tes_in!D32/RES_hh_num_in!D32)</f>
        <v>667.81717129638969</v>
      </c>
      <c r="E32" s="18">
        <f>IF(RES_hh_tes_in!E32=0,0,1000000/0.086*RES_hh_tes_in!E32/RES_hh_num_in!E32)</f>
        <v>670.27019485043127</v>
      </c>
      <c r="F32" s="18">
        <f>IF(RES_hh_tes_in!F32=0,0,1000000/0.086*RES_hh_tes_in!F32/RES_hh_num_in!F32)</f>
        <v>682.43194881284955</v>
      </c>
      <c r="G32" s="18">
        <f>IF(RES_hh_tes_in!G32=0,0,1000000/0.086*RES_hh_tes_in!G32/RES_hh_num_in!G32)</f>
        <v>670.14501311840809</v>
      </c>
      <c r="H32" s="18">
        <f>IF(RES_hh_tes_in!H32=0,0,1000000/0.086*RES_hh_tes_in!H32/RES_hh_num_in!H32)</f>
        <v>685.78627618378221</v>
      </c>
      <c r="I32" s="18">
        <f>IF(RES_hh_tes_in!I32=0,0,1000000/0.086*RES_hh_tes_in!I32/RES_hh_num_in!I32)</f>
        <v>717.26857096444678</v>
      </c>
      <c r="J32" s="18">
        <f>IF(RES_hh_tes_in!J32=0,0,1000000/0.086*RES_hh_tes_in!J32/RES_hh_num_in!J32)</f>
        <v>705.00927479747429</v>
      </c>
      <c r="K32" s="18">
        <f>IF(RES_hh_tes_in!K32=0,0,1000000/0.086*RES_hh_tes_in!K32/RES_hh_num_in!K32)</f>
        <v>710.29394045678259</v>
      </c>
      <c r="L32" s="18">
        <f>IF(RES_hh_tes_in!L32=0,0,1000000/0.086*RES_hh_tes_in!L32/RES_hh_num_in!L32)</f>
        <v>883.14446161422484</v>
      </c>
      <c r="M32" s="18">
        <f>IF(RES_hh_tes_in!M32=0,0,1000000/0.086*RES_hh_tes_in!M32/RES_hh_num_in!M32)</f>
        <v>883.48139823759777</v>
      </c>
      <c r="N32" s="18">
        <f>IF(RES_hh_tes_in!N32=0,0,1000000/0.086*RES_hh_tes_in!N32/RES_hh_num_in!N32)</f>
        <v>870.27486046224146</v>
      </c>
      <c r="O32" s="18">
        <f>IF(RES_hh_tes_in!O32=0,0,1000000/0.086*RES_hh_tes_in!O32/RES_hh_num_in!O32)</f>
        <v>829.68445080937465</v>
      </c>
      <c r="P32" s="18">
        <f>IF(RES_hh_tes_in!P32=0,0,1000000/0.086*RES_hh_tes_in!P32/RES_hh_num_in!P32)</f>
        <v>857.364460517986</v>
      </c>
      <c r="Q32" s="18">
        <f>IF(RES_hh_tes_in!Q32=0,0,1000000/0.086*RES_hh_tes_in!Q32/RES_hh_num_in!Q32)</f>
        <v>939.59557405641533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1901.6020497179361</v>
      </c>
      <c r="D3" s="100">
        <f>IF(RES_hh_emi_in!D3=0,0,1000000*RES_hh_emi_in!D3/RES_hh_num_in!D3)</f>
        <v>2701.2850323530952</v>
      </c>
      <c r="E3" s="100">
        <f>IF(RES_hh_emi_in!E3=0,0,1000000*RES_hh_emi_in!E3/RES_hh_num_in!E3)</f>
        <v>2923.9109211116597</v>
      </c>
      <c r="F3" s="100">
        <f>IF(RES_hh_emi_in!F3=0,0,1000000*RES_hh_emi_in!F3/RES_hh_num_in!F3)</f>
        <v>2015.6101705869196</v>
      </c>
      <c r="G3" s="100">
        <f>IF(RES_hh_emi_in!G3=0,0,1000000*RES_hh_emi_in!G3/RES_hh_num_in!G3)</f>
        <v>2228.0460776317091</v>
      </c>
      <c r="H3" s="100">
        <f>IF(RES_hh_emi_in!H3=0,0,1000000*RES_hh_emi_in!H3/RES_hh_num_in!H3)</f>
        <v>70.204581881859212</v>
      </c>
      <c r="I3" s="100">
        <f>IF(RES_hh_emi_in!I3=0,0,1000000*RES_hh_emi_in!I3/RES_hh_num_in!I3)</f>
        <v>1565.149538290329</v>
      </c>
      <c r="J3" s="100">
        <f>IF(RES_hh_emi_in!J3=0,0,1000000*RES_hh_emi_in!J3/RES_hh_num_in!J3)</f>
        <v>2459.0992717143836</v>
      </c>
      <c r="K3" s="100">
        <f>IF(RES_hh_emi_in!K3=0,0,1000000*RES_hh_emi_in!K3/RES_hh_num_in!K3)</f>
        <v>1289.5945048441517</v>
      </c>
      <c r="L3" s="100">
        <f>IF(RES_hh_emi_in!L3=0,0,1000000*RES_hh_emi_in!L3/RES_hh_num_in!L3)</f>
        <v>95.952676387010627</v>
      </c>
      <c r="M3" s="100">
        <f>IF(RES_hh_emi_in!M3=0,0,1000000*RES_hh_emi_in!M3/RES_hh_num_in!M3)</f>
        <v>1086.0445325064554</v>
      </c>
      <c r="N3" s="100">
        <f>IF(RES_hh_emi_in!N3=0,0,1000000*RES_hh_emi_in!N3/RES_hh_num_in!N3)</f>
        <v>317.78973725957889</v>
      </c>
      <c r="O3" s="100">
        <f>IF(RES_hh_emi_in!O3=0,0,1000000*RES_hh_emi_in!O3/RES_hh_num_in!O3)</f>
        <v>1091.2790177147822</v>
      </c>
      <c r="P3" s="100">
        <f>IF(RES_hh_emi_in!P3=0,0,1000000*RES_hh_emi_in!P3/RES_hh_num_in!P3)</f>
        <v>2200.6363061091288</v>
      </c>
      <c r="Q3" s="100">
        <f>IF(RES_hh_emi_in!Q3=0,0,1000000*RES_hh_emi_in!Q3/RES_hh_num_in!Q3)</f>
        <v>2370.2381915701444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1637.6918451178506</v>
      </c>
      <c r="D4" s="96">
        <f>IF(RES_hh_emi_in!D4=0,0,1000000*RES_hh_emi_in!D4/RES_hh_num_in!D4)</f>
        <v>2320.3836440478267</v>
      </c>
      <c r="E4" s="96">
        <f>IF(RES_hh_emi_in!E4=0,0,1000000*RES_hh_emi_in!E4/RES_hh_num_in!E4)</f>
        <v>2457.4333019829278</v>
      </c>
      <c r="F4" s="96">
        <f>IF(RES_hh_emi_in!F4=0,0,1000000*RES_hh_emi_in!F4/RES_hh_num_in!F4)</f>
        <v>1701.5961860760749</v>
      </c>
      <c r="G4" s="96">
        <f>IF(RES_hh_emi_in!G4=0,0,1000000*RES_hh_emi_in!G4/RES_hh_num_in!G4)</f>
        <v>1950.7153772119523</v>
      </c>
      <c r="H4" s="96">
        <f>IF(RES_hh_emi_in!H4=0,0,1000000*RES_hh_emi_in!H4/RES_hh_num_in!H4)</f>
        <v>56.370629372250342</v>
      </c>
      <c r="I4" s="96">
        <f>IF(RES_hh_emi_in!I4=0,0,1000000*RES_hh_emi_in!I4/RES_hh_num_in!I4)</f>
        <v>1361.839087152096</v>
      </c>
      <c r="J4" s="96">
        <f>IF(RES_hh_emi_in!J4=0,0,1000000*RES_hh_emi_in!J4/RES_hh_num_in!J4)</f>
        <v>2175.9385704363076</v>
      </c>
      <c r="K4" s="96">
        <f>IF(RES_hh_emi_in!K4=0,0,1000000*RES_hh_emi_in!K4/RES_hh_num_in!K4)</f>
        <v>1067.9326598519924</v>
      </c>
      <c r="L4" s="96">
        <f>IF(RES_hh_emi_in!L4=0,0,1000000*RES_hh_emi_in!L4/RES_hh_num_in!L4)</f>
        <v>93.504639069798856</v>
      </c>
      <c r="M4" s="96">
        <f>IF(RES_hh_emi_in!M4=0,0,1000000*RES_hh_emi_in!M4/RES_hh_num_in!M4)</f>
        <v>866.07087639826682</v>
      </c>
      <c r="N4" s="96">
        <f>IF(RES_hh_emi_in!N4=0,0,1000000*RES_hh_emi_in!N4/RES_hh_num_in!N4)</f>
        <v>262.63173576617049</v>
      </c>
      <c r="O4" s="96">
        <f>IF(RES_hh_emi_in!O4=0,0,1000000*RES_hh_emi_in!O4/RES_hh_num_in!O4)</f>
        <v>853.5986755088046</v>
      </c>
      <c r="P4" s="96">
        <f>IF(RES_hh_emi_in!P4=0,0,1000000*RES_hh_emi_in!P4/RES_hh_num_in!P4)</f>
        <v>1622.8955699875371</v>
      </c>
      <c r="Q4" s="96">
        <f>IF(RES_hh_emi_in!Q4=0,0,1000000*RES_hh_emi_in!Q4/RES_hh_num_in!Q4)</f>
        <v>2064.9005652589417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5192.2999832136657</v>
      </c>
      <c r="D5" s="95">
        <f>IF(RES_hh_emi_in!D5=0,0,1000000*RES_hh_emi_in!D5/RES_hh_num_in!D5)</f>
        <v>5522.4820000428899</v>
      </c>
      <c r="E5" s="95">
        <f>IF(RES_hh_emi_in!E5=0,0,1000000*RES_hh_emi_in!E5/RES_hh_num_in!E5)</f>
        <v>5839.126014195851</v>
      </c>
      <c r="F5" s="95">
        <f>IF(RES_hh_emi_in!F5=0,0,1000000*RES_hh_emi_in!F5/RES_hh_num_in!F5)</f>
        <v>5618.3647226171033</v>
      </c>
      <c r="G5" s="95">
        <f>IF(RES_hh_emi_in!G5=0,0,1000000*RES_hh_emi_in!G5/RES_hh_num_in!G5)</f>
        <v>5862.9325556793929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5894.3742008444478</v>
      </c>
      <c r="K5" s="95">
        <f>IF(RES_hh_emi_in!K5=0,0,1000000*RES_hh_emi_in!K5/RES_hh_num_in!K5)</f>
        <v>5142.8859747576571</v>
      </c>
      <c r="L5" s="95">
        <f>IF(RES_hh_emi_in!L5=0,0,1000000*RES_hh_emi_in!L5/RES_hh_num_in!L5)</f>
        <v>5342.7344745656646</v>
      </c>
      <c r="M5" s="95">
        <f>IF(RES_hh_emi_in!M5=0,0,1000000*RES_hh_emi_in!M5/RES_hh_num_in!M5)</f>
        <v>5797.9765022507136</v>
      </c>
      <c r="N5" s="95">
        <f>IF(RES_hh_emi_in!N5=0,0,1000000*RES_hh_emi_in!N5/RES_hh_num_in!N5)</f>
        <v>5218.3482549493201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2731.5120553524334</v>
      </c>
      <c r="E6" s="95">
        <f>IF(RES_hh_emi_in!E6=0,0,1000000*RES_hh_emi_in!E6/RES_hh_num_in!E6)</f>
        <v>0</v>
      </c>
      <c r="F6" s="95">
        <f>IF(RES_hh_emi_in!F6=0,0,1000000*RES_hh_emi_in!F6/RES_hh_num_in!F6)</f>
        <v>3011.1931609300514</v>
      </c>
      <c r="G6" s="95">
        <f>IF(RES_hh_emi_in!G6=0,0,1000000*RES_hh_emi_in!G6/RES_hh_num_in!G6)</f>
        <v>2969.5491769582336</v>
      </c>
      <c r="H6" s="95">
        <f>IF(RES_hh_emi_in!H6=0,0,1000000*RES_hh_emi_in!H6/RES_hh_num_in!H6)</f>
        <v>2974.7862774053242</v>
      </c>
      <c r="I6" s="95">
        <f>IF(RES_hh_emi_in!I6=0,0,1000000*RES_hh_emi_in!I6/RES_hh_num_in!I6)</f>
        <v>2707.581910427255</v>
      </c>
      <c r="J6" s="95">
        <f>IF(RES_hh_emi_in!J6=0,0,1000000*RES_hh_emi_in!J6/RES_hh_num_in!J6)</f>
        <v>2711.2281462069527</v>
      </c>
      <c r="K6" s="95">
        <f>IF(RES_hh_emi_in!K6=0,0,1000000*RES_hh_emi_in!K6/RES_hh_num_in!K6)</f>
        <v>2749.7395042075223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2801.6440666331087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4353.7723162250868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3577.3510305245127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2503.4672442470028</v>
      </c>
      <c r="D8" s="95">
        <f>IF(RES_hh_emi_in!D8=0,0,1000000*RES_hh_emi_in!D8/RES_hh_num_in!D8)</f>
        <v>2355.6234209240697</v>
      </c>
      <c r="E8" s="95">
        <f>IF(RES_hh_emi_in!E8=0,0,1000000*RES_hh_emi_in!E8/RES_hh_num_in!E8)</f>
        <v>2657.2734711790449</v>
      </c>
      <c r="F8" s="95">
        <f>IF(RES_hh_emi_in!F8=0,0,1000000*RES_hh_emi_in!F8/RES_hh_num_in!F8)</f>
        <v>2598.6221186543848</v>
      </c>
      <c r="G8" s="95">
        <f>IF(RES_hh_emi_in!G8=0,0,1000000*RES_hh_emi_in!G8/RES_hh_num_in!G8)</f>
        <v>2586.2084368656101</v>
      </c>
      <c r="H8" s="95">
        <f>IF(RES_hh_emi_in!H8=0,0,1000000*RES_hh_emi_in!H8/RES_hh_num_in!H8)</f>
        <v>0</v>
      </c>
      <c r="I8" s="95">
        <f>IF(RES_hh_emi_in!I8=0,0,1000000*RES_hh_emi_in!I8/RES_hh_num_in!I8)</f>
        <v>2294.584444228034</v>
      </c>
      <c r="J8" s="95">
        <f>IF(RES_hh_emi_in!J8=0,0,1000000*RES_hh_emi_in!J8/RES_hh_num_in!J8)</f>
        <v>2363.536394859545</v>
      </c>
      <c r="K8" s="95">
        <f>IF(RES_hh_emi_in!K8=0,0,1000000*RES_hh_emi_in!K8/RES_hh_num_in!K8)</f>
        <v>2290.7930176403484</v>
      </c>
      <c r="L8" s="95">
        <f>IF(RES_hh_emi_in!L8=0,0,1000000*RES_hh_emi_in!L8/RES_hh_num_in!L8)</f>
        <v>0</v>
      </c>
      <c r="M8" s="95">
        <f>IF(RES_hh_emi_in!M8=0,0,1000000*RES_hh_emi_in!M8/RES_hh_num_in!M8)</f>
        <v>2397.2543938281069</v>
      </c>
      <c r="N8" s="95">
        <f>IF(RES_hh_emi_in!N8=0,0,1000000*RES_hh_emi_in!N8/RES_hh_num_in!N8)</f>
        <v>2358.5009395271495</v>
      </c>
      <c r="O8" s="95">
        <f>IF(RES_hh_emi_in!O8=0,0,1000000*RES_hh_emi_in!O8/RES_hh_num_in!O8)</f>
        <v>2188.7924306134423</v>
      </c>
      <c r="P8" s="95">
        <f>IF(RES_hh_emi_in!P8=0,0,1000000*RES_hh_emi_in!P8/RES_hh_num_in!P8)</f>
        <v>1887.9435713656658</v>
      </c>
      <c r="Q8" s="95">
        <f>IF(RES_hh_emi_in!Q8=0,0,1000000*RES_hh_emi_in!Q8/RES_hh_num_in!Q8)</f>
        <v>2104.5857361136991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164.63457615890164</v>
      </c>
      <c r="D17" s="96">
        <f>IF(RES_hh_emi_in!D17=0,0,1000000*RES_hh_emi_in!D17/RES_hh_num_in!D17)</f>
        <v>219.12256964063911</v>
      </c>
      <c r="E17" s="96">
        <f>IF(RES_hh_emi_in!E17=0,0,1000000*RES_hh_emi_in!E17/RES_hh_num_in!E17)</f>
        <v>290.25127395552562</v>
      </c>
      <c r="F17" s="96">
        <f>IF(RES_hh_emi_in!F17=0,0,1000000*RES_hh_emi_in!F17/RES_hh_num_in!F17)</f>
        <v>220.97679051529209</v>
      </c>
      <c r="G17" s="96">
        <f>IF(RES_hh_emi_in!G17=0,0,1000000*RES_hh_emi_in!G17/RES_hh_num_in!G17)</f>
        <v>143.74813213464535</v>
      </c>
      <c r="H17" s="96">
        <f>IF(RES_hh_emi_in!H17=0,0,1000000*RES_hh_emi_in!H17/RES_hh_num_in!H17)</f>
        <v>7.8143732577654381</v>
      </c>
      <c r="I17" s="96">
        <f>IF(RES_hh_emi_in!I17=0,0,1000000*RES_hh_emi_in!I17/RES_hh_num_in!I17)</f>
        <v>98.581616526003344</v>
      </c>
      <c r="J17" s="96">
        <f>IF(RES_hh_emi_in!J17=0,0,1000000*RES_hh_emi_in!J17/RES_hh_num_in!J17)</f>
        <v>143.88287239844706</v>
      </c>
      <c r="K17" s="96">
        <f>IF(RES_hh_emi_in!K17=0,0,1000000*RES_hh_emi_in!K17/RES_hh_num_in!K17)</f>
        <v>121.16203361814522</v>
      </c>
      <c r="L17" s="96">
        <f>IF(RES_hh_emi_in!L17=0,0,1000000*RES_hh_emi_in!L17/RES_hh_num_in!L17)</f>
        <v>1.4120245042720774</v>
      </c>
      <c r="M17" s="96">
        <f>IF(RES_hh_emi_in!M17=0,0,1000000*RES_hh_emi_in!M17/RES_hh_num_in!M17)</f>
        <v>120.43809026241783</v>
      </c>
      <c r="N17" s="96">
        <f>IF(RES_hh_emi_in!N17=0,0,1000000*RES_hh_emi_in!N17/RES_hh_num_in!N17)</f>
        <v>30.624211770790428</v>
      </c>
      <c r="O17" s="96">
        <f>IF(RES_hh_emi_in!O17=0,0,1000000*RES_hh_emi_in!O17/RES_hh_num_in!O17)</f>
        <v>110.12988797515487</v>
      </c>
      <c r="P17" s="96">
        <f>IF(RES_hh_emi_in!P17=0,0,1000000*RES_hh_emi_in!P17/RES_hh_num_in!P17)</f>
        <v>297.29603554936028</v>
      </c>
      <c r="Q17" s="96">
        <f>IF(RES_hh_emi_in!Q17=0,0,1000000*RES_hh_emi_in!Q17/RES_hh_num_in!Q17)</f>
        <v>200.49007012971845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819.51372104177472</v>
      </c>
      <c r="D18" s="95">
        <f>IF(RES_hh_emi_in!D18=0,0,1000000*RES_hh_emi_in!D18/RES_hh_num_in!D18)</f>
        <v>811.26243602916327</v>
      </c>
      <c r="E18" s="95">
        <f>IF(RES_hh_emi_in!E18=0,0,1000000*RES_hh_emi_in!E18/RES_hh_num_in!E18)</f>
        <v>808.60926061490477</v>
      </c>
      <c r="F18" s="95">
        <f>IF(RES_hh_emi_in!F18=0,0,1000000*RES_hh_emi_in!F18/RES_hh_num_in!F18)</f>
        <v>802.49199538474261</v>
      </c>
      <c r="G18" s="95">
        <f>IF(RES_hh_emi_in!G18=0,0,1000000*RES_hh_emi_in!G18/RES_hh_num_in!G18)</f>
        <v>804.59824998120041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832.54191305141376</v>
      </c>
      <c r="K18" s="95">
        <f>IF(RES_hh_emi_in!K18=0,0,1000000*RES_hh_emi_in!K18/RES_hh_num_in!K18)</f>
        <v>813.1956917989711</v>
      </c>
      <c r="L18" s="95">
        <f>IF(RES_hh_emi_in!L18=0,0,1000000*RES_hh_emi_in!L18/RES_hh_num_in!L18)</f>
        <v>948.07049702593497</v>
      </c>
      <c r="M18" s="95">
        <f>IF(RES_hh_emi_in!M18=0,0,1000000*RES_hh_emi_in!M18/RES_hh_num_in!M18)</f>
        <v>961.11418675011669</v>
      </c>
      <c r="N18" s="95">
        <f>IF(RES_hh_emi_in!N18=0,0,1000000*RES_hh_emi_in!N18/RES_hh_num_in!N18)</f>
        <v>974.81438864367908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394.33799799016094</v>
      </c>
      <c r="E19" s="95">
        <f>IF(RES_hh_emi_in!E19=0,0,1000000*RES_hh_emi_in!E19/RES_hh_num_in!E19)</f>
        <v>0</v>
      </c>
      <c r="F19" s="95">
        <f>IF(RES_hh_emi_in!F19=0,0,1000000*RES_hh_emi_in!F19/RES_hh_num_in!F19)</f>
        <v>401.19408353433971</v>
      </c>
      <c r="G19" s="95">
        <f>IF(RES_hh_emi_in!G19=0,0,1000000*RES_hh_emi_in!G19/RES_hh_num_in!G19)</f>
        <v>405.63227113804106</v>
      </c>
      <c r="H19" s="95">
        <f>IF(RES_hh_emi_in!H19=0,0,1000000*RES_hh_emi_in!H19/RES_hh_num_in!H19)</f>
        <v>412.3794712351953</v>
      </c>
      <c r="I19" s="95">
        <f>IF(RES_hh_emi_in!I19=0,0,1000000*RES_hh_emi_in!I19/RES_hh_num_in!I19)</f>
        <v>0</v>
      </c>
      <c r="J19" s="95">
        <f>IF(RES_hh_emi_in!J19=0,0,1000000*RES_hh_emi_in!J19/RES_hh_num_in!J19)</f>
        <v>372.62308519479558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308.50881995568591</v>
      </c>
      <c r="D21" s="95">
        <f>IF(RES_hh_emi_in!D21=0,0,1000000*RES_hh_emi_in!D21/RES_hh_num_in!D21)</f>
        <v>342.54833343963116</v>
      </c>
      <c r="E21" s="95">
        <f>IF(RES_hh_emi_in!E21=0,0,1000000*RES_hh_emi_in!E21/RES_hh_num_in!E21)</f>
        <v>350.24689314414815</v>
      </c>
      <c r="F21" s="95">
        <f>IF(RES_hh_emi_in!F21=0,0,1000000*RES_hh_emi_in!F21/RES_hh_num_in!F21)</f>
        <v>351.39265813644624</v>
      </c>
      <c r="G21" s="95">
        <f>IF(RES_hh_emi_in!G21=0,0,1000000*RES_hh_emi_in!G21/RES_hh_num_in!G21)</f>
        <v>353.82271275420158</v>
      </c>
      <c r="H21" s="95">
        <f>IF(RES_hh_emi_in!H21=0,0,1000000*RES_hh_emi_in!H21/RES_hh_num_in!H21)</f>
        <v>0</v>
      </c>
      <c r="I21" s="95">
        <f>IF(RES_hh_emi_in!I21=0,0,1000000*RES_hh_emi_in!I21/RES_hh_num_in!I21)</f>
        <v>327.87175729948262</v>
      </c>
      <c r="J21" s="95">
        <f>IF(RES_hh_emi_in!J21=0,0,1000000*RES_hh_emi_in!J21/RES_hh_num_in!J21)</f>
        <v>302.31169237204369</v>
      </c>
      <c r="K21" s="95">
        <f>IF(RES_hh_emi_in!K21=0,0,1000000*RES_hh_emi_in!K21/RES_hh_num_in!K21)</f>
        <v>327.47441104765181</v>
      </c>
      <c r="L21" s="95">
        <f>IF(RES_hh_emi_in!L21=0,0,1000000*RES_hh_emi_in!L21/RES_hh_num_in!L21)</f>
        <v>0</v>
      </c>
      <c r="M21" s="95">
        <f>IF(RES_hh_emi_in!M21=0,0,1000000*RES_hh_emi_in!M21/RES_hh_num_in!M21)</f>
        <v>410.00343305366096</v>
      </c>
      <c r="N21" s="95">
        <f>IF(RES_hh_emi_in!N21=0,0,1000000*RES_hh_emi_in!N21/RES_hh_num_in!N21)</f>
        <v>293.31208930508348</v>
      </c>
      <c r="O21" s="95">
        <f>IF(RES_hh_emi_in!O21=0,0,1000000*RES_hh_emi_in!O21/RES_hh_num_in!O21)</f>
        <v>423.9588617910224</v>
      </c>
      <c r="P21" s="95">
        <f>IF(RES_hh_emi_in!P21=0,0,1000000*RES_hh_emi_in!P21/RES_hh_num_in!P21)</f>
        <v>403.13413231836199</v>
      </c>
      <c r="Q21" s="95">
        <f>IF(RES_hh_emi_in!Q21=0,0,1000000*RES_hh_emi_in!Q21/RES_hh_num_in!Q21)</f>
        <v>392.06624929214513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99.275628441183898</v>
      </c>
      <c r="D27" s="96">
        <f>IF(RES_hh_emi_in!D27=0,0,1000000*RES_hh_emi_in!D27/RES_hh_num_in!D27)</f>
        <v>161.77881866462945</v>
      </c>
      <c r="E27" s="96">
        <f>IF(RES_hh_emi_in!E27=0,0,1000000*RES_hh_emi_in!E27/RES_hh_num_in!E27)</f>
        <v>176.22634517320648</v>
      </c>
      <c r="F27" s="96">
        <f>IF(RES_hh_emi_in!F27=0,0,1000000*RES_hh_emi_in!F27/RES_hh_num_in!F27)</f>
        <v>93.037193995552371</v>
      </c>
      <c r="G27" s="96">
        <f>IF(RES_hh_emi_in!G27=0,0,1000000*RES_hh_emi_in!G27/RES_hh_num_in!G27)</f>
        <v>133.58256828511156</v>
      </c>
      <c r="H27" s="96">
        <f>IF(RES_hh_emi_in!H27=0,0,1000000*RES_hh_emi_in!H27/RES_hh_num_in!H27)</f>
        <v>6.019579251843437</v>
      </c>
      <c r="I27" s="96">
        <f>IF(RES_hh_emi_in!I27=0,0,1000000*RES_hh_emi_in!I27/RES_hh_num_in!I27)</f>
        <v>104.72883461222953</v>
      </c>
      <c r="J27" s="96">
        <f>IF(RES_hh_emi_in!J27=0,0,1000000*RES_hh_emi_in!J27/RES_hh_num_in!J27)</f>
        <v>139.27782887962894</v>
      </c>
      <c r="K27" s="96">
        <f>IF(RES_hh_emi_in!K27=0,0,1000000*RES_hh_emi_in!K27/RES_hh_num_in!K27)</f>
        <v>100.49981137401409</v>
      </c>
      <c r="L27" s="96">
        <f>IF(RES_hh_emi_in!L27=0,0,1000000*RES_hh_emi_in!L27/RES_hh_num_in!L27)</f>
        <v>1.0360128129396842</v>
      </c>
      <c r="M27" s="96">
        <f>IF(RES_hh_emi_in!M27=0,0,1000000*RES_hh_emi_in!M27/RES_hh_num_in!M27)</f>
        <v>99.535565845770861</v>
      </c>
      <c r="N27" s="96">
        <f>IF(RES_hh_emi_in!N27=0,0,1000000*RES_hh_emi_in!N27/RES_hh_num_in!N27)</f>
        <v>24.533789722618</v>
      </c>
      <c r="O27" s="96">
        <f>IF(RES_hh_emi_in!O27=0,0,1000000*RES_hh_emi_in!O27/RES_hh_num_in!O27)</f>
        <v>127.55045423082274</v>
      </c>
      <c r="P27" s="96">
        <f>IF(RES_hh_emi_in!P27=0,0,1000000*RES_hh_emi_in!P27/RES_hh_num_in!P27)</f>
        <v>280.44470057223162</v>
      </c>
      <c r="Q27" s="96">
        <f>IF(RES_hh_emi_in!Q27=0,0,1000000*RES_hh_emi_in!Q27/RES_hh_num_in!Q27)</f>
        <v>104.84755618148458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590.27114556484844</v>
      </c>
      <c r="D28" s="95">
        <f>IF(RES_hh_emi_in!D28=0,0,1000000*RES_hh_emi_in!D28/RES_hh_num_in!D28)</f>
        <v>645.50965882936805</v>
      </c>
      <c r="E28" s="95">
        <f>IF(RES_hh_emi_in!E28=0,0,1000000*RES_hh_emi_in!E28/RES_hh_num_in!E28)</f>
        <v>605.30327474129945</v>
      </c>
      <c r="F28" s="95">
        <f>IF(RES_hh_emi_in!F28=0,0,1000000*RES_hh_emi_in!F28/RES_hh_num_in!F28)</f>
        <v>586.99925360071427</v>
      </c>
      <c r="G28" s="95">
        <f>IF(RES_hh_emi_in!G28=0,0,1000000*RES_hh_emi_in!G28/RES_hh_num_in!G28)</f>
        <v>623.22913060737631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685.73769342366074</v>
      </c>
      <c r="K28" s="95">
        <f>IF(RES_hh_emi_in!K28=0,0,1000000*RES_hh_emi_in!K28/RES_hh_num_in!K28)</f>
        <v>0</v>
      </c>
      <c r="L28" s="95">
        <f>IF(RES_hh_emi_in!L28=0,0,1000000*RES_hh_emi_in!L28/RES_hh_num_in!L28)</f>
        <v>797.98729530320543</v>
      </c>
      <c r="M28" s="95">
        <f>IF(RES_hh_emi_in!M28=0,0,1000000*RES_hh_emi_in!M28/RES_hh_num_in!M28)</f>
        <v>808.53532951813168</v>
      </c>
      <c r="N28" s="95">
        <f>IF(RES_hh_emi_in!N28=0,0,1000000*RES_hh_emi_in!N28/RES_hh_num_in!N28)</f>
        <v>825.62221197768247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302.57471909780543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317.56586549792388</v>
      </c>
      <c r="H29" s="95">
        <f>IF(RES_hh_emi_in!H29=0,0,1000000*RES_hh_emi_in!H29/RES_hh_num_in!H29)</f>
        <v>317.66474764521172</v>
      </c>
      <c r="I29" s="95">
        <f>IF(RES_hh_emi_in!I29=0,0,1000000*RES_hh_emi_in!I29/RES_hh_num_in!I29)</f>
        <v>330.65367754983851</v>
      </c>
      <c r="J29" s="95">
        <f>IF(RES_hh_emi_in!J29=0,0,1000000*RES_hh_emi_in!J29/RES_hh_num_in!J29)</f>
        <v>337.18600259000743</v>
      </c>
      <c r="K29" s="95">
        <f>IF(RES_hh_emi_in!K29=0,0,1000000*RES_hh_emi_in!K29/RES_hh_num_in!K29)</f>
        <v>336.0711777542989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249.26996164037416</v>
      </c>
      <c r="D30" s="95">
        <f>IF(RES_hh_emi_in!D30=0,0,1000000*RES_hh_emi_in!D30/RES_hh_num_in!D30)</f>
        <v>247.80173887740563</v>
      </c>
      <c r="E30" s="95">
        <f>IF(RES_hh_emi_in!E30=0,0,1000000*RES_hh_emi_in!E30/RES_hh_num_in!E30)</f>
        <v>249.67883884178951</v>
      </c>
      <c r="F30" s="95">
        <f>IF(RES_hh_emi_in!F30=0,0,1000000*RES_hh_emi_in!F30/RES_hh_num_in!F30)</f>
        <v>257.98277274601895</v>
      </c>
      <c r="G30" s="95">
        <f>IF(RES_hh_emi_in!G30=0,0,1000000*RES_hh_emi_in!G30/RES_hh_num_in!G30)</f>
        <v>254.55230615431554</v>
      </c>
      <c r="H30" s="95">
        <f>IF(RES_hh_emi_in!H30=0,0,1000000*RES_hh_emi_in!H30/RES_hh_num_in!H30)</f>
        <v>0</v>
      </c>
      <c r="I30" s="95">
        <f>IF(RES_hh_emi_in!I30=0,0,1000000*RES_hh_emi_in!I30/RES_hh_num_in!I30)</f>
        <v>256.86702346025834</v>
      </c>
      <c r="J30" s="95">
        <f>IF(RES_hh_emi_in!J30=0,0,1000000*RES_hh_emi_in!J30/RES_hh_num_in!J30)</f>
        <v>269.10870949767292</v>
      </c>
      <c r="K30" s="95">
        <f>IF(RES_hh_emi_in!K30=0,0,1000000*RES_hh_emi_in!K30/RES_hh_num_in!K30)</f>
        <v>266.75472127601739</v>
      </c>
      <c r="L30" s="95">
        <f>IF(RES_hh_emi_in!L30=0,0,1000000*RES_hh_emi_in!L30/RES_hh_num_in!L30)</f>
        <v>0</v>
      </c>
      <c r="M30" s="95">
        <f>IF(RES_hh_emi_in!M30=0,0,1000000*RES_hh_emi_in!M30/RES_hh_num_in!M30)</f>
        <v>323.56320697392016</v>
      </c>
      <c r="N30" s="95">
        <f>IF(RES_hh_emi_in!N30=0,0,1000000*RES_hh_emi_in!N30/RES_hh_num_in!N30)</f>
        <v>328.52202489015565</v>
      </c>
      <c r="O30" s="95">
        <f>IF(RES_hh_emi_in!O30=0,0,1000000*RES_hh_emi_in!O30/RES_hh_num_in!O30)</f>
        <v>327.0640838041594</v>
      </c>
      <c r="P30" s="95">
        <f>IF(RES_hh_emi_in!P30=0,0,1000000*RES_hh_emi_in!P30/RES_hh_num_in!P30)</f>
        <v>326.24635827490721</v>
      </c>
      <c r="Q30" s="95">
        <f>IF(RES_hh_emi_in!Q30=0,0,1000000*RES_hh_emi_in!Q30/RES_hh_num_in!Q30)</f>
        <v>329.93571210122616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196.7512218945914</v>
      </c>
      <c r="D3" s="100">
        <f>IF(RES_hh_fech_in!D3=0,0,RES_hh_fech_in!D3/RES_summary!D$21)</f>
        <v>200.36040241286287</v>
      </c>
      <c r="E3" s="100">
        <f>IF(RES_hh_fech_in!E3=0,0,RES_hh_fech_in!E3/RES_summary!E$21)</f>
        <v>214.49066872978111</v>
      </c>
      <c r="F3" s="100">
        <f>IF(RES_hh_fech_in!F3=0,0,RES_hh_fech_in!F3/RES_summary!F$21)</f>
        <v>198.6954393549733</v>
      </c>
      <c r="G3" s="100">
        <f>IF(RES_hh_fech_in!G3=0,0,RES_hh_fech_in!G3/RES_summary!G$21)</f>
        <v>202.95742917452364</v>
      </c>
      <c r="H3" s="100">
        <f>IF(RES_hh_fech_in!H3=0,0,RES_hh_fech_in!H3/RES_summary!H$21)</f>
        <v>218.03809112099626</v>
      </c>
      <c r="I3" s="100">
        <f>IF(RES_hh_fech_in!I3=0,0,RES_hh_fech_in!I3/RES_summary!I$21)</f>
        <v>192.57376182798305</v>
      </c>
      <c r="J3" s="100">
        <f>IF(RES_hh_fech_in!J3=0,0,RES_hh_fech_in!J3/RES_summary!J$21)</f>
        <v>199.74744862120056</v>
      </c>
      <c r="K3" s="100">
        <f>IF(RES_hh_fech_in!K3=0,0,RES_hh_fech_in!K3/RES_summary!K$21)</f>
        <v>203.06917277922662</v>
      </c>
      <c r="L3" s="100">
        <f>IF(RES_hh_fech_in!L3=0,0,RES_hh_fech_in!L3/RES_summary!L$21)</f>
        <v>279.92894042383256</v>
      </c>
      <c r="M3" s="100">
        <f>IF(RES_hh_fech_in!M3=0,0,RES_hh_fech_in!M3/RES_summary!M$21)</f>
        <v>228.73052010160174</v>
      </c>
      <c r="N3" s="100">
        <f>IF(RES_hh_fech_in!N3=0,0,RES_hh_fech_in!N3/RES_summary!N$21)</f>
        <v>215.256932124988</v>
      </c>
      <c r="O3" s="100">
        <f>IF(RES_hh_fech_in!O3=0,0,RES_hh_fech_in!O3/RES_summary!O$21)</f>
        <v>198.64530764956493</v>
      </c>
      <c r="P3" s="100">
        <f>IF(RES_hh_fech_in!P3=0,0,RES_hh_fech_in!P3/RES_summary!P$21)</f>
        <v>166.9017072272803</v>
      </c>
      <c r="Q3" s="100">
        <f>IF(RES_hh_fech_in!Q3=0,0,RES_hh_fech_in!Q3/RES_summary!Q$21)</f>
        <v>176.70480458177545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163.25402180345941</v>
      </c>
      <c r="D4" s="96">
        <f>IF(RES_hh_fech_in!D4=0,0,RES_hh_fech_in!D4/RES_summary!D$21)</f>
        <v>163.31987760081884</v>
      </c>
      <c r="E4" s="96">
        <f>IF(RES_hh_fech_in!E4=0,0,RES_hh_fech_in!E4/RES_summary!E$21)</f>
        <v>176.80855563504392</v>
      </c>
      <c r="F4" s="96">
        <f>IF(RES_hh_fech_in!F4=0,0,RES_hh_fech_in!F4/RES_summary!F$21)</f>
        <v>164.34862327462625</v>
      </c>
      <c r="G4" s="96">
        <f>IF(RES_hh_fech_in!G4=0,0,RES_hh_fech_in!G4/RES_summary!G$21)</f>
        <v>167.77449476917374</v>
      </c>
      <c r="H4" s="96">
        <f>IF(RES_hh_fech_in!H4=0,0,RES_hh_fech_in!H4/RES_summary!H$21)</f>
        <v>184.4431371118819</v>
      </c>
      <c r="I4" s="96">
        <f>IF(RES_hh_fech_in!I4=0,0,RES_hh_fech_in!I4/RES_summary!I$21)</f>
        <v>156.43918816661841</v>
      </c>
      <c r="J4" s="96">
        <f>IF(RES_hh_fech_in!J4=0,0,RES_hh_fech_in!J4/RES_summary!J$21)</f>
        <v>163.05289142196332</v>
      </c>
      <c r="K4" s="96">
        <f>IF(RES_hh_fech_in!K4=0,0,RES_hh_fech_in!K4/RES_summary!K$21)</f>
        <v>164.88649234133254</v>
      </c>
      <c r="L4" s="96">
        <f>IF(RES_hh_fech_in!L4=0,0,RES_hh_fech_in!L4/RES_summary!L$21)</f>
        <v>234.35331383581149</v>
      </c>
      <c r="M4" s="96">
        <f>IF(RES_hh_fech_in!M4=0,0,RES_hh_fech_in!M4/RES_summary!M$21)</f>
        <v>184.35146923692287</v>
      </c>
      <c r="N4" s="96">
        <f>IF(RES_hh_fech_in!N4=0,0,RES_hh_fech_in!N4/RES_summary!N$21)</f>
        <v>175.08382585195318</v>
      </c>
      <c r="O4" s="96">
        <f>IF(RES_hh_fech_in!O4=0,0,RES_hh_fech_in!O4/RES_summary!O$21)</f>
        <v>156.06454857768247</v>
      </c>
      <c r="P4" s="96">
        <f>IF(RES_hh_fech_in!P4=0,0,RES_hh_fech_in!P4/RES_summary!P$21)</f>
        <v>120.59554259415093</v>
      </c>
      <c r="Q4" s="96">
        <f>IF(RES_hh_fech_in!Q4=0,0,RES_hh_fech_in!Q4/RES_summary!Q$21)</f>
        <v>133.33841767881395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194.34578430189779</v>
      </c>
      <c r="D5" s="95">
        <f>IF(RES_hh_fech_in!D5=0,0,RES_hh_fech_in!D5/RES_summary!D$21)</f>
        <v>210.37145098296534</v>
      </c>
      <c r="E5" s="95">
        <f>IF(RES_hh_fech_in!E5=0,0,RES_hh_fech_in!E5/RES_summary!E$21)</f>
        <v>222.70873837250011</v>
      </c>
      <c r="F5" s="95">
        <f>IF(RES_hh_fech_in!F5=0,0,RES_hh_fech_in!F5/RES_summary!F$21)</f>
        <v>213.70457939871051</v>
      </c>
      <c r="G5" s="95">
        <f>IF(RES_hh_fech_in!G5=0,0,RES_hh_fech_in!G5/RES_summary!G$21)</f>
        <v>222.94395637746837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222.22713811669891</v>
      </c>
      <c r="K5" s="95">
        <f>IF(RES_hh_fech_in!K5=0,0,RES_hh_fech_in!K5/RES_summary!K$21)</f>
        <v>193.00784634625074</v>
      </c>
      <c r="L5" s="95">
        <f>IF(RES_hh_fech_in!L5=0,0,RES_hh_fech_in!L5/RES_summary!L$21)</f>
        <v>199.29344706210622</v>
      </c>
      <c r="M5" s="95">
        <f>IF(RES_hh_fech_in!M5=0,0,RES_hh_fech_in!M5/RES_summary!M$21)</f>
        <v>214.24500814830662</v>
      </c>
      <c r="N5" s="95">
        <f>IF(RES_hh_fech_in!N5=0,0,RES_hh_fech_in!N5/RES_summary!N$21)</f>
        <v>189.46281558487675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158.9510932708049</v>
      </c>
      <c r="E6" s="95">
        <f>IF(RES_hh_fech_in!E6=0,0,RES_hh_fech_in!E6/RES_summary!E$21)</f>
        <v>0</v>
      </c>
      <c r="F6" s="95">
        <f>IF(RES_hh_fech_in!F6=0,0,RES_hh_fech_in!F6/RES_summary!F$21)</f>
        <v>175.14169111481974</v>
      </c>
      <c r="G6" s="95">
        <f>IF(RES_hh_fech_in!G6=0,0,RES_hh_fech_in!G6/RES_summary!G$21)</f>
        <v>172.42975147343503</v>
      </c>
      <c r="H6" s="95">
        <f>IF(RES_hh_fech_in!H6=0,0,RES_hh_fech_in!H6/RES_summary!H$21)</f>
        <v>172.64963504026966</v>
      </c>
      <c r="I6" s="95">
        <f>IF(RES_hh_fech_in!I6=0,0,RES_hh_fech_in!I6/RES_summary!I$21)</f>
        <v>157.06605023080004</v>
      </c>
      <c r="J6" s="95">
        <f>IF(RES_hh_fech_in!J6=0,0,RES_hh_fech_in!J6/RES_summary!J$21)</f>
        <v>157.00783806991242</v>
      </c>
      <c r="K6" s="95">
        <f>IF(RES_hh_fech_in!K6=0,0,RES_hh_fech_in!K6/RES_summary!K$21)</f>
        <v>158.61185978328828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158.86063294863223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216.28780578702938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177.18364530679227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164.2720138782276</v>
      </c>
      <c r="D8" s="95">
        <f>IF(RES_hh_fech_in!D8=0,0,RES_hh_fech_in!D8/RES_summary!D$21)</f>
        <v>154.18167498946366</v>
      </c>
      <c r="E8" s="95">
        <f>IF(RES_hh_fech_in!E8=0,0,RES_hh_fech_in!E8/RES_summary!E$21)</f>
        <v>173.8579045900224</v>
      </c>
      <c r="F8" s="95">
        <f>IF(RES_hh_fech_in!F8=0,0,RES_hh_fech_in!F8/RES_summary!F$21)</f>
        <v>170.00455279646783</v>
      </c>
      <c r="G8" s="95">
        <f>IF(RES_hh_fech_in!G8=0,0,RES_hh_fech_in!G8/RES_summary!G$21)</f>
        <v>168.90857679285611</v>
      </c>
      <c r="H8" s="95">
        <f>IF(RES_hh_fech_in!H8=0,0,RES_hh_fech_in!H8/RES_summary!H$21)</f>
        <v>0</v>
      </c>
      <c r="I8" s="95">
        <f>IF(RES_hh_fech_in!I8=0,0,RES_hh_fech_in!I8/RES_summary!I$21)</f>
        <v>149.71705016138262</v>
      </c>
      <c r="J8" s="95">
        <f>IF(RES_hh_fech_in!J8=0,0,RES_hh_fech_in!J8/RES_summary!J$21)</f>
        <v>153.95154842063295</v>
      </c>
      <c r="K8" s="95">
        <f>IF(RES_hh_fech_in!K8=0,0,RES_hh_fech_in!K8/RES_summary!K$21)</f>
        <v>148.62656925770818</v>
      </c>
      <c r="L8" s="95">
        <f>IF(RES_hh_fech_in!L8=0,0,RES_hh_fech_in!L8/RES_summary!L$21)</f>
        <v>0</v>
      </c>
      <c r="M8" s="95">
        <f>IF(RES_hh_fech_in!M8=0,0,RES_hh_fech_in!M8/RES_summary!M$21)</f>
        <v>154.08561732793194</v>
      </c>
      <c r="N8" s="95">
        <f>IF(RES_hh_fech_in!N8=0,0,RES_hh_fech_in!N8/RES_summary!N$21)</f>
        <v>150.42010254339309</v>
      </c>
      <c r="O8" s="95">
        <f>IF(RES_hh_fech_in!O8=0,0,RES_hh_fech_in!O8/RES_summary!O$21)</f>
        <v>138.72724082748627</v>
      </c>
      <c r="P8" s="95">
        <f>IF(RES_hh_fech_in!P8=0,0,RES_hh_fech_in!P8/RES_summary!P$21)</f>
        <v>119.13085921568069</v>
      </c>
      <c r="Q8" s="95">
        <f>IF(RES_hh_fech_in!Q8=0,0,RES_hh_fech_in!Q8/RES_summary!Q$21)</f>
        <v>132.1162769510247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206.45904359875982</v>
      </c>
      <c r="D9" s="95">
        <f>IF(RES_hh_fech_in!D9=0,0,RES_hh_fech_in!D9/RES_summary!D$21)</f>
        <v>198.60138005397238</v>
      </c>
      <c r="E9" s="95">
        <f>IF(RES_hh_fech_in!E9=0,0,RES_hh_fech_in!E9/RES_summary!E$21)</f>
        <v>0</v>
      </c>
      <c r="F9" s="95">
        <f>IF(RES_hh_fech_in!F9=0,0,RES_hh_fech_in!F9/RES_summary!F$21)</f>
        <v>0</v>
      </c>
      <c r="G9" s="95">
        <f>IF(RES_hh_fech_in!G9=0,0,RES_hh_fech_in!G9/RES_summary!G$21)</f>
        <v>0</v>
      </c>
      <c r="H9" s="95">
        <f>IF(RES_hh_fech_in!H9=0,0,RES_hh_fech_in!H9/RES_summary!H$21)</f>
        <v>221.04706612874693</v>
      </c>
      <c r="I9" s="95">
        <f>IF(RES_hh_fech_in!I9=0,0,RES_hh_fech_in!I9/RES_summary!I$21)</f>
        <v>210.73513494096233</v>
      </c>
      <c r="J9" s="95">
        <f>IF(RES_hh_fech_in!J9=0,0,RES_hh_fech_in!J9/RES_summary!J$21)</f>
        <v>184.88400820056907</v>
      </c>
      <c r="K9" s="95">
        <f>IF(RES_hh_fech_in!K9=0,0,RES_hh_fech_in!K9/RES_summary!K$21)</f>
        <v>193.56402052469682</v>
      </c>
      <c r="L9" s="95">
        <f>IF(RES_hh_fech_in!L9=0,0,RES_hh_fech_in!L9/RES_summary!L$21)</f>
        <v>233.71466745096333</v>
      </c>
      <c r="M9" s="95">
        <f>IF(RES_hh_fech_in!M9=0,0,RES_hh_fech_in!M9/RES_summary!M$21)</f>
        <v>207.10915559317135</v>
      </c>
      <c r="N9" s="95">
        <f>IF(RES_hh_fech_in!N9=0,0,RES_hh_fech_in!N9/RES_summary!N$21)</f>
        <v>196.12822537695286</v>
      </c>
      <c r="O9" s="95">
        <f>IF(RES_hh_fech_in!O9=0,0,RES_hh_fech_in!O9/RES_summary!O$21)</f>
        <v>188.79327542962301</v>
      </c>
      <c r="P9" s="95">
        <f>IF(RES_hh_fech_in!P9=0,0,RES_hh_fech_in!P9/RES_summary!P$21)</f>
        <v>150.39539618516395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138.01471450052648</v>
      </c>
      <c r="D11" s="95">
        <f>IF(RES_hh_fech_in!D11=0,0,RES_hh_fech_in!D11/RES_summary!D$21)</f>
        <v>0</v>
      </c>
      <c r="E11" s="95">
        <f>IF(RES_hh_fech_in!E11=0,0,RES_hh_fech_in!E11/RES_summary!E$21)</f>
        <v>148.60390289003089</v>
      </c>
      <c r="F11" s="95">
        <f>IF(RES_hh_fech_in!F11=0,0,RES_hh_fech_in!F11/RES_summary!F$21)</f>
        <v>145.27598138165555</v>
      </c>
      <c r="G11" s="95">
        <f>IF(RES_hh_fech_in!G11=0,0,RES_hh_fech_in!G11/RES_summary!G$21)</f>
        <v>149.36789197895141</v>
      </c>
      <c r="H11" s="95">
        <f>IF(RES_hh_fech_in!H11=0,0,RES_hh_fech_in!H11/RES_summary!H$21)</f>
        <v>139.31192339208206</v>
      </c>
      <c r="I11" s="95">
        <f>IF(RES_hh_fech_in!I11=0,0,RES_hh_fech_in!I11/RES_summary!I$21)</f>
        <v>124.90732816062372</v>
      </c>
      <c r="J11" s="95">
        <f>IF(RES_hh_fech_in!J11=0,0,RES_hh_fech_in!J11/RES_summary!J$21)</f>
        <v>0</v>
      </c>
      <c r="K11" s="95">
        <f>IF(RES_hh_fech_in!K11=0,0,RES_hh_fech_in!K11/RES_summary!K$21)</f>
        <v>121.78123270850783</v>
      </c>
      <c r="L11" s="95">
        <f>IF(RES_hh_fech_in!L11=0,0,RES_hh_fech_in!L11/RES_summary!L$21)</f>
        <v>0</v>
      </c>
      <c r="M11" s="95">
        <f>IF(RES_hh_fech_in!M11=0,0,RES_hh_fech_in!M11/RES_summary!M$21)</f>
        <v>126.930139675795</v>
      </c>
      <c r="N11" s="95">
        <f>IF(RES_hh_fech_in!N11=0,0,RES_hh_fech_in!N11/RES_summary!N$21)</f>
        <v>122.03378887247159</v>
      </c>
      <c r="O11" s="95">
        <f>IF(RES_hh_fech_in!O11=0,0,RES_hh_fech_in!O11/RES_summary!O$21)</f>
        <v>116.96503963621694</v>
      </c>
      <c r="P11" s="95">
        <f>IF(RES_hh_fech_in!P11=0,0,RES_hh_fech_in!P11/RES_summary!P$21)</f>
        <v>98.237035056940613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98.070770019608617</v>
      </c>
      <c r="D12" s="95">
        <f>IF(RES_hh_fech_in!D12=0,0,RES_hh_fech_in!D12/RES_summary!D$21)</f>
        <v>92.755242876039262</v>
      </c>
      <c r="E12" s="95">
        <f>IF(RES_hh_fech_in!E12=0,0,RES_hh_fech_in!E12/RES_summary!E$21)</f>
        <v>99.558624692763047</v>
      </c>
      <c r="F12" s="95">
        <f>IF(RES_hh_fech_in!F12=0,0,RES_hh_fech_in!F12/RES_summary!F$21)</f>
        <v>91.794509117715762</v>
      </c>
      <c r="G12" s="95">
        <f>IF(RES_hh_fech_in!G12=0,0,RES_hh_fech_in!G12/RES_summary!G$21)</f>
        <v>85.652304842928174</v>
      </c>
      <c r="H12" s="95">
        <f>IF(RES_hh_fech_in!H12=0,0,RES_hh_fech_in!H12/RES_summary!H$21)</f>
        <v>81.170367129612458</v>
      </c>
      <c r="I12" s="95">
        <f>IF(RES_hh_fech_in!I12=0,0,RES_hh_fech_in!I12/RES_summary!I$21)</f>
        <v>66.609491390392932</v>
      </c>
      <c r="J12" s="95">
        <f>IF(RES_hh_fech_in!J12=0,0,RES_hh_fech_in!J12/RES_summary!J$21)</f>
        <v>63.599149099843295</v>
      </c>
      <c r="K12" s="95">
        <f>IF(RES_hh_fech_in!K12=0,0,RES_hh_fech_in!K12/RES_summary!K$21)</f>
        <v>55.904356060425975</v>
      </c>
      <c r="L12" s="95">
        <f>IF(RES_hh_fech_in!L12=0,0,RES_hh_fech_in!L12/RES_summary!L$21)</f>
        <v>59.528830289495708</v>
      </c>
      <c r="M12" s="95">
        <f>IF(RES_hh_fech_in!M12=0,0,RES_hh_fech_in!M12/RES_summary!M$21)</f>
        <v>47.152456139031251</v>
      </c>
      <c r="N12" s="95">
        <f>IF(RES_hh_fech_in!N12=0,0,RES_hh_fech_in!N12/RES_summary!N$21)</f>
        <v>44.577875460766023</v>
      </c>
      <c r="O12" s="95">
        <f>IF(RES_hh_fech_in!O12=0,0,RES_hh_fech_in!O12/RES_summary!O$21)</f>
        <v>37.168598078519345</v>
      </c>
      <c r="P12" s="95">
        <f>IF(RES_hh_fech_in!P12=0,0,RES_hh_fech_in!P12/RES_summary!P$21)</f>
        <v>29.950667910578293</v>
      </c>
      <c r="Q12" s="95">
        <f>IF(RES_hh_fech_in!Q12=0,0,RES_hh_fech_in!Q12/RES_summary!Q$21)</f>
        <v>32.79004060029088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153.12708486560251</v>
      </c>
      <c r="D13" s="22">
        <f>IF(RES_hh_fech_in!D13=0,0,RES_hh_fech_in!D13/RES_summary!D$21)</f>
        <v>156.19991211791881</v>
      </c>
      <c r="E13" s="22">
        <f>IF(RES_hh_fech_in!E13=0,0,RES_hh_fech_in!E13/RES_summary!E$21)</f>
        <v>174.67771699686543</v>
      </c>
      <c r="F13" s="22">
        <f>IF(RES_hh_fech_in!F13=0,0,RES_hh_fech_in!F13/RES_summary!F$21)</f>
        <v>164.6246046312329</v>
      </c>
      <c r="G13" s="22">
        <f>IF(RES_hh_fech_in!G13=0,0,RES_hh_fech_in!G13/RES_summary!G$21)</f>
        <v>162.86431574819042</v>
      </c>
      <c r="H13" s="22">
        <f>IF(RES_hh_fech_in!H13=0,0,RES_hh_fech_in!H13/RES_summary!H$21)</f>
        <v>168.72840210093631</v>
      </c>
      <c r="I13" s="22">
        <f>IF(RES_hh_fech_in!I13=0,0,RES_hh_fech_in!I13/RES_summary!I$21)</f>
        <v>149.56931756663235</v>
      </c>
      <c r="J13" s="22">
        <f>IF(RES_hh_fech_in!J13=0,0,RES_hh_fech_in!J13/RES_summary!J$21)</f>
        <v>150.61427816602264</v>
      </c>
      <c r="K13" s="22">
        <f>IF(RES_hh_fech_in!K13=0,0,RES_hh_fech_in!K13/RES_summary!K$21)</f>
        <v>140.8581905400136</v>
      </c>
      <c r="L13" s="22">
        <f>IF(RES_hh_fech_in!L13=0,0,RES_hh_fech_in!L13/RES_summary!L$21)</f>
        <v>0</v>
      </c>
      <c r="M13" s="22">
        <f>IF(RES_hh_fech_in!M13=0,0,RES_hh_fech_in!M13/RES_summary!M$21)</f>
        <v>0</v>
      </c>
      <c r="N13" s="22">
        <f>IF(RES_hh_fech_in!N13=0,0,RES_hh_fech_in!N13/RES_summary!N$21)</f>
        <v>0</v>
      </c>
      <c r="O13" s="22">
        <f>IF(RES_hh_fech_in!O13=0,0,RES_hh_fech_in!O13/RES_summary!O$21)</f>
        <v>0</v>
      </c>
      <c r="P13" s="22">
        <f>IF(RES_hh_fech_in!P13=0,0,RES_hh_fech_in!P13/RES_summary!P$21)</f>
        <v>0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1.4626709389654799</v>
      </c>
      <c r="D14" s="98">
        <f>IF(RES_hh_fech_in!D14=0,0,RES_hh_fech_in!D14/RES_summary!D$21)</f>
        <v>2.4022535882715852</v>
      </c>
      <c r="E14" s="98">
        <f>IF(RES_hh_fech_in!E14=0,0,RES_hh_fech_in!E14/RES_summary!E$21)</f>
        <v>2.588211018167438</v>
      </c>
      <c r="F14" s="98">
        <f>IF(RES_hh_fech_in!F14=0,0,RES_hh_fech_in!F14/RES_summary!F$21)</f>
        <v>1.5190679253700416</v>
      </c>
      <c r="G14" s="98">
        <f>IF(RES_hh_fech_in!G14=0,0,RES_hh_fech_in!G14/RES_summary!G$21)</f>
        <v>1.6242267384075573</v>
      </c>
      <c r="H14" s="98">
        <f>IF(RES_hh_fech_in!H14=0,0,RES_hh_fech_in!H14/RES_summary!H$21)</f>
        <v>0.87943403996021097</v>
      </c>
      <c r="I14" s="98">
        <f>IF(RES_hh_fech_in!I14=0,0,RES_hh_fech_in!I14/RES_summary!I$21)</f>
        <v>1.7708708658404109</v>
      </c>
      <c r="J14" s="98">
        <f>IF(RES_hh_fech_in!J14=0,0,RES_hh_fech_in!J14/RES_summary!J$21)</f>
        <v>2.4859011010514172</v>
      </c>
      <c r="K14" s="98">
        <f>IF(RES_hh_fech_in!K14=0,0,RES_hh_fech_in!K14/RES_summary!K$21)</f>
        <v>1.3497428912942939</v>
      </c>
      <c r="L14" s="98">
        <f>IF(RES_hh_fech_in!L14=0,0,RES_hh_fech_in!L14/RES_summary!L$21)</f>
        <v>1.3192069404403559</v>
      </c>
      <c r="M14" s="98">
        <f>IF(RES_hh_fech_in!M14=0,0,RES_hh_fech_in!M14/RES_summary!M$21)</f>
        <v>1.6536597846505328</v>
      </c>
      <c r="N14" s="98">
        <f>IF(RES_hh_fech_in!N14=0,0,RES_hh_fech_in!N14/RES_summary!N$21)</f>
        <v>0.63315346549112261</v>
      </c>
      <c r="O14" s="98">
        <f>IF(RES_hh_fech_in!O14=0,0,RES_hh_fech_in!O14/RES_summary!O$21)</f>
        <v>0.9965752930458921</v>
      </c>
      <c r="P14" s="98">
        <f>IF(RES_hh_fech_in!P14=0,0,RES_hh_fech_in!P14/RES_summary!P$21)</f>
        <v>1.6545683854642079</v>
      </c>
      <c r="Q14" s="98">
        <f>IF(RES_hh_fech_in!Q14=0,0,RES_hh_fech_in!Q14/RES_summary!Q$21)</f>
        <v>3.1545725313658912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9.9400965888697179E-2</v>
      </c>
      <c r="D15" s="96">
        <f>IF(RES_hh_fech_in!D15=0,0,RES_hh_fech_in!D15/RES_summary!D$21)</f>
        <v>9.5659901974364511E-2</v>
      </c>
      <c r="E15" s="96">
        <f>IF(RES_hh_fech_in!E15=0,0,RES_hh_fech_in!E15/RES_summary!E$21)</f>
        <v>0.15036084618041626</v>
      </c>
      <c r="F15" s="96">
        <f>IF(RES_hh_fech_in!F15=0,0,RES_hh_fech_in!F15/RES_summary!F$21)</f>
        <v>0.10813498379402203</v>
      </c>
      <c r="G15" s="96">
        <f>IF(RES_hh_fech_in!G15=0,0,RES_hh_fech_in!G15/RES_summary!G$21)</f>
        <v>0.12728106338103157</v>
      </c>
      <c r="H15" s="96">
        <f>IF(RES_hh_fech_in!H15=0,0,RES_hh_fech_in!H15/RES_summary!H$21)</f>
        <v>0.24376051829937842</v>
      </c>
      <c r="I15" s="96">
        <f>IF(RES_hh_fech_in!I15=0,0,RES_hh_fech_in!I15/RES_summary!I$21)</f>
        <v>0.25640536874372161</v>
      </c>
      <c r="J15" s="96">
        <f>IF(RES_hh_fech_in!J15=0,0,RES_hh_fech_in!J15/RES_summary!J$21)</f>
        <v>0.31889015939325865</v>
      </c>
      <c r="K15" s="96">
        <f>IF(RES_hh_fech_in!K15=0,0,RES_hh_fech_in!K15/RES_summary!K$21)</f>
        <v>0.48532997644805087</v>
      </c>
      <c r="L15" s="96">
        <f>IF(RES_hh_fech_in!L15=0,0,RES_hh_fech_in!L15/RES_summary!L$21)</f>
        <v>0.13522829756446128</v>
      </c>
      <c r="M15" s="96">
        <f>IF(RES_hh_fech_in!M15=0,0,RES_hh_fech_in!M15/RES_summary!M$21)</f>
        <v>0.20300517712259614</v>
      </c>
      <c r="N15" s="96">
        <f>IF(RES_hh_fech_in!N15=0,0,RES_hh_fech_in!N15/RES_summary!N$21)</f>
        <v>0.36513372499499164</v>
      </c>
      <c r="O15" s="96">
        <f>IF(RES_hh_fech_in!O15=0,0,RES_hh_fech_in!O15/RES_summary!O$21)</f>
        <v>0.40425560750303768</v>
      </c>
      <c r="P15" s="96">
        <f>IF(RES_hh_fech_in!P15=0,0,RES_hh_fech_in!P15/RES_summary!P$21)</f>
        <v>0.65124775747786134</v>
      </c>
      <c r="Q15" s="96">
        <f>IF(RES_hh_fech_in!Q15=0,0,RES_hh_fech_in!Q15/RES_summary!Q$21)</f>
        <v>0.51386740032183431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9.9400965888697179E-2</v>
      </c>
      <c r="D16" s="97">
        <f>IF(RES_hh_fech_in!D16=0,0,RES_hh_fech_in!D16/RES_summary!D$21)</f>
        <v>9.5659901974364511E-2</v>
      </c>
      <c r="E16" s="97">
        <f>IF(RES_hh_fech_in!E16=0,0,RES_hh_fech_in!E16/RES_summary!E$21)</f>
        <v>0.15036084618041626</v>
      </c>
      <c r="F16" s="97">
        <f>IF(RES_hh_fech_in!F16=0,0,RES_hh_fech_in!F16/RES_summary!F$21)</f>
        <v>0.10813498379402203</v>
      </c>
      <c r="G16" s="97">
        <f>IF(RES_hh_fech_in!G16=0,0,RES_hh_fech_in!G16/RES_summary!G$21)</f>
        <v>0.12728106338103157</v>
      </c>
      <c r="H16" s="97">
        <f>IF(RES_hh_fech_in!H16=0,0,RES_hh_fech_in!H16/RES_summary!H$21)</f>
        <v>0.24376051829937842</v>
      </c>
      <c r="I16" s="97">
        <f>IF(RES_hh_fech_in!I16=0,0,RES_hh_fech_in!I16/RES_summary!I$21)</f>
        <v>0.25640536874372161</v>
      </c>
      <c r="J16" s="97">
        <f>IF(RES_hh_fech_in!J16=0,0,RES_hh_fech_in!J16/RES_summary!J$21)</f>
        <v>0.31889015939325865</v>
      </c>
      <c r="K16" s="97">
        <f>IF(RES_hh_fech_in!K16=0,0,RES_hh_fech_in!K16/RES_summary!K$21)</f>
        <v>0.48532997644805087</v>
      </c>
      <c r="L16" s="97">
        <f>IF(RES_hh_fech_in!L16=0,0,RES_hh_fech_in!L16/RES_summary!L$21)</f>
        <v>0.13522829756446128</v>
      </c>
      <c r="M16" s="97">
        <f>IF(RES_hh_fech_in!M16=0,0,RES_hh_fech_in!M16/RES_summary!M$21)</f>
        <v>0.20300517712259614</v>
      </c>
      <c r="N16" s="97">
        <f>IF(RES_hh_fech_in!N16=0,0,RES_hh_fech_in!N16/RES_summary!N$21)</f>
        <v>0.36513372499499164</v>
      </c>
      <c r="O16" s="97">
        <f>IF(RES_hh_fech_in!O16=0,0,RES_hh_fech_in!O16/RES_summary!O$21)</f>
        <v>0.40425560750303768</v>
      </c>
      <c r="P16" s="97">
        <f>IF(RES_hh_fech_in!P16=0,0,RES_hh_fech_in!P16/RES_summary!P$21)</f>
        <v>0.65124775747786134</v>
      </c>
      <c r="Q16" s="97">
        <f>IF(RES_hh_fech_in!Q16=0,0,RES_hh_fech_in!Q16/RES_summary!Q$21)</f>
        <v>0.51386740032183431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20.491679106637946</v>
      </c>
      <c r="D17" s="96">
        <f>IF(RES_hh_fech_in!D17=0,0,RES_hh_fech_in!D17/RES_summary!D$21)</f>
        <v>22.597642246537827</v>
      </c>
      <c r="E17" s="96">
        <f>IF(RES_hh_fech_in!E17=0,0,RES_hh_fech_in!E17/RES_summary!E$21)</f>
        <v>22.814079897762671</v>
      </c>
      <c r="F17" s="96">
        <f>IF(RES_hh_fech_in!F17=0,0,RES_hh_fech_in!F17/RES_summary!F$21)</f>
        <v>21.131171097225643</v>
      </c>
      <c r="G17" s="96">
        <f>IF(RES_hh_fech_in!G17=0,0,RES_hh_fech_in!G17/RES_summary!G$21)</f>
        <v>21.238216792787789</v>
      </c>
      <c r="H17" s="96">
        <f>IF(RES_hh_fech_in!H17=0,0,RES_hh_fech_in!H17/RES_summary!H$21)</f>
        <v>22.307665146330589</v>
      </c>
      <c r="I17" s="96">
        <f>IF(RES_hh_fech_in!I17=0,0,RES_hh_fech_in!I17/RES_summary!I$21)</f>
        <v>22.27225117804187</v>
      </c>
      <c r="J17" s="96">
        <f>IF(RES_hh_fech_in!J17=0,0,RES_hh_fech_in!J17/RES_summary!J$21)</f>
        <v>21.902960152206063</v>
      </c>
      <c r="K17" s="96">
        <f>IF(RES_hh_fech_in!K17=0,0,RES_hh_fech_in!K17/RES_summary!K$21)</f>
        <v>24.210417246892863</v>
      </c>
      <c r="L17" s="96">
        <f>IF(RES_hh_fech_in!L17=0,0,RES_hh_fech_in!L17/RES_summary!L$21)</f>
        <v>31.554607231891179</v>
      </c>
      <c r="M17" s="96">
        <f>IF(RES_hh_fech_in!M17=0,0,RES_hh_fech_in!M17/RES_summary!M$21)</f>
        <v>28.251183395803235</v>
      </c>
      <c r="N17" s="96">
        <f>IF(RES_hh_fech_in!N17=0,0,RES_hh_fech_in!N17/RES_summary!N$21)</f>
        <v>25.821488733817791</v>
      </c>
      <c r="O17" s="96">
        <f>IF(RES_hh_fech_in!O17=0,0,RES_hh_fech_in!O17/RES_summary!O$21)</f>
        <v>26.334940902438348</v>
      </c>
      <c r="P17" s="96">
        <f>IF(RES_hh_fech_in!P17=0,0,RES_hh_fech_in!P17/RES_summary!P$21)</f>
        <v>26.122575440055783</v>
      </c>
      <c r="Q17" s="96">
        <f>IF(RES_hh_fech_in!Q17=0,0,RES_hh_fech_in!Q17/RES_summary!Q$21)</f>
        <v>26.568976071653871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30.674082271235431</v>
      </c>
      <c r="D18" s="95">
        <f>IF(RES_hh_fech_in!D18=0,0,RES_hh_fech_in!D18/RES_summary!D$21)</f>
        <v>30.903940618385842</v>
      </c>
      <c r="E18" s="95">
        <f>IF(RES_hh_fech_in!E18=0,0,RES_hh_fech_in!E18/RES_summary!E$21)</f>
        <v>30.84097651430227</v>
      </c>
      <c r="F18" s="95">
        <f>IF(RES_hh_fech_in!F18=0,0,RES_hh_fech_in!F18/RES_summary!F$21)</f>
        <v>30.524222404814484</v>
      </c>
      <c r="G18" s="95">
        <f>IF(RES_hh_fech_in!G18=0,0,RES_hh_fech_in!G18/RES_summary!G$21)</f>
        <v>30.595664446358214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31.388133904547782</v>
      </c>
      <c r="K18" s="95">
        <f>IF(RES_hh_fech_in!K18=0,0,RES_hh_fech_in!K18/RES_summary!K$21)</f>
        <v>30.518496793926083</v>
      </c>
      <c r="L18" s="95">
        <f>IF(RES_hh_fech_in!L18=0,0,RES_hh_fech_in!L18/RES_summary!L$21)</f>
        <v>35.364706651558436</v>
      </c>
      <c r="M18" s="95">
        <f>IF(RES_hh_fech_in!M18=0,0,RES_hh_fech_in!M18/RES_summary!M$21)</f>
        <v>35.514789804994585</v>
      </c>
      <c r="N18" s="95">
        <f>IF(RES_hh_fech_in!N18=0,0,RES_hh_fech_in!N18/RES_summary!N$21)</f>
        <v>35.392631867739418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22.947164291635968</v>
      </c>
      <c r="E19" s="95">
        <f>IF(RES_hh_fech_in!E19=0,0,RES_hh_fech_in!E19/RES_summary!E$21)</f>
        <v>0</v>
      </c>
      <c r="F19" s="95">
        <f>IF(RES_hh_fech_in!F19=0,0,RES_hh_fech_in!F19/RES_summary!F$21)</f>
        <v>23.334873088567278</v>
      </c>
      <c r="G19" s="95">
        <f>IF(RES_hh_fech_in!G19=0,0,RES_hh_fech_in!G19/RES_summary!G$21)</f>
        <v>23.553431020657996</v>
      </c>
      <c r="H19" s="95">
        <f>IF(RES_hh_fech_in!H19=0,0,RES_hh_fech_in!H19/RES_summary!H$21)</f>
        <v>23.933539611778638</v>
      </c>
      <c r="I19" s="95">
        <f>IF(RES_hh_fech_in!I19=0,0,RES_hh_fech_in!I19/RES_summary!I$21)</f>
        <v>0</v>
      </c>
      <c r="J19" s="95">
        <f>IF(RES_hh_fech_in!J19=0,0,RES_hh_fech_in!J19/RES_summary!J$21)</f>
        <v>21.578687541741786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20.243670161763784</v>
      </c>
      <c r="D21" s="95">
        <f>IF(RES_hh_fech_in!D21=0,0,RES_hh_fech_in!D21/RES_summary!D$21)</f>
        <v>22.420678681252607</v>
      </c>
      <c r="E21" s="95">
        <f>IF(RES_hh_fech_in!E21=0,0,RES_hh_fech_in!E21/RES_summary!E$21)</f>
        <v>22.915665847590933</v>
      </c>
      <c r="F21" s="95">
        <f>IF(RES_hh_fech_in!F21=0,0,RES_hh_fech_in!F21/RES_summary!F$21)</f>
        <v>22.98847195735496</v>
      </c>
      <c r="G21" s="95">
        <f>IF(RES_hh_fech_in!G21=0,0,RES_hh_fech_in!G21/RES_summary!G$21)</f>
        <v>23.108613364795577</v>
      </c>
      <c r="H21" s="95">
        <f>IF(RES_hh_fech_in!H21=0,0,RES_hh_fech_in!H21/RES_summary!H$21)</f>
        <v>0</v>
      </c>
      <c r="I21" s="95">
        <f>IF(RES_hh_fech_in!I21=0,0,RES_hh_fech_in!I21/RES_summary!I$21)</f>
        <v>21.392977041044112</v>
      </c>
      <c r="J21" s="95">
        <f>IF(RES_hh_fech_in!J21=0,0,RES_hh_fech_in!J21/RES_summary!J$21)</f>
        <v>19.691405322787062</v>
      </c>
      <c r="K21" s="95">
        <f>IF(RES_hh_fech_in!K21=0,0,RES_hh_fech_in!K21/RES_summary!K$21)</f>
        <v>21.24652810572795</v>
      </c>
      <c r="L21" s="95">
        <f>IF(RES_hh_fech_in!L21=0,0,RES_hh_fech_in!L21/RES_summary!L$21)</f>
        <v>0</v>
      </c>
      <c r="M21" s="95">
        <f>IF(RES_hh_fech_in!M21=0,0,RES_hh_fech_in!M21/RES_summary!M$21)</f>
        <v>26.353328312295393</v>
      </c>
      <c r="N21" s="95">
        <f>IF(RES_hh_fech_in!N21=0,0,RES_hh_fech_in!N21/RES_summary!N$21)</f>
        <v>18.706812370120598</v>
      </c>
      <c r="O21" s="95">
        <f>IF(RES_hh_fech_in!O21=0,0,RES_hh_fech_in!O21/RES_summary!O$21)</f>
        <v>26.87081803556239</v>
      </c>
      <c r="P21" s="95">
        <f>IF(RES_hh_fech_in!P21=0,0,RES_hh_fech_in!P21/RES_summary!P$21)</f>
        <v>25.438109639852435</v>
      </c>
      <c r="Q21" s="95">
        <f>IF(RES_hh_fech_in!Q21=0,0,RES_hh_fech_in!Q21/RES_summary!Q$21)</f>
        <v>24.612127833898889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24.792221366223632</v>
      </c>
      <c r="D22" s="95">
        <f>IF(RES_hh_fech_in!D22=0,0,RES_hh_fech_in!D22/RES_summary!D$21)</f>
        <v>27.154289340766518</v>
      </c>
      <c r="E22" s="95">
        <f>IF(RES_hh_fech_in!E22=0,0,RES_hh_fech_in!E22/RES_summary!E$21)</f>
        <v>0</v>
      </c>
      <c r="F22" s="95">
        <f>IF(RES_hh_fech_in!F22=0,0,RES_hh_fech_in!F22/RES_summary!F$21)</f>
        <v>0</v>
      </c>
      <c r="G22" s="95">
        <f>IF(RES_hh_fech_in!G22=0,0,RES_hh_fech_in!G22/RES_summary!G$21)</f>
        <v>0</v>
      </c>
      <c r="H22" s="95">
        <f>IF(RES_hh_fech_in!H22=0,0,RES_hh_fech_in!H22/RES_summary!H$21)</f>
        <v>28.697423249513658</v>
      </c>
      <c r="I22" s="95">
        <f>IF(RES_hh_fech_in!I22=0,0,RES_hh_fech_in!I22/RES_summary!I$21)</f>
        <v>29.305315057390068</v>
      </c>
      <c r="J22" s="95">
        <f>IF(RES_hh_fech_in!J22=0,0,RES_hh_fech_in!J22/RES_summary!J$21)</f>
        <v>22.493403535375737</v>
      </c>
      <c r="K22" s="95">
        <f>IF(RES_hh_fech_in!K22=0,0,RES_hh_fech_in!K22/RES_summary!K$21)</f>
        <v>29.758482662553245</v>
      </c>
      <c r="L22" s="95">
        <f>IF(RES_hh_fech_in!L22=0,0,RES_hh_fech_in!L22/RES_summary!L$21)</f>
        <v>35.117683592030595</v>
      </c>
      <c r="M22" s="95">
        <f>IF(RES_hh_fech_in!M22=0,0,RES_hh_fech_in!M22/RES_summary!M$21)</f>
        <v>34.792631576243792</v>
      </c>
      <c r="N22" s="95">
        <f>IF(RES_hh_fech_in!N22=0,0,RES_hh_fech_in!N22/RES_summary!N$21)</f>
        <v>32.290034181718141</v>
      </c>
      <c r="O22" s="95">
        <f>IF(RES_hh_fech_in!O22=0,0,RES_hh_fech_in!O22/RES_summary!O$21)</f>
        <v>32.811384348082512</v>
      </c>
      <c r="P22" s="95">
        <f>IF(RES_hh_fech_in!P22=0,0,RES_hh_fech_in!P22/RES_summary!P$21)</f>
        <v>26.251558327524773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14.228719520048493</v>
      </c>
      <c r="D24" s="95">
        <f>IF(RES_hh_fech_in!D24=0,0,RES_hh_fech_in!D24/RES_summary!D$21)</f>
        <v>0</v>
      </c>
      <c r="E24" s="95">
        <f>IF(RES_hh_fech_in!E24=0,0,RES_hh_fech_in!E24/RES_summary!E$21)</f>
        <v>16.000577562740098</v>
      </c>
      <c r="F24" s="95">
        <f>IF(RES_hh_fech_in!F24=0,0,RES_hh_fech_in!F24/RES_summary!F$21)</f>
        <v>15.796870029549151</v>
      </c>
      <c r="G24" s="95">
        <f>IF(RES_hh_fech_in!G24=0,0,RES_hh_fech_in!G24/RES_summary!G$21)</f>
        <v>16.437778450472297</v>
      </c>
      <c r="H24" s="95">
        <f>IF(RES_hh_fech_in!H24=0,0,RES_hh_fech_in!H24/RES_summary!H$21)</f>
        <v>15.450013277292014</v>
      </c>
      <c r="I24" s="95">
        <f>IF(RES_hh_fech_in!I24=0,0,RES_hh_fech_in!I24/RES_summary!I$21)</f>
        <v>15.193253950836942</v>
      </c>
      <c r="J24" s="95">
        <f>IF(RES_hh_fech_in!J24=0,0,RES_hh_fech_in!J24/RES_summary!J$21)</f>
        <v>0</v>
      </c>
      <c r="K24" s="95">
        <f>IF(RES_hh_fech_in!K24=0,0,RES_hh_fech_in!K24/RES_summary!K$21)</f>
        <v>15.126100864532255</v>
      </c>
      <c r="L24" s="95">
        <f>IF(RES_hh_fech_in!L24=0,0,RES_hh_fech_in!L24/RES_summary!L$21)</f>
        <v>0</v>
      </c>
      <c r="M24" s="95">
        <f>IF(RES_hh_fech_in!M24=0,0,RES_hh_fech_in!M24/RES_summary!M$21)</f>
        <v>18.029036164092677</v>
      </c>
      <c r="N24" s="95">
        <f>IF(RES_hh_fech_in!N24=0,0,RES_hh_fech_in!N24/RES_summary!N$21)</f>
        <v>16.936196258716379</v>
      </c>
      <c r="O24" s="95">
        <f>IF(RES_hh_fech_in!O24=0,0,RES_hh_fech_in!O24/RES_summary!O$21)</f>
        <v>17.960146611711853</v>
      </c>
      <c r="P24" s="95">
        <f>IF(RES_hh_fech_in!P24=0,0,RES_hh_fech_in!P24/RES_summary!P$21)</f>
        <v>16.988665569542995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19.324517861049909</v>
      </c>
      <c r="D25" s="22">
        <f>IF(RES_hh_fech_in!D25=0,0,RES_hh_fech_in!D25/RES_summary!D$21)</f>
        <v>21.272758624773338</v>
      </c>
      <c r="E25" s="22">
        <f>IF(RES_hh_fech_in!E25=0,0,RES_hh_fech_in!E25/RES_summary!E$21)</f>
        <v>21.805590095243716</v>
      </c>
      <c r="F25" s="22">
        <f>IF(RES_hh_fech_in!F25=0,0,RES_hh_fech_in!F25/RES_summary!F$21)</f>
        <v>21.018177871898054</v>
      </c>
      <c r="G25" s="22">
        <f>IF(RES_hh_fech_in!G25=0,0,RES_hh_fech_in!G25/RES_summary!G$21)</f>
        <v>20.612033612497495</v>
      </c>
      <c r="H25" s="22">
        <f>IF(RES_hh_fech_in!H25=0,0,RES_hh_fech_in!H25/RES_summary!H$21)</f>
        <v>23.155875318530317</v>
      </c>
      <c r="I25" s="22">
        <f>IF(RES_hh_fech_in!I25=0,0,RES_hh_fech_in!I25/RES_summary!I$21)</f>
        <v>22.440832738071407</v>
      </c>
      <c r="J25" s="22">
        <f>IF(RES_hh_fech_in!J25=0,0,RES_hh_fech_in!J25/RES_summary!J$21)</f>
        <v>19.885301002498451</v>
      </c>
      <c r="K25" s="22">
        <f>IF(RES_hh_fech_in!K25=0,0,RES_hh_fech_in!K25/RES_summary!K$21)</f>
        <v>18.457881211937483</v>
      </c>
      <c r="L25" s="22">
        <f>IF(RES_hh_fech_in!L25=0,0,RES_hh_fech_in!L25/RES_summary!L$21)</f>
        <v>25.381762981587016</v>
      </c>
      <c r="M25" s="22">
        <f>IF(RES_hh_fech_in!M25=0,0,RES_hh_fech_in!M25/RES_summary!M$21)</f>
        <v>26.033709805575224</v>
      </c>
      <c r="N25" s="22">
        <f>IF(RES_hh_fech_in!N25=0,0,RES_hh_fech_in!N25/RES_summary!N$21)</f>
        <v>21.96735011771133</v>
      </c>
      <c r="O25" s="22">
        <f>IF(RES_hh_fech_in!O25=0,0,RES_hh_fech_in!O25/RES_summary!O$21)</f>
        <v>23.788983572537514</v>
      </c>
      <c r="P25" s="22">
        <f>IF(RES_hh_fech_in!P25=0,0,RES_hh_fech_in!P25/RES_summary!P$21)</f>
        <v>24.017515953459299</v>
      </c>
      <c r="Q25" s="22">
        <f>IF(RES_hh_fech_in!Q25=0,0,RES_hh_fech_in!Q25/RES_summary!Q$21)</f>
        <v>26.312574754644238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4.372630965658229</v>
      </c>
      <c r="D26" s="18">
        <f>IF(RES_hh_fech_in!D26=0,0,RES_hh_fech_in!D26/RES_summary!D$21)</f>
        <v>4.4032820481140282</v>
      </c>
      <c r="E26" s="18">
        <f>IF(RES_hh_fech_in!E26=0,0,RES_hh_fech_in!E26/RES_summary!E$21)</f>
        <v>4.4156299502024021</v>
      </c>
      <c r="F26" s="18">
        <f>IF(RES_hh_fech_in!F26=0,0,RES_hh_fech_in!F26/RES_summary!F$21)</f>
        <v>4.4007963629365818</v>
      </c>
      <c r="G26" s="18">
        <f>IF(RES_hh_fech_in!G26=0,0,RES_hh_fech_in!G26/RES_summary!G$21)</f>
        <v>4.4398026376309572</v>
      </c>
      <c r="H26" s="18">
        <f>IF(RES_hh_fech_in!H26=0,0,RES_hh_fech_in!H26/RES_summary!H$21)</f>
        <v>4.5361946516017007</v>
      </c>
      <c r="I26" s="18">
        <f>IF(RES_hh_fech_in!I26=0,0,RES_hh_fech_in!I26/RES_summary!I$21)</f>
        <v>4.510085125158759</v>
      </c>
      <c r="J26" s="18">
        <f>IF(RES_hh_fech_in!J26=0,0,RES_hh_fech_in!J26/RES_summary!J$21)</f>
        <v>4.5452586135314839</v>
      </c>
      <c r="K26" s="18">
        <f>IF(RES_hh_fech_in!K26=0,0,RES_hh_fech_in!K26/RES_summary!K$21)</f>
        <v>4.5686140666080863</v>
      </c>
      <c r="L26" s="18">
        <f>IF(RES_hh_fech_in!L26=0,0,RES_hh_fech_in!L26/RES_summary!L$21)</f>
        <v>5.2960511082064743</v>
      </c>
      <c r="M26" s="18">
        <f>IF(RES_hh_fech_in!M26=0,0,RES_hh_fech_in!M26/RES_summary!M$21)</f>
        <v>5.3226447913599015</v>
      </c>
      <c r="N26" s="18">
        <f>IF(RES_hh_fech_in!N26=0,0,RES_hh_fech_in!N26/RES_summary!N$21)</f>
        <v>5.2903152616316005</v>
      </c>
      <c r="O26" s="18">
        <f>IF(RES_hh_fech_in!O26=0,0,RES_hh_fech_in!O26/RES_summary!O$21)</f>
        <v>5.2777781375451065</v>
      </c>
      <c r="P26" s="18">
        <f>IF(RES_hh_fech_in!P26=0,0,RES_hh_fech_in!P26/RES_summary!P$21)</f>
        <v>5.2471286781078881</v>
      </c>
      <c r="Q26" s="18">
        <f>IF(RES_hh_fech_in!Q26=0,0,RES_hh_fech_in!Q26/RES_summary!Q$21)</f>
        <v>5.2571266155088976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12.906120018605366</v>
      </c>
      <c r="D27" s="96">
        <f>IF(RES_hh_fech_in!D27=0,0,RES_hh_fech_in!D27/RES_summary!D$21)</f>
        <v>14.347222663531802</v>
      </c>
      <c r="E27" s="96">
        <f>IF(RES_hh_fech_in!E27=0,0,RES_hh_fech_in!E27/RES_summary!E$21)</f>
        <v>14.717672350794103</v>
      </c>
      <c r="F27" s="96">
        <f>IF(RES_hh_fech_in!F27=0,0,RES_hh_fech_in!F27/RES_summary!F$21)</f>
        <v>13.107509999327366</v>
      </c>
      <c r="G27" s="96">
        <f>IF(RES_hh_fech_in!G27=0,0,RES_hh_fech_in!G27/RES_summary!G$21)</f>
        <v>13.817436549181084</v>
      </c>
      <c r="H27" s="96">
        <f>IF(RES_hh_fech_in!H27=0,0,RES_hh_fech_in!H27/RES_summary!H$21)</f>
        <v>11.043528344484406</v>
      </c>
      <c r="I27" s="96">
        <f>IF(RES_hh_fech_in!I27=0,0,RES_hh_fech_in!I27/RES_summary!I$21)</f>
        <v>13.605917114579036</v>
      </c>
      <c r="J27" s="96">
        <f>IF(RES_hh_fech_in!J27=0,0,RES_hh_fech_in!J27/RES_summary!J$21)</f>
        <v>14.472706887637923</v>
      </c>
      <c r="K27" s="96">
        <f>IF(RES_hh_fech_in!K27=0,0,RES_hh_fech_in!K27/RES_summary!K$21)</f>
        <v>13.48693321455316</v>
      </c>
      <c r="L27" s="96">
        <f>IF(RES_hh_fech_in!L27=0,0,RES_hh_fech_in!L27/RES_summary!L$21)</f>
        <v>13.885791058565463</v>
      </c>
      <c r="M27" s="96">
        <f>IF(RES_hh_fech_in!M27=0,0,RES_hh_fech_in!M27/RES_summary!M$21)</f>
        <v>15.924862291753056</v>
      </c>
      <c r="N27" s="96">
        <f>IF(RES_hh_fech_in!N27=0,0,RES_hh_fech_in!N27/RES_summary!N$21)</f>
        <v>13.986483814222066</v>
      </c>
      <c r="O27" s="96">
        <f>IF(RES_hh_fech_in!O27=0,0,RES_hh_fech_in!O27/RES_summary!O$21)</f>
        <v>15.841562561941075</v>
      </c>
      <c r="P27" s="96">
        <f>IF(RES_hh_fech_in!P27=0,0,RES_hh_fech_in!P27/RES_summary!P$21)</f>
        <v>19.532341435595725</v>
      </c>
      <c r="Q27" s="96">
        <f>IF(RES_hh_fech_in!Q27=0,0,RES_hh_fech_in!Q27/RES_summary!Q$21)</f>
        <v>16.283543430985837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22.093621151792274</v>
      </c>
      <c r="D28" s="95">
        <f>IF(RES_hh_fech_in!D28=0,0,RES_hh_fech_in!D28/RES_summary!D$21)</f>
        <v>24.589813701592583</v>
      </c>
      <c r="E28" s="95">
        <f>IF(RES_hh_fech_in!E28=0,0,RES_hh_fech_in!E28/RES_summary!E$21)</f>
        <v>23.08673050087322</v>
      </c>
      <c r="F28" s="95">
        <f>IF(RES_hh_fech_in!F28=0,0,RES_hh_fech_in!F28/RES_summary!F$21)</f>
        <v>22.327569460400582</v>
      </c>
      <c r="G28" s="95">
        <f>IF(RES_hh_fech_in!G28=0,0,RES_hh_fech_in!G28/RES_summary!G$21)</f>
        <v>23.698919744983751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25.853384925316512</v>
      </c>
      <c r="K28" s="95">
        <f>IF(RES_hh_fech_in!K28=0,0,RES_hh_fech_in!K28/RES_summary!K$21)</f>
        <v>0</v>
      </c>
      <c r="L28" s="95">
        <f>IF(RES_hh_fech_in!L28=0,0,RES_hh_fech_in!L28/RES_summary!L$21)</f>
        <v>29.7663377339506</v>
      </c>
      <c r="M28" s="95">
        <f>IF(RES_hh_fech_in!M28=0,0,RES_hh_fech_in!M28/RES_summary!M$21)</f>
        <v>29.87674375595725</v>
      </c>
      <c r="N28" s="95">
        <f>IF(RES_hh_fech_in!N28=0,0,RES_hh_fech_in!N28/RES_summary!N$21)</f>
        <v>29.975904490917269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17.607311050471438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18.439769810561888</v>
      </c>
      <c r="H29" s="95">
        <f>IF(RES_hh_fech_in!H29=0,0,RES_hh_fech_in!H29/RES_summary!H$21)</f>
        <v>18.436518671163817</v>
      </c>
      <c r="I29" s="95">
        <f>IF(RES_hh_fech_in!I29=0,0,RES_hh_fech_in!I29/RES_summary!I$21)</f>
        <v>19.181125020460215</v>
      </c>
      <c r="J29" s="95">
        <f>IF(RES_hh_fech_in!J29=0,0,RES_hh_fech_in!J29/RES_summary!J$21)</f>
        <v>19.526518035067593</v>
      </c>
      <c r="K29" s="95">
        <f>IF(RES_hh_fech_in!K29=0,0,RES_hh_fech_in!K29/RES_summary!K$21)</f>
        <v>19.38542703467175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16.356546582389672</v>
      </c>
      <c r="D30" s="95">
        <f>IF(RES_hh_fech_in!D30=0,0,RES_hh_fech_in!D30/RES_summary!D$21)</f>
        <v>16.219267827806007</v>
      </c>
      <c r="E30" s="95">
        <f>IF(RES_hh_fech_in!E30=0,0,RES_hh_fech_in!E30/RES_summary!E$21)</f>
        <v>16.335781850199549</v>
      </c>
      <c r="F30" s="95">
        <f>IF(RES_hh_fech_in!F30=0,0,RES_hh_fech_in!F30/RES_summary!F$21)</f>
        <v>16.877500424182642</v>
      </c>
      <c r="G30" s="95">
        <f>IF(RES_hh_fech_in!G30=0,0,RES_hh_fech_in!G30/RES_summary!G$21)</f>
        <v>16.625136295655455</v>
      </c>
      <c r="H30" s="95">
        <f>IF(RES_hh_fech_in!H30=0,0,RES_hh_fech_in!H30/RES_summary!H$21)</f>
        <v>0</v>
      </c>
      <c r="I30" s="95">
        <f>IF(RES_hh_fech_in!I30=0,0,RES_hh_fech_in!I30/RES_summary!I$21)</f>
        <v>16.76006003306744</v>
      </c>
      <c r="J30" s="95">
        <f>IF(RES_hh_fech_in!J30=0,0,RES_hh_fech_in!J30/RES_summary!J$21)</f>
        <v>17.528692433402121</v>
      </c>
      <c r="K30" s="95">
        <f>IF(RES_hh_fech_in!K30=0,0,RES_hh_fech_in!K30/RES_summary!K$21)</f>
        <v>17.307036799592314</v>
      </c>
      <c r="L30" s="95">
        <f>IF(RES_hh_fech_in!L30=0,0,RES_hh_fech_in!L30/RES_summary!L$21)</f>
        <v>0</v>
      </c>
      <c r="M30" s="95">
        <f>IF(RES_hh_fech_in!M30=0,0,RES_hh_fech_in!M30/RES_summary!M$21)</f>
        <v>20.797307377782129</v>
      </c>
      <c r="N30" s="95">
        <f>IF(RES_hh_fech_in!N30=0,0,RES_hh_fech_in!N30/RES_summary!N$21)</f>
        <v>20.952426112515237</v>
      </c>
      <c r="O30" s="95">
        <f>IF(RES_hh_fech_in!O30=0,0,RES_hh_fech_in!O30/RES_summary!O$21)</f>
        <v>20.729557213976832</v>
      </c>
      <c r="P30" s="95">
        <f>IF(RES_hh_fech_in!P30=0,0,RES_hh_fech_in!P30/RES_summary!P$21)</f>
        <v>20.586425127718368</v>
      </c>
      <c r="Q30" s="95">
        <f>IF(RES_hh_fech_in!Q30=0,0,RES_hh_fech_in!Q30/RES_summary!Q$21)</f>
        <v>20.711856574915146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10.625998681394183</v>
      </c>
      <c r="D32" s="18">
        <f>IF(RES_hh_fech_in!D32=0,0,RES_hh_fech_in!D32/RES_summary!D$21)</f>
        <v>10.824685768714732</v>
      </c>
      <c r="E32" s="18">
        <f>IF(RES_hh_fech_in!E32=0,0,RES_hh_fech_in!E32/RES_summary!E$21)</f>
        <v>10.840625256082834</v>
      </c>
      <c r="F32" s="18">
        <f>IF(RES_hh_fech_in!F32=0,0,RES_hh_fech_in!F32/RES_summary!F$21)</f>
        <v>10.984349644275602</v>
      </c>
      <c r="G32" s="18">
        <f>IF(RES_hh_fech_in!G32=0,0,RES_hh_fech_in!G32/RES_summary!G$21)</f>
        <v>10.712362366135176</v>
      </c>
      <c r="H32" s="18">
        <f>IF(RES_hh_fech_in!H32=0,0,RES_hh_fech_in!H32/RES_summary!H$21)</f>
        <v>10.900729110955503</v>
      </c>
      <c r="I32" s="18">
        <f>IF(RES_hh_fech_in!I32=0,0,RES_hh_fech_in!I32/RES_summary!I$21)</f>
        <v>11.423937038802116</v>
      </c>
      <c r="J32" s="18">
        <f>IF(RES_hh_fech_in!J32=0,0,RES_hh_fech_in!J32/RES_summary!J$21)</f>
        <v>11.19087223933075</v>
      </c>
      <c r="K32" s="18">
        <f>IF(RES_hh_fech_in!K32=0,0,RES_hh_fech_in!K32/RES_summary!K$21)</f>
        <v>11.168312647589088</v>
      </c>
      <c r="L32" s="18">
        <f>IF(RES_hh_fech_in!L32=0,0,RES_hh_fech_in!L32/RES_summary!L$21)</f>
        <v>13.865146823223027</v>
      </c>
      <c r="M32" s="18">
        <f>IF(RES_hh_fech_in!M32=0,0,RES_hh_fech_in!M32/RES_summary!M$21)</f>
        <v>13.762983362152696</v>
      </c>
      <c r="N32" s="18">
        <f>IF(RES_hh_fech_in!N32=0,0,RES_hh_fech_in!N32/RES_summary!N$21)</f>
        <v>13.425044622374889</v>
      </c>
      <c r="O32" s="18">
        <f>IF(RES_hh_fech_in!O32=0,0,RES_hh_fech_in!O32/RES_summary!O$21)</f>
        <v>12.716633505824527</v>
      </c>
      <c r="P32" s="18">
        <f>IF(RES_hh_fech_in!P32=0,0,RES_hh_fech_in!P32/RES_summary!P$21)</f>
        <v>13.078160511962093</v>
      </c>
      <c r="Q32" s="18">
        <f>IF(RES_hh_fech_in!Q32=0,0,RES_hh_fech_in!Q32/RES_summary!Q$21)</f>
        <v>14.220805792702961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120.40890696841555</v>
      </c>
      <c r="D3" s="100">
        <f>IF(RES_hh_tesh_in!D3=0,0,RES_hh_tesh_in!D3/RES_summary!D$21)</f>
        <v>120.85532423611852</v>
      </c>
      <c r="E3" s="100">
        <f>IF(RES_hh_tesh_in!E3=0,0,RES_hh_tesh_in!E3/RES_summary!E$21)</f>
        <v>134.55860055088448</v>
      </c>
      <c r="F3" s="100">
        <f>IF(RES_hh_tesh_in!F3=0,0,RES_hh_tesh_in!F3/RES_summary!F$21)</f>
        <v>130.6883731529509</v>
      </c>
      <c r="G3" s="100">
        <f>IF(RES_hh_tesh_in!G3=0,0,RES_hh_tesh_in!G3/RES_summary!G$21)</f>
        <v>131.83482167800793</v>
      </c>
      <c r="H3" s="100">
        <f>IF(RES_hh_tesh_in!H3=0,0,RES_hh_tesh_in!H3/RES_summary!H$21)</f>
        <v>131.89184621346436</v>
      </c>
      <c r="I3" s="100">
        <f>IF(RES_hh_tesh_in!I3=0,0,RES_hh_tesh_in!I3/RES_summary!I$21)</f>
        <v>121.07416340705024</v>
      </c>
      <c r="J3" s="100">
        <f>IF(RES_hh_tesh_in!J3=0,0,RES_hh_tesh_in!J3/RES_summary!J$21)</f>
        <v>123.32397868288817</v>
      </c>
      <c r="K3" s="100">
        <f>IF(RES_hh_tesh_in!K3=0,0,RES_hh_tesh_in!K3/RES_summary!K$21)</f>
        <v>120.71814319718194</v>
      </c>
      <c r="L3" s="100">
        <f>IF(RES_hh_tesh_in!L3=0,0,RES_hh_tesh_in!L3/RES_summary!L$21)</f>
        <v>149.68756563938572</v>
      </c>
      <c r="M3" s="100">
        <f>IF(RES_hh_tesh_in!M3=0,0,RES_hh_tesh_in!M3/RES_summary!M$21)</f>
        <v>133.57480351582154</v>
      </c>
      <c r="N3" s="100">
        <f>IF(RES_hh_tesh_in!N3=0,0,RES_hh_tesh_in!N3/RES_summary!N$21)</f>
        <v>126.51536942494708</v>
      </c>
      <c r="O3" s="100">
        <f>IF(RES_hh_tesh_in!O3=0,0,RES_hh_tesh_in!O3/RES_summary!O$21)</f>
        <v>122.02551011063889</v>
      </c>
      <c r="P3" s="100">
        <f>IF(RES_hh_tesh_in!P3=0,0,RES_hh_tesh_in!P3/RES_summary!P$21)</f>
        <v>109.20169271333484</v>
      </c>
      <c r="Q3" s="100">
        <f>IF(RES_hh_tesh_in!Q3=0,0,RES_hh_tesh_in!Q3/RES_summary!Q$21)</f>
        <v>121.53846728765892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98.747613877739482</v>
      </c>
      <c r="D4" s="96">
        <f>IF(RES_hh_tesh_in!D4=0,0,RES_hh_tesh_in!D4/RES_summary!D$21)</f>
        <v>98.870074197980259</v>
      </c>
      <c r="E4" s="96">
        <f>IF(RES_hh_tesh_in!E4=0,0,RES_hh_tesh_in!E4/RES_summary!E$21)</f>
        <v>112.67560285524669</v>
      </c>
      <c r="F4" s="96">
        <f>IF(RES_hh_tesh_in!F4=0,0,RES_hh_tesh_in!F4/RES_summary!F$21)</f>
        <v>108.57711842432734</v>
      </c>
      <c r="G4" s="96">
        <f>IF(RES_hh_tesh_in!G4=0,0,RES_hh_tesh_in!G4/RES_summary!G$21)</f>
        <v>109.26091875137969</v>
      </c>
      <c r="H4" s="96">
        <f>IF(RES_hh_tesh_in!H4=0,0,RES_hh_tesh_in!H4/RES_summary!H$21)</f>
        <v>107.54537441831476</v>
      </c>
      <c r="I4" s="96">
        <f>IF(RES_hh_tesh_in!I4=0,0,RES_hh_tesh_in!I4/RES_summary!I$21)</f>
        <v>96.706477585389663</v>
      </c>
      <c r="J4" s="96">
        <f>IF(RES_hh_tesh_in!J4=0,0,RES_hh_tesh_in!J4/RES_summary!J$21)</f>
        <v>98.894399988262833</v>
      </c>
      <c r="K4" s="96">
        <f>IF(RES_hh_tesh_in!K4=0,0,RES_hh_tesh_in!K4/RES_summary!K$21)</f>
        <v>96.431612433753102</v>
      </c>
      <c r="L4" s="96">
        <f>IF(RES_hh_tesh_in!L4=0,0,RES_hh_tesh_in!L4/RES_summary!L$21)</f>
        <v>119.37169696357556</v>
      </c>
      <c r="M4" s="96">
        <f>IF(RES_hh_tesh_in!M4=0,0,RES_hh_tesh_in!M4/RES_summary!M$21)</f>
        <v>104.45624311349165</v>
      </c>
      <c r="N4" s="96">
        <f>IF(RES_hh_tesh_in!N4=0,0,RES_hh_tesh_in!N4/RES_summary!N$21)</f>
        <v>97.781246698059434</v>
      </c>
      <c r="O4" s="96">
        <f>IF(RES_hh_tesh_in!O4=0,0,RES_hh_tesh_in!O4/RES_summary!O$21)</f>
        <v>93.700139759634098</v>
      </c>
      <c r="P4" s="96">
        <f>IF(RES_hh_tesh_in!P4=0,0,RES_hh_tesh_in!P4/RES_summary!P$21)</f>
        <v>80.324898025466311</v>
      </c>
      <c r="Q4" s="96">
        <f>IF(RES_hh_tesh_in!Q4=0,0,RES_hh_tesh_in!Q4/RES_summary!Q$21)</f>
        <v>90.659629382387763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89.747513746227</v>
      </c>
      <c r="D5" s="95">
        <f>IF(RES_hh_tesh_in!D5=0,0,RES_hh_tesh_in!D5/RES_summary!D$21)</f>
        <v>97.097876719408134</v>
      </c>
      <c r="E5" s="95">
        <f>IF(RES_hh_tesh_in!E5=0,0,RES_hh_tesh_in!E5/RES_summary!E$21)</f>
        <v>103.02754254300088</v>
      </c>
      <c r="F5" s="95">
        <f>IF(RES_hh_tesh_in!F5=0,0,RES_hh_tesh_in!F5/RES_summary!F$21)</f>
        <v>99.509344003856995</v>
      </c>
      <c r="G5" s="95">
        <f>IF(RES_hh_tesh_in!G5=0,0,RES_hh_tesh_in!G5/RES_summary!G$21)</f>
        <v>103.3067932157735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104.5412992474985</v>
      </c>
      <c r="K5" s="95">
        <f>IF(RES_hh_tesh_in!K5=0,0,RES_hh_tesh_in!K5/RES_summary!K$21)</f>
        <v>90.785527606620846</v>
      </c>
      <c r="L5" s="95">
        <f>IF(RES_hh_tesh_in!L5=0,0,RES_hh_tesh_in!L5/RES_summary!L$21)</f>
        <v>94.815875001935765</v>
      </c>
      <c r="M5" s="95">
        <f>IF(RES_hh_tesh_in!M5=0,0,RES_hh_tesh_in!M5/RES_summary!M$21)</f>
        <v>104.88917786914536</v>
      </c>
      <c r="N5" s="95">
        <f>IF(RES_hh_tesh_in!N5=0,0,RES_hh_tesh_in!N5/RES_summary!N$21)</f>
        <v>91.92102355539653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94.133952370741639</v>
      </c>
      <c r="E6" s="95">
        <f>IF(RES_hh_tesh_in!E6=0,0,RES_hh_tesh_in!E6/RES_summary!E$21)</f>
        <v>0</v>
      </c>
      <c r="F6" s="95">
        <f>IF(RES_hh_tesh_in!F6=0,0,RES_hh_tesh_in!F6/RES_summary!F$21)</f>
        <v>106.14505348902668</v>
      </c>
      <c r="G6" s="95">
        <f>IF(RES_hh_tesh_in!G6=0,0,RES_hh_tesh_in!G6/RES_summary!G$21)</f>
        <v>105.07408290745187</v>
      </c>
      <c r="H6" s="95">
        <f>IF(RES_hh_tesh_in!H6=0,0,RES_hh_tesh_in!H6/RES_summary!H$21)</f>
        <v>105.71212774686722</v>
      </c>
      <c r="I6" s="95">
        <f>IF(RES_hh_tesh_in!I6=0,0,RES_hh_tesh_in!I6/RES_summary!I$21)</f>
        <v>94.908828743582447</v>
      </c>
      <c r="J6" s="95">
        <f>IF(RES_hh_tesh_in!J6=0,0,RES_hh_tesh_in!J6/RES_summary!J$21)</f>
        <v>95.596297276570269</v>
      </c>
      <c r="K6" s="95">
        <f>IF(RES_hh_tesh_in!K6=0,0,RES_hh_tesh_in!K6/RES_summary!K$21)</f>
        <v>95.327703646477474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98.159728065657589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120.9631349056673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110.0470135333879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96.736108159883415</v>
      </c>
      <c r="D8" s="95">
        <f>IF(RES_hh_tesh_in!D8=0,0,RES_hh_tesh_in!D8/RES_summary!D$21)</f>
        <v>95.512197126952103</v>
      </c>
      <c r="E8" s="95">
        <f>IF(RES_hh_tesh_in!E8=0,0,RES_hh_tesh_in!E8/RES_summary!E$21)</f>
        <v>109.22102523496071</v>
      </c>
      <c r="F8" s="95">
        <f>IF(RES_hh_tesh_in!F8=0,0,RES_hh_tesh_in!F8/RES_summary!F$21)</f>
        <v>107.85831317895314</v>
      </c>
      <c r="G8" s="95">
        <f>IF(RES_hh_tesh_in!G8=0,0,RES_hh_tesh_in!G8/RES_summary!G$21)</f>
        <v>106.66815089707939</v>
      </c>
      <c r="H8" s="95">
        <f>IF(RES_hh_tesh_in!H8=0,0,RES_hh_tesh_in!H8/RES_summary!H$21)</f>
        <v>0</v>
      </c>
      <c r="I8" s="95">
        <f>IF(RES_hh_tesh_in!I8=0,0,RES_hh_tesh_in!I8/RES_summary!I$21)</f>
        <v>93.461071640249472</v>
      </c>
      <c r="J8" s="95">
        <f>IF(RES_hh_tesh_in!J8=0,0,RES_hh_tesh_in!J8/RES_summary!J$21)</f>
        <v>95.828792030797501</v>
      </c>
      <c r="K8" s="95">
        <f>IF(RES_hh_tesh_in!K8=0,0,RES_hh_tesh_in!K8/RES_summary!K$21)</f>
        <v>94.997499835206099</v>
      </c>
      <c r="L8" s="95">
        <f>IF(RES_hh_tesh_in!L8=0,0,RES_hh_tesh_in!L8/RES_summary!L$21)</f>
        <v>0</v>
      </c>
      <c r="M8" s="95">
        <f>IF(RES_hh_tesh_in!M8=0,0,RES_hh_tesh_in!M8/RES_summary!M$21)</f>
        <v>100.43900078979232</v>
      </c>
      <c r="N8" s="95">
        <f>IF(RES_hh_tesh_in!N8=0,0,RES_hh_tesh_in!N8/RES_summary!N$21)</f>
        <v>96.508027693942594</v>
      </c>
      <c r="O8" s="95">
        <f>IF(RES_hh_tesh_in!O8=0,0,RES_hh_tesh_in!O8/RES_summary!O$21)</f>
        <v>91.491571341424049</v>
      </c>
      <c r="P8" s="95">
        <f>IF(RES_hh_tesh_in!P8=0,0,RES_hh_tesh_in!P8/RES_summary!P$21)</f>
        <v>79.203597260997824</v>
      </c>
      <c r="Q8" s="95">
        <f>IF(RES_hh_tesh_in!Q8=0,0,RES_hh_tesh_in!Q8/RES_summary!Q$21)</f>
        <v>87.291402393009875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96.428875384193816</v>
      </c>
      <c r="D9" s="95">
        <f>IF(RES_hh_tesh_in!D9=0,0,RES_hh_tesh_in!D9/RES_summary!D$21)</f>
        <v>94.716567536737003</v>
      </c>
      <c r="E9" s="95">
        <f>IF(RES_hh_tesh_in!E9=0,0,RES_hh_tesh_in!E9/RES_summary!E$21)</f>
        <v>0</v>
      </c>
      <c r="F9" s="95">
        <f>IF(RES_hh_tesh_in!F9=0,0,RES_hh_tesh_in!F9/RES_summary!F$21)</f>
        <v>0</v>
      </c>
      <c r="G9" s="95">
        <f>IF(RES_hh_tesh_in!G9=0,0,RES_hh_tesh_in!G9/RES_summary!G$21)</f>
        <v>0</v>
      </c>
      <c r="H9" s="95">
        <f>IF(RES_hh_tesh_in!H9=0,0,RES_hh_tesh_in!H9/RES_summary!H$21)</f>
        <v>108.12032988574995</v>
      </c>
      <c r="I9" s="95">
        <f>IF(RES_hh_tesh_in!I9=0,0,RES_hh_tesh_in!I9/RES_summary!I$21)</f>
        <v>104.68192951467677</v>
      </c>
      <c r="J9" s="95">
        <f>IF(RES_hh_tesh_in!J9=0,0,RES_hh_tesh_in!J9/RES_summary!J$21)</f>
        <v>90.880371414565346</v>
      </c>
      <c r="K9" s="95">
        <f>IF(RES_hh_tesh_in!K9=0,0,RES_hh_tesh_in!K9/RES_summary!K$21)</f>
        <v>96.990556617348062</v>
      </c>
      <c r="L9" s="95">
        <f>IF(RES_hh_tesh_in!L9=0,0,RES_hh_tesh_in!L9/RES_summary!L$21)</f>
        <v>118.43687684766533</v>
      </c>
      <c r="M9" s="95">
        <f>IF(RES_hh_tesh_in!M9=0,0,RES_hh_tesh_in!M9/RES_summary!M$21)</f>
        <v>105.68579639575377</v>
      </c>
      <c r="N9" s="95">
        <f>IF(RES_hh_tesh_in!N9=0,0,RES_hh_tesh_in!N9/RES_summary!N$21)</f>
        <v>100.09106883801373</v>
      </c>
      <c r="O9" s="95">
        <f>IF(RES_hh_tesh_in!O9=0,0,RES_hh_tesh_in!O9/RES_summary!O$21)</f>
        <v>96.758304246573175</v>
      </c>
      <c r="P9" s="95">
        <f>IF(RES_hh_tesh_in!P9=0,0,RES_hh_tesh_in!P9/RES_summary!P$21)</f>
        <v>76.922757311540266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95.870214981742294</v>
      </c>
      <c r="D11" s="95">
        <f>IF(RES_hh_tesh_in!D11=0,0,RES_hh_tesh_in!D11/RES_summary!D$21)</f>
        <v>0</v>
      </c>
      <c r="E11" s="95">
        <f>IF(RES_hh_tesh_in!E11=0,0,RES_hh_tesh_in!E11/RES_summary!E$21)</f>
        <v>104.99217394231465</v>
      </c>
      <c r="F11" s="95">
        <f>IF(RES_hh_tesh_in!F11=0,0,RES_hh_tesh_in!F11/RES_summary!F$21)</f>
        <v>103.15017603623929</v>
      </c>
      <c r="G11" s="95">
        <f>IF(RES_hh_tesh_in!G11=0,0,RES_hh_tesh_in!G11/RES_summary!G$21)</f>
        <v>106.54757372239389</v>
      </c>
      <c r="H11" s="95">
        <f>IF(RES_hh_tesh_in!H11=0,0,RES_hh_tesh_in!H11/RES_summary!H$21)</f>
        <v>99.688739951861407</v>
      </c>
      <c r="I11" s="95">
        <f>IF(RES_hh_tesh_in!I11=0,0,RES_hh_tesh_in!I11/RES_summary!I$21)</f>
        <v>89.528355018442454</v>
      </c>
      <c r="J11" s="95">
        <f>IF(RES_hh_tesh_in!J11=0,0,RES_hh_tesh_in!J11/RES_summary!J$21)</f>
        <v>0</v>
      </c>
      <c r="K11" s="95">
        <f>IF(RES_hh_tesh_in!K11=0,0,RES_hh_tesh_in!K11/RES_summary!K$21)</f>
        <v>88.423100873306907</v>
      </c>
      <c r="L11" s="95">
        <f>IF(RES_hh_tesh_in!L11=0,0,RES_hh_tesh_in!L11/RES_summary!L$21)</f>
        <v>0</v>
      </c>
      <c r="M11" s="95">
        <f>IF(RES_hh_tesh_in!M11=0,0,RES_hh_tesh_in!M11/RES_summary!M$21)</f>
        <v>92.95724784502606</v>
      </c>
      <c r="N11" s="95">
        <f>IF(RES_hh_tesh_in!N11=0,0,RES_hh_tesh_in!N11/RES_summary!N$21)</f>
        <v>89.536857386350277</v>
      </c>
      <c r="O11" s="95">
        <f>IF(RES_hh_tesh_in!O11=0,0,RES_hh_tesh_in!O11/RES_summary!O$21)</f>
        <v>86.177971921443927</v>
      </c>
      <c r="P11" s="95">
        <f>IF(RES_hh_tesh_in!P11=0,0,RES_hh_tesh_in!P11/RES_summary!P$21)</f>
        <v>72.389523706220174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107.94830746450944</v>
      </c>
      <c r="D12" s="95">
        <f>IF(RES_hh_tesh_in!D12=0,0,RES_hh_tesh_in!D12/RES_summary!D$21)</f>
        <v>107.25810095824971</v>
      </c>
      <c r="E12" s="95">
        <f>IF(RES_hh_tesh_in!E12=0,0,RES_hh_tesh_in!E12/RES_summary!E$21)</f>
        <v>121.58191784897502</v>
      </c>
      <c r="F12" s="95">
        <f>IF(RES_hh_tesh_in!F12=0,0,RES_hh_tesh_in!F12/RES_summary!F$21)</f>
        <v>119.2319258296188</v>
      </c>
      <c r="G12" s="95">
        <f>IF(RES_hh_tesh_in!G12=0,0,RES_hh_tesh_in!G12/RES_summary!G$21)</f>
        <v>119.08410392998744</v>
      </c>
      <c r="H12" s="95">
        <f>IF(RES_hh_tesh_in!H12=0,0,RES_hh_tesh_in!H12/RES_summary!H$21)</f>
        <v>121.66127147049508</v>
      </c>
      <c r="I12" s="95">
        <f>IF(RES_hh_tesh_in!I12=0,0,RES_hh_tesh_in!I12/RES_summary!I$21)</f>
        <v>105.68933256209843</v>
      </c>
      <c r="J12" s="95">
        <f>IF(RES_hh_tesh_in!J12=0,0,RES_hh_tesh_in!J12/RES_summary!J$21)</f>
        <v>106.97724250169406</v>
      </c>
      <c r="K12" s="95">
        <f>IF(RES_hh_tesh_in!K12=0,0,RES_hh_tesh_in!K12/RES_summary!K$21)</f>
        <v>105.92574847010482</v>
      </c>
      <c r="L12" s="95">
        <f>IF(RES_hh_tesh_in!L12=0,0,RES_hh_tesh_in!L12/RES_summary!L$21)</f>
        <v>126.51514019684301</v>
      </c>
      <c r="M12" s="95">
        <f>IF(RES_hh_tesh_in!M12=0,0,RES_hh_tesh_in!M12/RES_summary!M$21)</f>
        <v>114.03208864099867</v>
      </c>
      <c r="N12" s="95">
        <f>IF(RES_hh_tesh_in!N12=0,0,RES_hh_tesh_in!N12/RES_summary!N$21)</f>
        <v>107.97502140881326</v>
      </c>
      <c r="O12" s="95">
        <f>IF(RES_hh_tesh_in!O12=0,0,RES_hh_tesh_in!O12/RES_summary!O$21)</f>
        <v>103.64783787347015</v>
      </c>
      <c r="P12" s="95">
        <f>IF(RES_hh_tesh_in!P12=0,0,RES_hh_tesh_in!P12/RES_summary!P$21)</f>
        <v>87.559921927825599</v>
      </c>
      <c r="Q12" s="95">
        <f>IF(RES_hh_tesh_in!Q12=0,0,RES_hh_tesh_in!Q12/RES_summary!Q$21)</f>
        <v>98.798659751921619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107.79299058518251</v>
      </c>
      <c r="D13" s="22">
        <f>IF(RES_hh_tesh_in!D13=0,0,RES_hh_tesh_in!D13/RES_summary!D$21)</f>
        <v>110.5143566840179</v>
      </c>
      <c r="E13" s="22">
        <f>IF(RES_hh_tesh_in!E13=0,0,RES_hh_tesh_in!E13/RES_summary!E$21)</f>
        <v>124.64638677165817</v>
      </c>
      <c r="F13" s="22">
        <f>IF(RES_hh_tesh_in!F13=0,0,RES_hh_tesh_in!F13/RES_summary!F$21)</f>
        <v>118.52212235420774</v>
      </c>
      <c r="G13" s="22">
        <f>IF(RES_hh_tesh_in!G13=0,0,RES_hh_tesh_in!G13/RES_summary!G$21)</f>
        <v>118.28778696020396</v>
      </c>
      <c r="H13" s="22">
        <f>IF(RES_hh_tesh_in!H13=0,0,RES_hh_tesh_in!H13/RES_summary!H$21)</f>
        <v>123.31798572445088</v>
      </c>
      <c r="I13" s="22">
        <f>IF(RES_hh_tesh_in!I13=0,0,RES_hh_tesh_in!I13/RES_summary!I$21)</f>
        <v>105.63441804881811</v>
      </c>
      <c r="J13" s="22">
        <f>IF(RES_hh_tesh_in!J13=0,0,RES_hh_tesh_in!J13/RES_summary!J$21)</f>
        <v>108.00067062892779</v>
      </c>
      <c r="K13" s="22">
        <f>IF(RES_hh_tesh_in!K13=0,0,RES_hh_tesh_in!K13/RES_summary!K$21)</f>
        <v>104.49105701570204</v>
      </c>
      <c r="L13" s="22">
        <f>IF(RES_hh_tesh_in!L13=0,0,RES_hh_tesh_in!L13/RES_summary!L$21)</f>
        <v>0</v>
      </c>
      <c r="M13" s="22">
        <f>IF(RES_hh_tesh_in!M13=0,0,RES_hh_tesh_in!M13/RES_summary!M$21)</f>
        <v>0</v>
      </c>
      <c r="N13" s="22">
        <f>IF(RES_hh_tesh_in!N13=0,0,RES_hh_tesh_in!N13/RES_summary!N$21)</f>
        <v>0</v>
      </c>
      <c r="O13" s="22">
        <f>IF(RES_hh_tesh_in!O13=0,0,RES_hh_tesh_in!O13/RES_summary!O$21)</f>
        <v>0</v>
      </c>
      <c r="P13" s="22">
        <f>IF(RES_hh_tesh_in!P13=0,0,RES_hh_tesh_in!P13/RES_summary!P$21)</f>
        <v>0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1.5558316948168629</v>
      </c>
      <c r="D14" s="98">
        <f>IF(RES_hh_tesh_in!D14=0,0,RES_hh_tesh_in!D14/RES_summary!D$21)</f>
        <v>2.6447026712347088</v>
      </c>
      <c r="E14" s="98">
        <f>IF(RES_hh_tesh_in!E14=0,0,RES_hh_tesh_in!E14/RES_summary!E$21)</f>
        <v>2.8511074695251017</v>
      </c>
      <c r="F14" s="98">
        <f>IF(RES_hh_tesh_in!F14=0,0,RES_hh_tesh_in!F14/RES_summary!F$21)</f>
        <v>1.6646455632317678</v>
      </c>
      <c r="G14" s="98">
        <f>IF(RES_hh_tesh_in!G14=0,0,RES_hh_tesh_in!G14/RES_summary!G$21)</f>
        <v>1.757612109642718</v>
      </c>
      <c r="H14" s="98">
        <f>IF(RES_hh_tesh_in!H14=0,0,RES_hh_tesh_in!H14/RES_summary!H$21)</f>
        <v>0.94551871270446275</v>
      </c>
      <c r="I14" s="98">
        <f>IF(RES_hh_tesh_in!I14=0,0,RES_hh_tesh_in!I14/RES_summary!I$21)</f>
        <v>1.8701721408181198</v>
      </c>
      <c r="J14" s="98">
        <f>IF(RES_hh_tesh_in!J14=0,0,RES_hh_tesh_in!J14/RES_summary!J$21)</f>
        <v>2.5827036893710362</v>
      </c>
      <c r="K14" s="98">
        <f>IF(RES_hh_tesh_in!K14=0,0,RES_hh_tesh_in!K14/RES_summary!K$21)</f>
        <v>1.4205257044331077</v>
      </c>
      <c r="L14" s="98">
        <f>IF(RES_hh_tesh_in!L14=0,0,RES_hh_tesh_in!L14/RES_summary!L$21)</f>
        <v>1.3452196900210562</v>
      </c>
      <c r="M14" s="98">
        <f>IF(RES_hh_tesh_in!M14=0,0,RES_hh_tesh_in!M14/RES_summary!M$21)</f>
        <v>1.7105759045416962</v>
      </c>
      <c r="N14" s="98">
        <f>IF(RES_hh_tesh_in!N14=0,0,RES_hh_tesh_in!N14/RES_summary!N$21)</f>
        <v>0.64267188677202169</v>
      </c>
      <c r="O14" s="98">
        <f>IF(RES_hh_tesh_in!O14=0,0,RES_hh_tesh_in!O14/RES_summary!O$21)</f>
        <v>1.0256699477774505</v>
      </c>
      <c r="P14" s="98">
        <f>IF(RES_hh_tesh_in!P14=0,0,RES_hh_tesh_in!P14/RES_summary!P$21)</f>
        <v>1.7031475869502881</v>
      </c>
      <c r="Q14" s="98">
        <f>IF(RES_hh_tesh_in!Q14=0,0,RES_hh_tesh_in!Q14/RES_summary!Q$21)</f>
        <v>3.2118035682014057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0.17534994847275465</v>
      </c>
      <c r="D15" s="96">
        <f>IF(RES_hh_tesh_in!D15=0,0,RES_hh_tesh_in!D15/RES_summary!D$21)</f>
        <v>0.17288572069323618</v>
      </c>
      <c r="E15" s="96">
        <f>IF(RES_hh_tesh_in!E15=0,0,RES_hh_tesh_in!E15/RES_summary!E$21)</f>
        <v>0.27731150685267697</v>
      </c>
      <c r="F15" s="96">
        <f>IF(RES_hh_tesh_in!F15=0,0,RES_hh_tesh_in!F15/RES_summary!F$21)</f>
        <v>0.20490407462947616</v>
      </c>
      <c r="G15" s="96">
        <f>IF(RES_hh_tesh_in!G15=0,0,RES_hh_tesh_in!G15/RES_summary!G$21)</f>
        <v>0.25037555782730569</v>
      </c>
      <c r="H15" s="96">
        <f>IF(RES_hh_tesh_in!H15=0,0,RES_hh_tesh_in!H15/RES_summary!H$21)</f>
        <v>0.48915636025257858</v>
      </c>
      <c r="I15" s="96">
        <f>IF(RES_hh_tesh_in!I15=0,0,RES_hh_tesh_in!I15/RES_summary!I$21)</f>
        <v>0.54492214959409657</v>
      </c>
      <c r="J15" s="96">
        <f>IF(RES_hh_tesh_in!J15=0,0,RES_hh_tesh_in!J15/RES_summary!J$21)</f>
        <v>0.71671654459102596</v>
      </c>
      <c r="K15" s="96">
        <f>IF(RES_hh_tesh_in!K15=0,0,RES_hh_tesh_in!K15/RES_summary!K$21)</f>
        <v>1.16557040131937</v>
      </c>
      <c r="L15" s="96">
        <f>IF(RES_hh_tesh_in!L15=0,0,RES_hh_tesh_in!L15/RES_summary!L$21)</f>
        <v>0.34778598452349579</v>
      </c>
      <c r="M15" s="96">
        <f>IF(RES_hh_tesh_in!M15=0,0,RES_hh_tesh_in!M15/RES_summary!M$21)</f>
        <v>0.56470781112453894</v>
      </c>
      <c r="N15" s="96">
        <f>IF(RES_hh_tesh_in!N15=0,0,RES_hh_tesh_in!N15/RES_summary!N$21)</f>
        <v>1.0727824516926867</v>
      </c>
      <c r="O15" s="96">
        <f>IF(RES_hh_tesh_in!O15=0,0,RES_hh_tesh_in!O15/RES_summary!O$21)</f>
        <v>1.2513020477941701</v>
      </c>
      <c r="P15" s="96">
        <f>IF(RES_hh_tesh_in!P15=0,0,RES_hh_tesh_in!P15/RES_summary!P$21)</f>
        <v>2.0898881370829967</v>
      </c>
      <c r="Q15" s="96">
        <f>IF(RES_hh_tesh_in!Q15=0,0,RES_hh_tesh_in!Q15/RES_summary!Q$21)</f>
        <v>1.7250390255450292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0.17534994847275465</v>
      </c>
      <c r="D16" s="97">
        <f>IF(RES_hh_tesh_in!D16=0,0,RES_hh_tesh_in!D16/RES_summary!D$21)</f>
        <v>0.17288572069323618</v>
      </c>
      <c r="E16" s="97">
        <f>IF(RES_hh_tesh_in!E16=0,0,RES_hh_tesh_in!E16/RES_summary!E$21)</f>
        <v>0.27731150685267697</v>
      </c>
      <c r="F16" s="97">
        <f>IF(RES_hh_tesh_in!F16=0,0,RES_hh_tesh_in!F16/RES_summary!F$21)</f>
        <v>0.20490407462947616</v>
      </c>
      <c r="G16" s="97">
        <f>IF(RES_hh_tesh_in!G16=0,0,RES_hh_tesh_in!G16/RES_summary!G$21)</f>
        <v>0.25037555782730569</v>
      </c>
      <c r="H16" s="97">
        <f>IF(RES_hh_tesh_in!H16=0,0,RES_hh_tesh_in!H16/RES_summary!H$21)</f>
        <v>0.48915636025257858</v>
      </c>
      <c r="I16" s="97">
        <f>IF(RES_hh_tesh_in!I16=0,0,RES_hh_tesh_in!I16/RES_summary!I$21)</f>
        <v>0.54492214959409657</v>
      </c>
      <c r="J16" s="97">
        <f>IF(RES_hh_tesh_in!J16=0,0,RES_hh_tesh_in!J16/RES_summary!J$21)</f>
        <v>0.71671654459102596</v>
      </c>
      <c r="K16" s="97">
        <f>IF(RES_hh_tesh_in!K16=0,0,RES_hh_tesh_in!K16/RES_summary!K$21)</f>
        <v>1.16557040131937</v>
      </c>
      <c r="L16" s="97">
        <f>IF(RES_hh_tesh_in!L16=0,0,RES_hh_tesh_in!L16/RES_summary!L$21)</f>
        <v>0.34778598452349579</v>
      </c>
      <c r="M16" s="97">
        <f>IF(RES_hh_tesh_in!M16=0,0,RES_hh_tesh_in!M16/RES_summary!M$21)</f>
        <v>0.56470781112453894</v>
      </c>
      <c r="N16" s="97">
        <f>IF(RES_hh_tesh_in!N16=0,0,RES_hh_tesh_in!N16/RES_summary!N$21)</f>
        <v>1.0727824516926867</v>
      </c>
      <c r="O16" s="97">
        <f>IF(RES_hh_tesh_in!O16=0,0,RES_hh_tesh_in!O16/RES_summary!O$21)</f>
        <v>1.2513020477941701</v>
      </c>
      <c r="P16" s="97">
        <f>IF(RES_hh_tesh_in!P16=0,0,RES_hh_tesh_in!P16/RES_summary!P$21)</f>
        <v>2.0898881370829967</v>
      </c>
      <c r="Q16" s="97">
        <f>IF(RES_hh_tesh_in!Q16=0,0,RES_hh_tesh_in!Q16/RES_summary!Q$21)</f>
        <v>1.7250390255450292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13.112590925554983</v>
      </c>
      <c r="D17" s="96">
        <f>IF(RES_hh_tesh_in!D17=0,0,RES_hh_tesh_in!D17/RES_summary!D$21)</f>
        <v>13.536142875376179</v>
      </c>
      <c r="E17" s="96">
        <f>IF(RES_hh_tesh_in!E17=0,0,RES_hh_tesh_in!E17/RES_summary!E$21)</f>
        <v>13.271810728196403</v>
      </c>
      <c r="F17" s="96">
        <f>IF(RES_hh_tesh_in!F17=0,0,RES_hh_tesh_in!F17/RES_summary!F$21)</f>
        <v>13.085307223193578</v>
      </c>
      <c r="G17" s="96">
        <f>IF(RES_hh_tesh_in!G17=0,0,RES_hh_tesh_in!G17/RES_summary!G$21)</f>
        <v>13.696982542149987</v>
      </c>
      <c r="H17" s="96">
        <f>IF(RES_hh_tesh_in!H17=0,0,RES_hh_tesh_in!H17/RES_summary!H$21)</f>
        <v>14.823409616137752</v>
      </c>
      <c r="I17" s="96">
        <f>IF(RES_hh_tesh_in!I17=0,0,RES_hh_tesh_in!I17/RES_summary!I$21)</f>
        <v>14.679033287773205</v>
      </c>
      <c r="J17" s="96">
        <f>IF(RES_hh_tesh_in!J17=0,0,RES_hh_tesh_in!J17/RES_summary!J$21)</f>
        <v>14.483819233655844</v>
      </c>
      <c r="K17" s="96">
        <f>IF(RES_hh_tesh_in!K17=0,0,RES_hh_tesh_in!K17/RES_summary!K$21)</f>
        <v>13.913370246956953</v>
      </c>
      <c r="L17" s="96">
        <f>IF(RES_hh_tesh_in!L17=0,0,RES_hh_tesh_in!L17/RES_summary!L$21)</f>
        <v>18.426153200958549</v>
      </c>
      <c r="M17" s="96">
        <f>IF(RES_hh_tesh_in!M17=0,0,RES_hh_tesh_in!M17/RES_summary!M$21)</f>
        <v>17.300772048227962</v>
      </c>
      <c r="N17" s="96">
        <f>IF(RES_hh_tesh_in!N17=0,0,RES_hh_tesh_in!N17/RES_summary!N$21)</f>
        <v>16.480854011336731</v>
      </c>
      <c r="O17" s="96">
        <f>IF(RES_hh_tesh_in!O17=0,0,RES_hh_tesh_in!O17/RES_summary!O$21)</f>
        <v>16.440313808437903</v>
      </c>
      <c r="P17" s="96">
        <f>IF(RES_hh_tesh_in!P17=0,0,RES_hh_tesh_in!P17/RES_summary!P$21)</f>
        <v>16.166492391043292</v>
      </c>
      <c r="Q17" s="96">
        <f>IF(RES_hh_tesh_in!Q17=0,0,RES_hh_tesh_in!Q17/RES_summary!Q$21)</f>
        <v>17.630317837676397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12.468926692090486</v>
      </c>
      <c r="D18" s="95">
        <f>IF(RES_hh_tesh_in!D18=0,0,RES_hh_tesh_in!D18/RES_summary!D$21)</f>
        <v>12.628913253181148</v>
      </c>
      <c r="E18" s="95">
        <f>IF(RES_hh_tesh_in!E18=0,0,RES_hh_tesh_in!E18/RES_summary!E$21)</f>
        <v>12.670095355305714</v>
      </c>
      <c r="F18" s="95">
        <f>IF(RES_hh_tesh_in!F18=0,0,RES_hh_tesh_in!F18/RES_summary!F$21)</f>
        <v>12.607916323052521</v>
      </c>
      <c r="G18" s="95">
        <f>IF(RES_hh_tesh_in!G18=0,0,RES_hh_tesh_in!G18/RES_summary!G$21)</f>
        <v>12.706791890736245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13.186074732113852</v>
      </c>
      <c r="K18" s="95">
        <f>IF(RES_hh_tesh_in!K18=0,0,RES_hh_tesh_in!K18/RES_summary!K$21)</f>
        <v>12.850916843443317</v>
      </c>
      <c r="L18" s="95">
        <f>IF(RES_hh_tesh_in!L18=0,0,RES_hh_tesh_in!L18/RES_summary!L$21)</f>
        <v>14.907707865143891</v>
      </c>
      <c r="M18" s="95">
        <f>IF(RES_hh_tesh_in!M18=0,0,RES_hh_tesh_in!M18/RES_summary!M$21)</f>
        <v>15.005074740502103</v>
      </c>
      <c r="N18" s="95">
        <f>IF(RES_hh_tesh_in!N18=0,0,RES_hh_tesh_in!N18/RES_summary!N$21)</f>
        <v>14.909568827937475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12.21348005868084</v>
      </c>
      <c r="E19" s="95">
        <f>IF(RES_hh_tesh_in!E19=0,0,RES_hh_tesh_in!E19/RES_summary!E$21)</f>
        <v>0</v>
      </c>
      <c r="F19" s="95">
        <f>IF(RES_hh_tesh_in!F19=0,0,RES_hh_tesh_in!F19/RES_summary!F$21)</f>
        <v>12.550225170244607</v>
      </c>
      <c r="G19" s="95">
        <f>IF(RES_hh_tesh_in!G19=0,0,RES_hh_tesh_in!G19/RES_summary!G$21)</f>
        <v>12.734246898401805</v>
      </c>
      <c r="H19" s="95">
        <f>IF(RES_hh_tesh_in!H19=0,0,RES_hh_tesh_in!H19/RES_summary!H$21)</f>
        <v>12.989148118607613</v>
      </c>
      <c r="I19" s="95">
        <f>IF(RES_hh_tesh_in!I19=0,0,RES_hh_tesh_in!I19/RES_summary!I$21)</f>
        <v>0</v>
      </c>
      <c r="J19" s="95">
        <f>IF(RES_hh_tesh_in!J19=0,0,RES_hh_tesh_in!J19/RES_summary!J$21)</f>
        <v>11.843619213933964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11.072175474128779</v>
      </c>
      <c r="D21" s="95">
        <f>IF(RES_hh_tesh_in!D21=0,0,RES_hh_tesh_in!D21/RES_summary!D$21)</f>
        <v>12.351529624612413</v>
      </c>
      <c r="E21" s="95">
        <f>IF(RES_hh_tesh_in!E21=0,0,RES_hh_tesh_in!E21/RES_summary!E$21)</f>
        <v>12.721953722381912</v>
      </c>
      <c r="F21" s="95">
        <f>IF(RES_hh_tesh_in!F21=0,0,RES_hh_tesh_in!F21/RES_summary!F$21)</f>
        <v>12.855880375614261</v>
      </c>
      <c r="G21" s="95">
        <f>IF(RES_hh_tesh_in!G21=0,0,RES_hh_tesh_in!G21/RES_summary!G$21)</f>
        <v>12.979728132159803</v>
      </c>
      <c r="H21" s="95">
        <f>IF(RES_hh_tesh_in!H21=0,0,RES_hh_tesh_in!H21/RES_summary!H$21)</f>
        <v>0</v>
      </c>
      <c r="I21" s="95">
        <f>IF(RES_hh_tesh_in!I21=0,0,RES_hh_tesh_in!I21/RES_summary!I$21)</f>
        <v>12.108598575412531</v>
      </c>
      <c r="J21" s="95">
        <f>IF(RES_hh_tesh_in!J21=0,0,RES_hh_tesh_in!J21/RES_summary!J$21)</f>
        <v>11.13377438624563</v>
      </c>
      <c r="K21" s="95">
        <f>IF(RES_hh_tesh_in!K21=0,0,RES_hh_tesh_in!K21/RES_summary!K$21)</f>
        <v>12.100770845513079</v>
      </c>
      <c r="L21" s="95">
        <f>IF(RES_hh_tesh_in!L21=0,0,RES_hh_tesh_in!L21/RES_summary!L$21)</f>
        <v>0</v>
      </c>
      <c r="M21" s="95">
        <f>IF(RES_hh_tesh_in!M21=0,0,RES_hh_tesh_in!M21/RES_summary!M$21)</f>
        <v>15.029970129092039</v>
      </c>
      <c r="N21" s="95">
        <f>IF(RES_hh_tesh_in!N21=0,0,RES_hh_tesh_in!N21/RES_summary!N$21)</f>
        <v>10.772093594437704</v>
      </c>
      <c r="O21" s="95">
        <f>IF(RES_hh_tesh_in!O21=0,0,RES_hh_tesh_in!O21/RES_summary!O$21)</f>
        <v>15.322999703481591</v>
      </c>
      <c r="P21" s="95">
        <f>IF(RES_hh_tesh_in!P21=0,0,RES_hh_tesh_in!P21/RES_summary!P$21)</f>
        <v>14.532809058012148</v>
      </c>
      <c r="Q21" s="95">
        <f>IF(RES_hh_tesh_in!Q21=0,0,RES_hh_tesh_in!Q21/RES_summary!Q$21)</f>
        <v>14.217172564767008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10.953863173913373</v>
      </c>
      <c r="D22" s="95">
        <f>IF(RES_hh_tesh_in!D22=0,0,RES_hh_tesh_in!D22/RES_summary!D$21)</f>
        <v>12.076204748893964</v>
      </c>
      <c r="E22" s="95">
        <f>IF(RES_hh_tesh_in!E22=0,0,RES_hh_tesh_in!E22/RES_summary!E$21)</f>
        <v>0</v>
      </c>
      <c r="F22" s="95">
        <f>IF(RES_hh_tesh_in!F22=0,0,RES_hh_tesh_in!F22/RES_summary!F$21)</f>
        <v>0</v>
      </c>
      <c r="G22" s="95">
        <f>IF(RES_hh_tesh_in!G22=0,0,RES_hh_tesh_in!G22/RES_summary!G$21)</f>
        <v>0</v>
      </c>
      <c r="H22" s="95">
        <f>IF(RES_hh_tesh_in!H22=0,0,RES_hh_tesh_in!H22/RES_summary!H$21)</f>
        <v>13.089321000713264</v>
      </c>
      <c r="I22" s="95">
        <f>IF(RES_hh_tesh_in!I22=0,0,RES_hh_tesh_in!I22/RES_summary!I$21)</f>
        <v>13.440704819348166</v>
      </c>
      <c r="J22" s="95">
        <f>IF(RES_hh_tesh_in!J22=0,0,RES_hh_tesh_in!J22/RES_summary!J$21)</f>
        <v>10.353686998473169</v>
      </c>
      <c r="K22" s="95">
        <f>IF(RES_hh_tesh_in!K22=0,0,RES_hh_tesh_in!K22/RES_summary!K$21)</f>
        <v>13.52021770467495</v>
      </c>
      <c r="L22" s="95">
        <f>IF(RES_hh_tesh_in!L22=0,0,RES_hh_tesh_in!L22/RES_summary!L$21)</f>
        <v>16.069687757140326</v>
      </c>
      <c r="M22" s="95">
        <f>IF(RES_hh_tesh_in!M22=0,0,RES_hh_tesh_in!M22/RES_summary!M$21)</f>
        <v>15.957583283864397</v>
      </c>
      <c r="N22" s="95">
        <f>IF(RES_hh_tesh_in!N22=0,0,RES_hh_tesh_in!N22/RES_summary!N$21)</f>
        <v>14.859987569453715</v>
      </c>
      <c r="O22" s="95">
        <f>IF(RES_hh_tesh_in!O22=0,0,RES_hh_tesh_in!O22/RES_summary!O$21)</f>
        <v>15.124825346548533</v>
      </c>
      <c r="P22" s="95">
        <f>IF(RES_hh_tesh_in!P22=0,0,RES_hh_tesh_in!P22/RES_summary!P$21)</f>
        <v>12.199326945313681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11.04414647850424</v>
      </c>
      <c r="D24" s="95">
        <f>IF(RES_hh_tesh_in!D24=0,0,RES_hh_tesh_in!D24/RES_summary!D$21)</f>
        <v>0</v>
      </c>
      <c r="E24" s="95">
        <f>IF(RES_hh_tesh_in!E24=0,0,RES_hh_tesh_in!E24/RES_summary!E$21)</f>
        <v>12.493480828800905</v>
      </c>
      <c r="F24" s="95">
        <f>IF(RES_hh_tesh_in!F24=0,0,RES_hh_tesh_in!F24/RES_summary!F$21)</f>
        <v>12.372001021069085</v>
      </c>
      <c r="G24" s="95">
        <f>IF(RES_hh_tesh_in!G24=0,0,RES_hh_tesh_in!G24/RES_summary!G$21)</f>
        <v>12.9116859257466</v>
      </c>
      <c r="H24" s="95">
        <f>IF(RES_hh_tesh_in!H24=0,0,RES_hh_tesh_in!H24/RES_summary!H$21)</f>
        <v>12.168720696804153</v>
      </c>
      <c r="I24" s="95">
        <f>IF(RES_hh_tesh_in!I24=0,0,RES_hh_tesh_in!I24/RES_summary!I$21)</f>
        <v>12.000386959692554</v>
      </c>
      <c r="J24" s="95">
        <f>IF(RES_hh_tesh_in!J24=0,0,RES_hh_tesh_in!J24/RES_summary!J$21)</f>
        <v>0</v>
      </c>
      <c r="K24" s="95">
        <f>IF(RES_hh_tesh_in!K24=0,0,RES_hh_tesh_in!K24/RES_summary!K$21)</f>
        <v>11.986358614770294</v>
      </c>
      <c r="L24" s="95">
        <f>IF(RES_hh_tesh_in!L24=0,0,RES_hh_tesh_in!L24/RES_summary!L$21)</f>
        <v>0</v>
      </c>
      <c r="M24" s="95">
        <f>IF(RES_hh_tesh_in!M24=0,0,RES_hh_tesh_in!M24/RES_summary!M$21)</f>
        <v>14.337742780194437</v>
      </c>
      <c r="N24" s="95">
        <f>IF(RES_hh_tesh_in!N24=0,0,RES_hh_tesh_in!N24/RES_summary!N$21)</f>
        <v>13.482529934182768</v>
      </c>
      <c r="O24" s="95">
        <f>IF(RES_hh_tesh_in!O24=0,0,RES_hh_tesh_in!O24/RES_summary!O$21)</f>
        <v>14.289086933423462</v>
      </c>
      <c r="P24" s="95">
        <f>IF(RES_hh_tesh_in!P24=0,0,RES_hh_tesh_in!P24/RES_summary!P$21)</f>
        <v>13.532659441041108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13.095666648787704</v>
      </c>
      <c r="D25" s="22">
        <f>IF(RES_hh_tesh_in!D25=0,0,RES_hh_tesh_in!D25/RES_summary!D$21)</f>
        <v>14.488791790015648</v>
      </c>
      <c r="E25" s="22">
        <f>IF(RES_hh_tesh_in!E25=0,0,RES_hh_tesh_in!E25/RES_summary!E$21)</f>
        <v>14.929255312331135</v>
      </c>
      <c r="F25" s="22">
        <f>IF(RES_hh_tesh_in!F25=0,0,RES_hh_tesh_in!F25/RES_summary!F$21)</f>
        <v>14.443440735656841</v>
      </c>
      <c r="G25" s="22">
        <f>IF(RES_hh_tesh_in!G25=0,0,RES_hh_tesh_in!G25/RES_summary!G$21)</f>
        <v>14.191338439934908</v>
      </c>
      <c r="H25" s="22">
        <f>IF(RES_hh_tesh_in!H25=0,0,RES_hh_tesh_in!H25/RES_summary!H$21)</f>
        <v>16.228658204924173</v>
      </c>
      <c r="I25" s="22">
        <f>IF(RES_hh_tesh_in!I25=0,0,RES_hh_tesh_in!I25/RES_summary!I$21)</f>
        <v>15.595043558821832</v>
      </c>
      <c r="J25" s="22">
        <f>IF(RES_hh_tesh_in!J25=0,0,RES_hh_tesh_in!J25/RES_summary!J$21)</f>
        <v>13.902808712756022</v>
      </c>
      <c r="K25" s="22">
        <f>IF(RES_hh_tesh_in!K25=0,0,RES_hh_tesh_in!K25/RES_summary!K$21)</f>
        <v>13.075751271753571</v>
      </c>
      <c r="L25" s="22">
        <f>IF(RES_hh_tesh_in!L25=0,0,RES_hh_tesh_in!L25/RES_summary!L$21)</f>
        <v>17.942137371153425</v>
      </c>
      <c r="M25" s="22">
        <f>IF(RES_hh_tesh_in!M25=0,0,RES_hh_tesh_in!M25/RES_summary!M$21)</f>
        <v>18.468838316597317</v>
      </c>
      <c r="N25" s="22">
        <f>IF(RES_hh_tesh_in!N25=0,0,RES_hh_tesh_in!N25/RES_summary!N$21)</f>
        <v>15.634529616057069</v>
      </c>
      <c r="O25" s="22">
        <f>IF(RES_hh_tesh_in!O25=0,0,RES_hh_tesh_in!O25/RES_summary!O$21)</f>
        <v>16.971436751709494</v>
      </c>
      <c r="P25" s="22">
        <f>IF(RES_hh_tesh_in!P25=0,0,RES_hh_tesh_in!P25/RES_summary!P$21)</f>
        <v>17.174124338368735</v>
      </c>
      <c r="Q25" s="22">
        <f>IF(RES_hh_tesh_in!Q25=0,0,RES_hh_tesh_in!Q25/RES_summary!Q$21)</f>
        <v>18.864422761723532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4.372630965658229</v>
      </c>
      <c r="D26" s="18">
        <f>IF(RES_hh_tesh_in!D26=0,0,RES_hh_tesh_in!D26/RES_summary!D$21)</f>
        <v>4.4163874227883682</v>
      </c>
      <c r="E26" s="18">
        <f>IF(RES_hh_tesh_in!E26=0,0,RES_hh_tesh_in!E26/RES_summary!E$21)</f>
        <v>4.4440304903941525</v>
      </c>
      <c r="F26" s="18">
        <f>IF(RES_hh_tesh_in!F26=0,0,RES_hh_tesh_in!F26/RES_summary!F$21)</f>
        <v>4.4396515453970524</v>
      </c>
      <c r="G26" s="18">
        <f>IF(RES_hh_tesh_in!G26=0,0,RES_hh_tesh_in!G26/RES_summary!G$21)</f>
        <v>4.491857905384987</v>
      </c>
      <c r="H26" s="18">
        <f>IF(RES_hh_tesh_in!H26=0,0,RES_hh_tesh_in!H26/RES_summary!H$21)</f>
        <v>4.56803527335898</v>
      </c>
      <c r="I26" s="18">
        <f>IF(RES_hh_tesh_in!I26=0,0,RES_hh_tesh_in!I26/RES_summary!I$21)</f>
        <v>4.5646224857895463</v>
      </c>
      <c r="J26" s="18">
        <f>IF(RES_hh_tesh_in!J26=0,0,RES_hh_tesh_in!J26/RES_summary!J$21)</f>
        <v>4.5921808497322516</v>
      </c>
      <c r="K26" s="18">
        <f>IF(RES_hh_tesh_in!K26=0,0,RES_hh_tesh_in!K26/RES_summary!K$21)</f>
        <v>4.6162418544950308</v>
      </c>
      <c r="L26" s="18">
        <f>IF(RES_hh_tesh_in!L26=0,0,RES_hh_tesh_in!L26/RES_summary!L$21)</f>
        <v>5.2886410506404928</v>
      </c>
      <c r="M26" s="18">
        <f>IF(RES_hh_tesh_in!M26=0,0,RES_hh_tesh_in!M26/RES_summary!M$21)</f>
        <v>5.3700631900223756</v>
      </c>
      <c r="N26" s="18">
        <f>IF(RES_hh_tesh_in!N26=0,0,RES_hh_tesh_in!N26/RES_summary!N$21)</f>
        <v>5.3352169336753041</v>
      </c>
      <c r="O26" s="18">
        <f>IF(RES_hh_tesh_in!O26=0,0,RES_hh_tesh_in!O26/RES_summary!O$21)</f>
        <v>5.3268814798460005</v>
      </c>
      <c r="P26" s="18">
        <f>IF(RES_hh_tesh_in!P26=0,0,RES_hh_tesh_in!P26/RES_summary!P$21)</f>
        <v>5.3292484562897364</v>
      </c>
      <c r="Q26" s="18">
        <f>IF(RES_hh_tesh_in!Q26=0,0,RES_hh_tesh_in!Q26/RES_summary!Q$21)</f>
        <v>5.3336716440241139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8.3733522166483212</v>
      </c>
      <c r="D27" s="96">
        <f>IF(RES_hh_tesh_in!D27=0,0,RES_hh_tesh_in!D27/RES_summary!D$21)</f>
        <v>8.2762214420688469</v>
      </c>
      <c r="E27" s="96">
        <f>IF(RES_hh_tesh_in!E27=0,0,RES_hh_tesh_in!E27/RES_summary!E$21)</f>
        <v>8.3338754605887324</v>
      </c>
      <c r="F27" s="96">
        <f>IF(RES_hh_tesh_in!F27=0,0,RES_hh_tesh_in!F27/RES_summary!F$21)</f>
        <v>8.821043430800497</v>
      </c>
      <c r="G27" s="96">
        <f>IF(RES_hh_tesh_in!G27=0,0,RES_hh_tesh_in!G27/RES_summary!G$21)</f>
        <v>8.6265448266509299</v>
      </c>
      <c r="H27" s="96">
        <f>IF(RES_hh_tesh_in!H27=0,0,RES_hh_tesh_in!H27/RES_summary!H$21)</f>
        <v>9.0339058187592638</v>
      </c>
      <c r="I27" s="96">
        <f>IF(RES_hh_tesh_in!I27=0,0,RES_hh_tesh_in!I27/RES_summary!I$21)</f>
        <v>9.1437303842932831</v>
      </c>
      <c r="J27" s="96">
        <f>IF(RES_hh_tesh_in!J27=0,0,RES_hh_tesh_in!J27/RES_summary!J$21)</f>
        <v>9.2290429163784715</v>
      </c>
      <c r="K27" s="96">
        <f>IF(RES_hh_tesh_in!K27=0,0,RES_hh_tesh_in!K27/RES_summary!K$21)</f>
        <v>9.2075901151525059</v>
      </c>
      <c r="L27" s="96">
        <f>IF(RES_hh_tesh_in!L27=0,0,RES_hh_tesh_in!L27/RES_summary!L$21)</f>
        <v>11.541929490328114</v>
      </c>
      <c r="M27" s="96">
        <f>IF(RES_hh_tesh_in!M27=0,0,RES_hh_tesh_in!M27/RES_summary!M$21)</f>
        <v>11.253080542977377</v>
      </c>
      <c r="N27" s="96">
        <f>IF(RES_hh_tesh_in!N27=0,0,RES_hh_tesh_in!N27/RES_summary!N$21)</f>
        <v>11.180486263858231</v>
      </c>
      <c r="O27" s="96">
        <f>IF(RES_hh_tesh_in!O27=0,0,RES_hh_tesh_in!O27/RES_summary!O$21)</f>
        <v>10.633754494772733</v>
      </c>
      <c r="P27" s="96">
        <f>IF(RES_hh_tesh_in!P27=0,0,RES_hh_tesh_in!P27/RES_summary!P$21)</f>
        <v>10.620414159742216</v>
      </c>
      <c r="Q27" s="96">
        <f>IF(RES_hh_tesh_in!Q27=0,0,RES_hh_tesh_in!Q27/RES_summary!Q$21)</f>
        <v>11.523481042049738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7.3454215647227246</v>
      </c>
      <c r="D28" s="95">
        <f>IF(RES_hh_tesh_in!D28=0,0,RES_hh_tesh_in!D28/RES_summary!D$21)</f>
        <v>8.2438989941368455</v>
      </c>
      <c r="E28" s="95">
        <f>IF(RES_hh_tesh_in!E28=0,0,RES_hh_tesh_in!E28/RES_summary!E$21)</f>
        <v>7.8046940151900666</v>
      </c>
      <c r="F28" s="95">
        <f>IF(RES_hh_tesh_in!F28=0,0,RES_hh_tesh_in!F28/RES_summary!F$21)</f>
        <v>7.6128761363646396</v>
      </c>
      <c r="G28" s="95">
        <f>IF(RES_hh_tesh_in!G28=0,0,RES_hh_tesh_in!G28/RES_summary!G$21)</f>
        <v>8.1552468818539534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9.057563323463631</v>
      </c>
      <c r="K28" s="95">
        <f>IF(RES_hh_tesh_in!K28=0,0,RES_hh_tesh_in!K28/RES_summary!K$21)</f>
        <v>0</v>
      </c>
      <c r="L28" s="95">
        <f>IF(RES_hh_tesh_in!L28=0,0,RES_hh_tesh_in!L28/RES_summary!L$21)</f>
        <v>10.327377124167684</v>
      </c>
      <c r="M28" s="95">
        <f>IF(RES_hh_tesh_in!M28=0,0,RES_hh_tesh_in!M28/RES_summary!M$21)</f>
        <v>10.318397286805766</v>
      </c>
      <c r="N28" s="95">
        <f>IF(RES_hh_tesh_in!N28=0,0,RES_hh_tesh_in!N28/RES_summary!N$21)</f>
        <v>10.391998182463334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7.8729006814095328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8.4502086261687719</v>
      </c>
      <c r="H29" s="95">
        <f>IF(RES_hh_tesh_in!H29=0,0,RES_hh_tesh_in!H29/RES_summary!H$21)</f>
        <v>8.5672003634044991</v>
      </c>
      <c r="I29" s="95">
        <f>IF(RES_hh_tesh_in!I29=0,0,RES_hh_tesh_in!I29/RES_summary!I$21)</f>
        <v>8.8756305148216903</v>
      </c>
      <c r="J29" s="95">
        <f>IF(RES_hh_tesh_in!J29=0,0,RES_hh_tesh_in!J29/RES_summary!J$21)</f>
        <v>8.9802586595866778</v>
      </c>
      <c r="K29" s="95">
        <f>IF(RES_hh_tesh_in!K29=0,0,RES_hh_tesh_in!K29/RES_summary!K$21)</f>
        <v>8.9261516711699116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7.9585731513407962</v>
      </c>
      <c r="D30" s="95">
        <f>IF(RES_hh_tesh_in!D30=0,0,RES_hh_tesh_in!D30/RES_summary!D$21)</f>
        <v>7.9761253820194256</v>
      </c>
      <c r="E30" s="95">
        <f>IF(RES_hh_tesh_in!E30=0,0,RES_hh_tesh_in!E30/RES_summary!E$21)</f>
        <v>8.1137957725592269</v>
      </c>
      <c r="F30" s="95">
        <f>IF(RES_hh_tesh_in!F30=0,0,RES_hh_tesh_in!F30/RES_summary!F$21)</f>
        <v>8.4719477696104146</v>
      </c>
      <c r="G30" s="95">
        <f>IF(RES_hh_tesh_in!G30=0,0,RES_hh_tesh_in!G30/RES_summary!G$21)</f>
        <v>8.4291918821569922</v>
      </c>
      <c r="H30" s="95">
        <f>IF(RES_hh_tesh_in!H30=0,0,RES_hh_tesh_in!H30/RES_summary!H$21)</f>
        <v>0</v>
      </c>
      <c r="I30" s="95">
        <f>IF(RES_hh_tesh_in!I30=0,0,RES_hh_tesh_in!I30/RES_summary!I$21)</f>
        <v>8.6865489466384389</v>
      </c>
      <c r="J30" s="95">
        <f>IF(RES_hh_tesh_in!J30=0,0,RES_hh_tesh_in!J30/RES_summary!J$21)</f>
        <v>9.1887381031079336</v>
      </c>
      <c r="K30" s="95">
        <f>IF(RES_hh_tesh_in!K30=0,0,RES_hh_tesh_in!K30/RES_summary!K$21)</f>
        <v>9.0416968399328503</v>
      </c>
      <c r="L30" s="95">
        <f>IF(RES_hh_tesh_in!L30=0,0,RES_hh_tesh_in!L30/RES_summary!L$21)</f>
        <v>0</v>
      </c>
      <c r="M30" s="95">
        <f>IF(RES_hh_tesh_in!M30=0,0,RES_hh_tesh_in!M30/RES_summary!M$21)</f>
        <v>10.760515029389957</v>
      </c>
      <c r="N30" s="95">
        <f>IF(RES_hh_tesh_in!N30=0,0,RES_hh_tesh_in!N30/RES_summary!N$21)</f>
        <v>10.79334770365432</v>
      </c>
      <c r="O30" s="95">
        <f>IF(RES_hh_tesh_in!O30=0,0,RES_hh_tesh_in!O30/RES_summary!O$21)</f>
        <v>10.651859519173671</v>
      </c>
      <c r="P30" s="95">
        <f>IF(RES_hh_tesh_in!P30=0,0,RES_hh_tesh_in!P30/RES_summary!P$21)</f>
        <v>10.570165140428529</v>
      </c>
      <c r="Q30" s="95">
        <f>IF(RES_hh_tesh_in!Q30=0,0,RES_hh_tesh_in!Q30/RES_summary!Q$21)</f>
        <v>10.684132070058707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8.647317551409019</v>
      </c>
      <c r="D32" s="18">
        <f>IF(RES_hh_tesh_in!D32=0,0,RES_hh_tesh_in!D32/RES_summary!D$21)</f>
        <v>8.8293352121740423</v>
      </c>
      <c r="E32" s="18">
        <f>IF(RES_hh_tesh_in!E32=0,0,RES_hh_tesh_in!E32/RES_summary!E$21)</f>
        <v>8.8583253101226305</v>
      </c>
      <c r="F32" s="18">
        <f>IF(RES_hh_tesh_in!F32=0,0,RES_hh_tesh_in!F32/RES_summary!F$21)</f>
        <v>9.0182090836472497</v>
      </c>
      <c r="G32" s="18">
        <f>IF(RES_hh_tesh_in!G32=0,0,RES_hh_tesh_in!G32/RES_summary!G$21)</f>
        <v>8.840981801249562</v>
      </c>
      <c r="H32" s="18">
        <f>IF(RES_hh_tesh_in!H32=0,0,RES_hh_tesh_in!H32/RES_summary!H$21)</f>
        <v>9.0429204634921145</v>
      </c>
      <c r="I32" s="18">
        <f>IF(RES_hh_tesh_in!I32=0,0,RES_hh_tesh_in!I32/RES_summary!I$21)</f>
        <v>9.4534982072106555</v>
      </c>
      <c r="J32" s="18">
        <f>IF(RES_hh_tesh_in!J32=0,0,RES_hh_tesh_in!J32/RES_summary!J$21)</f>
        <v>9.2759868774439642</v>
      </c>
      <c r="K32" s="18">
        <f>IF(RES_hh_tesh_in!K32=0,0,RES_hh_tesh_in!K32/RES_summary!K$21)</f>
        <v>9.3087687172801168</v>
      </c>
      <c r="L32" s="18">
        <f>IF(RES_hh_tesh_in!L32=0,0,RES_hh_tesh_in!L32/RES_summary!L$21)</f>
        <v>11.543508372050214</v>
      </c>
      <c r="M32" s="18">
        <f>IF(RES_hh_tesh_in!M32=0,0,RES_hh_tesh_in!M32/RES_summary!M$21)</f>
        <v>11.470673472664108</v>
      </c>
      <c r="N32" s="18">
        <f>IF(RES_hh_tesh_in!N32=0,0,RES_hh_tesh_in!N32/RES_summary!N$21)</f>
        <v>11.211656748262401</v>
      </c>
      <c r="O32" s="18">
        <f>IF(RES_hh_tesh_in!O32=0,0,RES_hh_tesh_in!O32/RES_summary!O$21)</f>
        <v>10.622179826459908</v>
      </c>
      <c r="P32" s="18">
        <f>IF(RES_hh_tesh_in!P32=0,0,RES_hh_tesh_in!P32/RES_summary!P$21)</f>
        <v>10.928090167168728</v>
      </c>
      <c r="Q32" s="18">
        <f>IF(RES_hh_tesh_in!Q32=0,0,RES_hh_tesh_in!Q32/RES_summary!Q$21)</f>
        <v>11.9144553611431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25.204891531816248</v>
      </c>
      <c r="D3" s="100">
        <f>IF(RES_hh_emih_in!D3=0,0,RES_hh_emih_in!D3/RES_summary!D$21)</f>
        <v>35.714192565570556</v>
      </c>
      <c r="E3" s="100">
        <f>IF(RES_hh_emih_in!E3=0,0,RES_hh_emih_in!E3/RES_summary!E$21)</f>
        <v>38.642556861426769</v>
      </c>
      <c r="F3" s="100">
        <f>IF(RES_hh_emih_in!F3=0,0,RES_hh_emih_in!F3/RES_summary!F$21)</f>
        <v>26.635907039668304</v>
      </c>
      <c r="G3" s="100">
        <f>IF(RES_hh_emih_in!G3=0,0,RES_hh_emih_in!G3/RES_summary!G$21)</f>
        <v>29.393809457785135</v>
      </c>
      <c r="H3" s="100">
        <f>IF(RES_hh_emih_in!H3=0,0,RES_hh_emih_in!H3/RES_summary!H$21)</f>
        <v>0.92573221742372602</v>
      </c>
      <c r="I3" s="100">
        <f>IF(RES_hh_emih_in!I3=0,0,RES_hh_emih_in!I3/RES_summary!I$21)</f>
        <v>20.628449305047855</v>
      </c>
      <c r="J3" s="100">
        <f>IF(RES_hh_emih_in!J3=0,0,RES_hh_emih_in!J3/RES_summary!J$21)</f>
        <v>32.354996437894172</v>
      </c>
      <c r="K3" s="100">
        <f>IF(RES_hh_emih_in!K3=0,0,RES_hh_emih_in!K3/RES_summary!K$21)</f>
        <v>16.900801627210264</v>
      </c>
      <c r="L3" s="100">
        <f>IF(RES_hh_emih_in!L3=0,0,RES_hh_emih_in!L3/RES_summary!L$21)</f>
        <v>1.2541895141023001</v>
      </c>
      <c r="M3" s="100">
        <f>IF(RES_hh_emih_in!M3=0,0,RES_hh_emih_in!M3/RES_summary!M$21)</f>
        <v>14.100650261572804</v>
      </c>
      <c r="N3" s="100">
        <f>IF(RES_hh_emih_in!N3=0,0,RES_hh_emih_in!N3/RES_summary!N$21)</f>
        <v>4.0940507581506527</v>
      </c>
      <c r="O3" s="100">
        <f>IF(RES_hh_emih_in!O3=0,0,RES_hh_emih_in!O3/RES_summary!O$21)</f>
        <v>13.971289874965036</v>
      </c>
      <c r="P3" s="100">
        <f>IF(RES_hh_emih_in!P3=0,0,RES_hh_emih_in!P3/RES_summary!P$21)</f>
        <v>28.049625434411368</v>
      </c>
      <c r="Q3" s="100">
        <f>IF(RES_hh_emih_in!Q3=0,0,RES_hh_emih_in!Q3/RES_summary!Q$21)</f>
        <v>30.055587646950148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21.706878852417184</v>
      </c>
      <c r="D4" s="96">
        <f>IF(RES_hh_emih_in!D4=0,0,RES_hh_emih_in!D4/RES_summary!D$21)</f>
        <v>30.67822436247523</v>
      </c>
      <c r="E4" s="96">
        <f>IF(RES_hh_emih_in!E4=0,0,RES_hh_emih_in!E4/RES_summary!E$21)</f>
        <v>32.477564695758588</v>
      </c>
      <c r="F4" s="96">
        <f>IF(RES_hh_emih_in!F4=0,0,RES_hh_emih_in!F4/RES_summary!F$21)</f>
        <v>22.48627164754722</v>
      </c>
      <c r="G4" s="96">
        <f>IF(RES_hh_emih_in!G4=0,0,RES_hh_emih_in!G4/RES_summary!G$21)</f>
        <v>25.735085409493752</v>
      </c>
      <c r="H4" s="96">
        <f>IF(RES_hh_emih_in!H4=0,0,RES_hh_emih_in!H4/RES_summary!H$21)</f>
        <v>0.74331484252922586</v>
      </c>
      <c r="I4" s="96">
        <f>IF(RES_hh_emih_in!I4=0,0,RES_hh_emih_in!I4/RES_summary!I$21)</f>
        <v>17.948846345785132</v>
      </c>
      <c r="J4" s="96">
        <f>IF(RES_hh_emih_in!J4=0,0,RES_hh_emih_in!J4/RES_summary!J$21)</f>
        <v>28.629378856454839</v>
      </c>
      <c r="K4" s="96">
        <f>IF(RES_hh_emih_in!K4=0,0,RES_hh_emih_in!K4/RES_summary!K$21)</f>
        <v>13.995808734900557</v>
      </c>
      <c r="L4" s="96">
        <f>IF(RES_hh_emih_in!L4=0,0,RES_hh_emih_in!L4/RES_summary!L$21)</f>
        <v>1.2221914203649817</v>
      </c>
      <c r="M4" s="96">
        <f>IF(RES_hh_emih_in!M4=0,0,RES_hh_emih_in!M4/RES_summary!M$21)</f>
        <v>11.24462410546063</v>
      </c>
      <c r="N4" s="96">
        <f>IF(RES_hh_emih_in!N4=0,0,RES_hh_emih_in!N4/RES_summary!N$21)</f>
        <v>3.3834562003166213</v>
      </c>
      <c r="O4" s="96">
        <f>IF(RES_hh_emih_in!O4=0,0,RES_hh_emih_in!O4/RES_summary!O$21)</f>
        <v>10.92834585731647</v>
      </c>
      <c r="P4" s="96">
        <f>IF(RES_hh_emih_in!P4=0,0,RES_hh_emih_in!P4/RES_summary!P$21)</f>
        <v>20.685659293607308</v>
      </c>
      <c r="Q4" s="96">
        <f>IF(RES_hh_emih_in!Q4=0,0,RES_hh_emih_in!Q4/RES_summary!Q$21)</f>
        <v>26.183781926264849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68.82163273696716</v>
      </c>
      <c r="D5" s="95">
        <f>IF(RES_hh_emih_in!D5=0,0,RES_hh_emih_in!D5/RES_summary!D$21)</f>
        <v>73.013763163534307</v>
      </c>
      <c r="E5" s="95">
        <f>IF(RES_hh_emih_in!E5=0,0,RES_hh_emih_in!E5/RES_summary!E$21)</f>
        <v>77.170189213155794</v>
      </c>
      <c r="F5" s="95">
        <f>IF(RES_hh_emih_in!F5=0,0,RES_hh_emih_in!F5/RES_summary!F$21)</f>
        <v>74.245626783578274</v>
      </c>
      <c r="G5" s="95">
        <f>IF(RES_hh_emih_in!G5=0,0,RES_hh_emih_in!G5/RES_summary!G$21)</f>
        <v>77.347557636091096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77.553785024294882</v>
      </c>
      <c r="K5" s="95">
        <f>IF(RES_hh_emih_in!K5=0,0,RES_hh_emih_in!K5/RES_summary!K$21)</f>
        <v>67.400175267686379</v>
      </c>
      <c r="L5" s="95">
        <f>IF(RES_hh_emih_in!L5=0,0,RES_hh_emih_in!L5/RES_summary!L$21)</f>
        <v>69.8344413824003</v>
      </c>
      <c r="M5" s="95">
        <f>IF(RES_hh_emih_in!M5=0,0,RES_hh_emih_in!M5/RES_summary!M$21)</f>
        <v>75.277980263271161</v>
      </c>
      <c r="N5" s="95">
        <f>IF(RES_hh_emih_in!N5=0,0,RES_hh_emih_in!N5/RES_summary!N$21)</f>
        <v>67.227415251671843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36.113829666858571</v>
      </c>
      <c r="E6" s="95">
        <f>IF(RES_hh_emih_in!E6=0,0,RES_hh_emih_in!E6/RES_summary!E$21)</f>
        <v>0</v>
      </c>
      <c r="F6" s="95">
        <f>IF(RES_hh_emih_in!F6=0,0,RES_hh_emih_in!F6/RES_summary!F$21)</f>
        <v>39.792347887222114</v>
      </c>
      <c r="G6" s="95">
        <f>IF(RES_hh_emih_in!G6=0,0,RES_hh_emih_in!G6/RES_summary!G$21)</f>
        <v>39.176192790327576</v>
      </c>
      <c r="H6" s="95">
        <f>IF(RES_hh_emih_in!H6=0,0,RES_hh_emih_in!H6/RES_summary!H$21)</f>
        <v>39.226150532144899</v>
      </c>
      <c r="I6" s="95">
        <f>IF(RES_hh_emih_in!I6=0,0,RES_hh_emih_in!I6/RES_summary!I$21)</f>
        <v>35.685546212743219</v>
      </c>
      <c r="J6" s="95">
        <f>IF(RES_hh_emih_in!J6=0,0,RES_hh_emih_in!J6/RES_summary!J$21)</f>
        <v>35.672320358050584</v>
      </c>
      <c r="K6" s="95">
        <f>IF(RES_hh_emih_in!K6=0,0,RES_hh_emih_in!K6/RES_summary!K$21)</f>
        <v>36.03675551698408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36.093277001259807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57.70732052006089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47.274017013699869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33.182347670512968</v>
      </c>
      <c r="D8" s="95">
        <f>IF(RES_hh_emih_in!D8=0,0,RES_hh_emih_in!D8/RES_summary!D$21)</f>
        <v>31.144136016466643</v>
      </c>
      <c r="E8" s="95">
        <f>IF(RES_hh_emih_in!E8=0,0,RES_hh_emih_in!E8/RES_summary!E$21)</f>
        <v>35.118662632634894</v>
      </c>
      <c r="F8" s="95">
        <f>IF(RES_hh_emih_in!F8=0,0,RES_hh_emih_in!F8/RES_summary!F$21)</f>
        <v>34.340299624281563</v>
      </c>
      <c r="G8" s="95">
        <f>IF(RES_hh_emih_in!G8=0,0,RES_hh_emih_in!G8/RES_summary!G$21)</f>
        <v>34.118916468795653</v>
      </c>
      <c r="H8" s="95">
        <f>IF(RES_hh_emih_in!H8=0,0,RES_hh_emih_in!H8/RES_summary!H$21)</f>
        <v>0</v>
      </c>
      <c r="I8" s="95">
        <f>IF(RES_hh_emih_in!I8=0,0,RES_hh_emih_in!I8/RES_summary!I$21)</f>
        <v>30.242298084573942</v>
      </c>
      <c r="J8" s="95">
        <f>IF(RES_hh_emih_in!J8=0,0,RES_hh_emih_in!J8/RES_summary!J$21)</f>
        <v>31.097651288880463</v>
      </c>
      <c r="K8" s="95">
        <f>IF(RES_hh_emih_in!K8=0,0,RES_hh_emih_in!K8/RES_summary!K$21)</f>
        <v>30.022024919233655</v>
      </c>
      <c r="L8" s="95">
        <f>IF(RES_hh_emih_in!L8=0,0,RES_hh_emih_in!L8/RES_summary!L$21)</f>
        <v>0</v>
      </c>
      <c r="M8" s="95">
        <f>IF(RES_hh_emih_in!M8=0,0,RES_hh_emih_in!M8/RES_summary!M$21)</f>
        <v>31.124732719178741</v>
      </c>
      <c r="N8" s="95">
        <f>IF(RES_hh_emih_in!N8=0,0,RES_hh_emih_in!N8/RES_summary!N$21)</f>
        <v>30.384312101567417</v>
      </c>
      <c r="O8" s="95">
        <f>IF(RES_hh_emih_in!O8=0,0,RES_hh_emih_in!O8/RES_summary!O$21)</f>
        <v>28.022396681159488</v>
      </c>
      <c r="P8" s="95">
        <f>IF(RES_hh_emih_in!P8=0,0,RES_hh_emih_in!P8/RES_summary!P$21)</f>
        <v>24.063999067497772</v>
      </c>
      <c r="Q8" s="95">
        <f>IF(RES_hh_emih_in!Q8=0,0,RES_hh_emih_in!Q8/RES_summary!Q$21)</f>
        <v>26.687006089621704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2.1821582675971376</v>
      </c>
      <c r="D17" s="96">
        <f>IF(RES_hh_emih_in!D17=0,0,RES_hh_emih_in!D17/RES_summary!D$21)</f>
        <v>2.8970603079199573</v>
      </c>
      <c r="E17" s="96">
        <f>IF(RES_hh_emih_in!E17=0,0,RES_hh_emih_in!E17/RES_summary!E$21)</f>
        <v>3.8359757395289105</v>
      </c>
      <c r="F17" s="96">
        <f>IF(RES_hh_emih_in!F17=0,0,RES_hh_emih_in!F17/RES_summary!F$21)</f>
        <v>2.9201664766236388</v>
      </c>
      <c r="G17" s="96">
        <f>IF(RES_hh_emih_in!G17=0,0,RES_hh_emih_in!G17/RES_summary!G$21)</f>
        <v>1.8964173354841718</v>
      </c>
      <c r="H17" s="96">
        <f>IF(RES_hh_emih_in!H17=0,0,RES_hh_emih_in!H17/RES_summary!H$21)</f>
        <v>0.10304195096356135</v>
      </c>
      <c r="I17" s="96">
        <f>IF(RES_hh_emih_in!I17=0,0,RES_hh_emih_in!I17/RES_summary!I$21)</f>
        <v>1.2992917476356216</v>
      </c>
      <c r="J17" s="96">
        <f>IF(RES_hh_emih_in!J17=0,0,RES_hh_emih_in!J17/RES_summary!J$21)</f>
        <v>1.8931036568849984</v>
      </c>
      <c r="K17" s="96">
        <f>IF(RES_hh_emih_in!K17=0,0,RES_hh_emih_in!K17/RES_summary!K$21)</f>
        <v>1.5878909899489091</v>
      </c>
      <c r="L17" s="96">
        <f>IF(RES_hh_emih_in!L17=0,0,RES_hh_emih_in!L17/RES_summary!L$21)</f>
        <v>1.8456455761282711E-2</v>
      </c>
      <c r="M17" s="96">
        <f>IF(RES_hh_emih_in!M17=0,0,RES_hh_emih_in!M17/RES_summary!M$21)</f>
        <v>1.5637069550386937</v>
      </c>
      <c r="N17" s="96">
        <f>IF(RES_hh_emih_in!N17=0,0,RES_hh_emih_in!N17/RES_summary!N$21)</f>
        <v>0.39452840264492067</v>
      </c>
      <c r="O17" s="96">
        <f>IF(RES_hh_emih_in!O17=0,0,RES_hh_emih_in!O17/RES_summary!O$21)</f>
        <v>1.4099570905526746</v>
      </c>
      <c r="P17" s="96">
        <f>IF(RES_hh_emih_in!P17=0,0,RES_hh_emih_in!P17/RES_summary!P$21)</f>
        <v>3.7893778345586711</v>
      </c>
      <c r="Q17" s="96">
        <f>IF(RES_hh_emih_in!Q17=0,0,RES_hh_emih_in!Q17/RES_summary!Q$21)</f>
        <v>2.5422959163168168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10.862290798832968</v>
      </c>
      <c r="D18" s="95">
        <f>IF(RES_hh_emih_in!D18=0,0,RES_hh_emih_in!D18/RES_summary!D$21)</f>
        <v>10.725851775930677</v>
      </c>
      <c r="E18" s="95">
        <f>IF(RES_hh_emih_in!E18=0,0,RES_hh_emih_in!E18/RES_summary!E$21)</f>
        <v>10.686621506276198</v>
      </c>
      <c r="F18" s="95">
        <f>IF(RES_hh_emih_in!F18=0,0,RES_hh_emih_in!F18/RES_summary!F$21)</f>
        <v>10.604779883067259</v>
      </c>
      <c r="G18" s="95">
        <f>IF(RES_hh_emih_in!G18=0,0,RES_hh_emih_in!G18/RES_summary!G$21)</f>
        <v>10.614774931025508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10.953966332720187</v>
      </c>
      <c r="K18" s="95">
        <f>IF(RES_hh_emih_in!K18=0,0,RES_hh_emih_in!K18/RES_summary!K$21)</f>
        <v>10.657349282716861</v>
      </c>
      <c r="L18" s="95">
        <f>IF(RES_hh_emih_in!L18=0,0,RES_hh_emih_in!L18/RES_summary!L$21)</f>
        <v>12.392151222585905</v>
      </c>
      <c r="M18" s="95">
        <f>IF(RES_hh_emih_in!M18=0,0,RES_hh_emih_in!M18/RES_summary!M$21)</f>
        <v>12.47861814425074</v>
      </c>
      <c r="N18" s="95">
        <f>IF(RES_hh_emih_in!N18=0,0,RES_hh_emih_in!N18/RES_summary!N$21)</f>
        <v>12.558428164792863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5.2136161224993156</v>
      </c>
      <c r="E19" s="95">
        <f>IF(RES_hh_emih_in!E19=0,0,RES_hh_emih_in!E19/RES_summary!E$21)</f>
        <v>0</v>
      </c>
      <c r="F19" s="95">
        <f>IF(RES_hh_emih_in!F19=0,0,RES_hh_emih_in!F19/RES_summary!F$21)</f>
        <v>5.3017039057576891</v>
      </c>
      <c r="G19" s="95">
        <f>IF(RES_hh_emih_in!G19=0,0,RES_hh_emih_in!G19/RES_summary!G$21)</f>
        <v>5.3513604621829876</v>
      </c>
      <c r="H19" s="95">
        <f>IF(RES_hh_emih_in!H19=0,0,RES_hh_emih_in!H19/RES_summary!H$21)</f>
        <v>5.4377214719261149</v>
      </c>
      <c r="I19" s="95">
        <f>IF(RES_hh_emih_in!I19=0,0,RES_hh_emih_in!I19/RES_summary!I$21)</f>
        <v>0</v>
      </c>
      <c r="J19" s="95">
        <f>IF(RES_hh_emih_in!J19=0,0,RES_hh_emih_in!J19/RES_summary!J$21)</f>
        <v>4.9026969886212211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4.0891475399624708</v>
      </c>
      <c r="D21" s="95">
        <f>IF(RES_hh_emih_in!D21=0,0,RES_hh_emih_in!D21/RES_summary!D$21)</f>
        <v>4.5288953209137421</v>
      </c>
      <c r="E21" s="95">
        <f>IF(RES_hh_emih_in!E21=0,0,RES_hh_emih_in!E21/RES_summary!E$21)</f>
        <v>4.6288809231968902</v>
      </c>
      <c r="F21" s="95">
        <f>IF(RES_hh_emih_in!F21=0,0,RES_hh_emih_in!F21/RES_summary!F$21)</f>
        <v>4.6435874918307807</v>
      </c>
      <c r="G21" s="95">
        <f>IF(RES_hh_emih_in!G21=0,0,RES_hh_emih_in!G21/RES_summary!G$21)</f>
        <v>4.6678556179540429</v>
      </c>
      <c r="H21" s="95">
        <f>IF(RES_hh_emih_in!H21=0,0,RES_hh_emih_in!H21/RES_summary!H$21)</f>
        <v>0</v>
      </c>
      <c r="I21" s="95">
        <f>IF(RES_hh_emih_in!I21=0,0,RES_hh_emih_in!I21/RES_summary!I$21)</f>
        <v>4.3213033378250483</v>
      </c>
      <c r="J21" s="95">
        <f>IF(RES_hh_emih_in!J21=0,0,RES_hh_emih_in!J21/RES_summary!J$21)</f>
        <v>3.9775920567094931</v>
      </c>
      <c r="K21" s="95">
        <f>IF(RES_hh_emih_in!K21=0,0,RES_hh_emih_in!K21/RES_summary!K$21)</f>
        <v>4.29172118701974</v>
      </c>
      <c r="L21" s="95">
        <f>IF(RES_hh_emih_in!L21=0,0,RES_hh_emih_in!L21/RES_summary!L$21)</f>
        <v>0</v>
      </c>
      <c r="M21" s="95">
        <f>IF(RES_hh_emih_in!M21=0,0,RES_hh_emih_in!M21/RES_summary!M$21)</f>
        <v>5.3232762032246486</v>
      </c>
      <c r="N21" s="95">
        <f>IF(RES_hh_emih_in!N21=0,0,RES_hh_emih_in!N21/RES_summary!N$21)</f>
        <v>3.7787078712782853</v>
      </c>
      <c r="O21" s="95">
        <f>IF(RES_hh_emih_in!O21=0,0,RES_hh_emih_in!O21/RES_summary!O$21)</f>
        <v>5.4278072399360653</v>
      </c>
      <c r="P21" s="95">
        <f>IF(RES_hh_emih_in!P21=0,0,RES_hh_emih_in!P21/RES_summary!P$21)</f>
        <v>5.1384053693767138</v>
      </c>
      <c r="Q21" s="95">
        <f>IF(RES_hh_emih_in!Q21=0,0,RES_hh_emih_in!Q21/RES_summary!Q$21)</f>
        <v>4.9715600570949405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1.3158544118019264</v>
      </c>
      <c r="D27" s="96">
        <f>IF(RES_hh_emih_in!D27=0,0,RES_hh_emih_in!D27/RES_summary!D$21)</f>
        <v>2.1389078951753726</v>
      </c>
      <c r="E27" s="96">
        <f>IF(RES_hh_emih_in!E27=0,0,RES_hh_emih_in!E27/RES_summary!E$21)</f>
        <v>2.3290164261392676</v>
      </c>
      <c r="F27" s="96">
        <f>IF(RES_hh_emih_in!F27=0,0,RES_hh_emih_in!F27/RES_summary!F$21)</f>
        <v>1.2294689154974445</v>
      </c>
      <c r="G27" s="96">
        <f>IF(RES_hh_emih_in!G27=0,0,RES_hh_emih_in!G27/RES_summary!G$21)</f>
        <v>1.7623067128072127</v>
      </c>
      <c r="H27" s="96">
        <f>IF(RES_hh_emih_in!H27=0,0,RES_hh_emih_in!H27/RES_summary!H$21)</f>
        <v>7.9375423930938771E-2</v>
      </c>
      <c r="I27" s="96">
        <f>IF(RES_hh_emih_in!I27=0,0,RES_hh_emih_in!I27/RES_summary!I$21)</f>
        <v>1.3803112116270986</v>
      </c>
      <c r="J27" s="96">
        <f>IF(RES_hh_emih_in!J27=0,0,RES_hh_emih_in!J27/RES_summary!J$21)</f>
        <v>1.8325139245543334</v>
      </c>
      <c r="K27" s="96">
        <f>IF(RES_hh_emih_in!K27=0,0,RES_hh_emih_in!K27/RES_summary!K$21)</f>
        <v>1.3171019023607966</v>
      </c>
      <c r="L27" s="96">
        <f>IF(RES_hh_emih_in!L27=0,0,RES_hh_emih_in!L27/RES_summary!L$21)</f>
        <v>1.3541637976035414E-2</v>
      </c>
      <c r="M27" s="96">
        <f>IF(RES_hh_emih_in!M27=0,0,RES_hh_emih_in!M27/RES_summary!M$21)</f>
        <v>1.2923192010734823</v>
      </c>
      <c r="N27" s="96">
        <f>IF(RES_hh_emih_in!N27=0,0,RES_hh_emih_in!N27/RES_summary!N$21)</f>
        <v>0.31606615518911113</v>
      </c>
      <c r="O27" s="96">
        <f>IF(RES_hh_emih_in!O27=0,0,RES_hh_emih_in!O27/RES_summary!O$21)</f>
        <v>1.6329869270958914</v>
      </c>
      <c r="P27" s="96">
        <f>IF(RES_hh_emih_in!P27=0,0,RES_hh_emih_in!P27/RES_summary!P$21)</f>
        <v>3.5745883062453929</v>
      </c>
      <c r="Q27" s="96">
        <f>IF(RES_hh_emih_in!Q27=0,0,RES_hh_emih_in!Q27/RES_summary!Q$21)</f>
        <v>1.3295098043684872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7.8237821633236724</v>
      </c>
      <c r="D28" s="95">
        <f>IF(RES_hh_emih_in!D28=0,0,RES_hh_emih_in!D28/RES_summary!D$21)</f>
        <v>8.5344034347554718</v>
      </c>
      <c r="E28" s="95">
        <f>IF(RES_hh_emih_in!E28=0,0,RES_hh_emih_in!E28/RES_summary!E$21)</f>
        <v>7.9997191582380784</v>
      </c>
      <c r="F28" s="95">
        <f>IF(RES_hh_emih_in!F28=0,0,RES_hh_emih_in!F28/RES_summary!F$21)</f>
        <v>7.757084072814795</v>
      </c>
      <c r="G28" s="95">
        <f>IF(RES_hh_emih_in!G28=0,0,RES_hh_emih_in!G28/RES_summary!G$21)</f>
        <v>8.2220374603232997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9.0224257650991078</v>
      </c>
      <c r="K28" s="95">
        <f>IF(RES_hh_emih_in!K28=0,0,RES_hh_emih_in!K28/RES_summary!K$21)</f>
        <v>0</v>
      </c>
      <c r="L28" s="95">
        <f>IF(RES_hh_emih_in!L28=0,0,RES_hh_emih_in!L28/RES_summary!L$21)</f>
        <v>10.430426079200231</v>
      </c>
      <c r="M28" s="95">
        <f>IF(RES_hh_emih_in!M28=0,0,RES_hh_emih_in!M28/RES_summary!M$21)</f>
        <v>10.497611805428367</v>
      </c>
      <c r="N28" s="95">
        <f>IF(RES_hh_emih_in!N28=0,0,RES_hh_emih_in!N28/RES_summary!N$21)</f>
        <v>10.636401515169965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4.0003967200451731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4.1895320902270692</v>
      </c>
      <c r="H29" s="95">
        <f>IF(RES_hh_emih_in!H29=0,0,RES_hh_emih_in!H29/RES_summary!H$21)</f>
        <v>4.1887934284662149</v>
      </c>
      <c r="I29" s="95">
        <f>IF(RES_hh_emih_in!I29=0,0,RES_hh_emih_in!I29/RES_summary!I$21)</f>
        <v>4.3579686528324801</v>
      </c>
      <c r="J29" s="95">
        <f>IF(RES_hh_emih_in!J29=0,0,RES_hh_emih_in!J29/RES_summary!J$21)</f>
        <v>4.4364422527365885</v>
      </c>
      <c r="K29" s="95">
        <f>IF(RES_hh_emih_in!K29=0,0,RES_hh_emih_in!K29/RES_summary!K$21)</f>
        <v>4.4043862520449713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3.3039627540460192</v>
      </c>
      <c r="D30" s="95">
        <f>IF(RES_hh_emih_in!D30=0,0,RES_hh_emih_in!D30/RES_summary!D$21)</f>
        <v>3.2762329463031929</v>
      </c>
      <c r="E30" s="95">
        <f>IF(RES_hh_emih_in!E30=0,0,RES_hh_emih_in!E30/RES_summary!E$21)</f>
        <v>3.2997683538767459</v>
      </c>
      <c r="F30" s="95">
        <f>IF(RES_hh_emih_in!F30=0,0,RES_hh_emih_in!F30/RES_summary!F$21)</f>
        <v>3.409193530065346</v>
      </c>
      <c r="G30" s="95">
        <f>IF(RES_hh_emih_in!G30=0,0,RES_hh_emih_in!G30/RES_summary!G$21)</f>
        <v>3.3582168965253052</v>
      </c>
      <c r="H30" s="95">
        <f>IF(RES_hh_emih_in!H30=0,0,RES_hh_emih_in!H30/RES_summary!H$21)</f>
        <v>0</v>
      </c>
      <c r="I30" s="95">
        <f>IF(RES_hh_emih_in!I30=0,0,RES_hh_emih_in!I30/RES_summary!I$21)</f>
        <v>3.3854709993886711</v>
      </c>
      <c r="J30" s="95">
        <f>IF(RES_hh_emih_in!J30=0,0,RES_hh_emih_in!J30/RES_summary!J$21)</f>
        <v>3.5407319409001863</v>
      </c>
      <c r="K30" s="95">
        <f>IF(RES_hh_emih_in!K30=0,0,RES_hh_emih_in!K30/RES_summary!K$21)</f>
        <v>3.4959583112930321</v>
      </c>
      <c r="L30" s="95">
        <f>IF(RES_hh_emih_in!L30=0,0,RES_hh_emih_in!L30/RES_summary!L$21)</f>
        <v>0</v>
      </c>
      <c r="M30" s="95">
        <f>IF(RES_hh_emih_in!M30=0,0,RES_hh_emih_in!M30/RES_summary!M$21)</f>
        <v>4.2009802383725212</v>
      </c>
      <c r="N30" s="95">
        <f>IF(RES_hh_emih_in!N30=0,0,RES_hh_emih_in!N30/RES_summary!N$21)</f>
        <v>4.2323136570395601</v>
      </c>
      <c r="O30" s="95">
        <f>IF(RES_hh_emih_in!O30=0,0,RES_hh_emih_in!O30/RES_summary!O$21)</f>
        <v>4.1872949523822509</v>
      </c>
      <c r="P30" s="95">
        <f>IF(RES_hh_emih_in!P30=0,0,RES_hh_emih_in!P30/RES_summary!P$21)</f>
        <v>4.1583827929893848</v>
      </c>
      <c r="Q30" s="95">
        <f>IF(RES_hh_emih_in!Q30=0,0,RES_hh_emih_in!Q30/RES_summary!Q$21)</f>
        <v>4.1837194878495607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344.53083122594518</v>
      </c>
      <c r="C3" s="110">
        <f t="shared" ref="C3:Q3" si="0">SUM(C4,C9,C12)</f>
        <v>355.51021340373359</v>
      </c>
      <c r="D3" s="110">
        <f t="shared" si="0"/>
        <v>365.20005183520732</v>
      </c>
      <c r="E3" s="110">
        <f t="shared" si="0"/>
        <v>374.79033396350667</v>
      </c>
      <c r="F3" s="110">
        <f t="shared" si="0"/>
        <v>386.44691363970276</v>
      </c>
      <c r="G3" s="110">
        <f t="shared" si="0"/>
        <v>400.83911231275306</v>
      </c>
      <c r="H3" s="110">
        <f t="shared" si="0"/>
        <v>392.52922461703514</v>
      </c>
      <c r="I3" s="110">
        <f t="shared" si="0"/>
        <v>406.82387426196476</v>
      </c>
      <c r="J3" s="110">
        <f t="shared" si="0"/>
        <v>418.06053331154567</v>
      </c>
      <c r="K3" s="110">
        <f t="shared" si="0"/>
        <v>429.57697708749288</v>
      </c>
      <c r="L3" s="110">
        <f t="shared" si="0"/>
        <v>438.94425509474962</v>
      </c>
      <c r="M3" s="110">
        <f t="shared" si="0"/>
        <v>469.71071670693129</v>
      </c>
      <c r="N3" s="110">
        <f t="shared" si="0"/>
        <v>481.87994114684102</v>
      </c>
      <c r="O3" s="110">
        <f t="shared" si="0"/>
        <v>487.31519549501468</v>
      </c>
      <c r="P3" s="110">
        <f t="shared" si="0"/>
        <v>484.90553595081064</v>
      </c>
      <c r="Q3" s="110">
        <f t="shared" si="0"/>
        <v>476.09211383857439</v>
      </c>
    </row>
    <row r="4" spans="1:17" ht="12.95" customHeight="1" x14ac:dyDescent="0.25">
      <c r="A4" s="40" t="s">
        <v>130</v>
      </c>
      <c r="B4" s="55">
        <f>SUM(B5:B8)</f>
        <v>155.62599242544937</v>
      </c>
      <c r="C4" s="55">
        <f t="shared" ref="C4:Q4" si="1">SUM(C5:C8)</f>
        <v>155.6149856283896</v>
      </c>
      <c r="D4" s="55">
        <f t="shared" si="1"/>
        <v>155.56049191558188</v>
      </c>
      <c r="E4" s="55">
        <f t="shared" si="1"/>
        <v>156.87835818747885</v>
      </c>
      <c r="F4" s="55">
        <f t="shared" si="1"/>
        <v>158.79784811162534</v>
      </c>
      <c r="G4" s="55">
        <f t="shared" si="1"/>
        <v>161.45048606636428</v>
      </c>
      <c r="H4" s="55">
        <f t="shared" si="1"/>
        <v>156.68528336219259</v>
      </c>
      <c r="I4" s="55">
        <f t="shared" si="1"/>
        <v>161.59224717471062</v>
      </c>
      <c r="J4" s="55">
        <f t="shared" si="1"/>
        <v>165.80977754664534</v>
      </c>
      <c r="K4" s="55">
        <f t="shared" si="1"/>
        <v>169.06887304638744</v>
      </c>
      <c r="L4" s="55">
        <f t="shared" si="1"/>
        <v>171.75896369675829</v>
      </c>
      <c r="M4" s="55">
        <f t="shared" si="1"/>
        <v>184.76088693873467</v>
      </c>
      <c r="N4" s="55">
        <f t="shared" si="1"/>
        <v>191.62496883959366</v>
      </c>
      <c r="O4" s="55">
        <f t="shared" si="1"/>
        <v>198.76672967856322</v>
      </c>
      <c r="P4" s="55">
        <f t="shared" si="1"/>
        <v>203.7292375093165</v>
      </c>
      <c r="Q4" s="55">
        <f t="shared" si="1"/>
        <v>206.86684918849369</v>
      </c>
    </row>
    <row r="5" spans="1:17" ht="12" customHeight="1" x14ac:dyDescent="0.25">
      <c r="A5" s="87" t="s">
        <v>33</v>
      </c>
      <c r="B5" s="109">
        <v>119.60674704952163</v>
      </c>
      <c r="C5" s="109">
        <v>118.60776889222635</v>
      </c>
      <c r="D5" s="109">
        <v>117.17787155728044</v>
      </c>
      <c r="E5" s="109">
        <v>116.54892941089842</v>
      </c>
      <c r="F5" s="109">
        <v>115.79821290946936</v>
      </c>
      <c r="G5" s="109">
        <v>114.9724632721627</v>
      </c>
      <c r="H5" s="109">
        <v>110.59908714978627</v>
      </c>
      <c r="I5" s="109">
        <v>113.56788026649041</v>
      </c>
      <c r="J5" s="109">
        <v>116.01162337762194</v>
      </c>
      <c r="K5" s="109">
        <v>118.07601351682227</v>
      </c>
      <c r="L5" s="109">
        <v>119.88008092392776</v>
      </c>
      <c r="M5" s="109">
        <v>129.50293632463911</v>
      </c>
      <c r="N5" s="109">
        <v>134.98548829541502</v>
      </c>
      <c r="O5" s="109">
        <v>140.53676407898288</v>
      </c>
      <c r="P5" s="109">
        <v>144.3954628199493</v>
      </c>
      <c r="Q5" s="109">
        <v>146.00581682671861</v>
      </c>
    </row>
    <row r="6" spans="1:17" ht="12" customHeight="1" x14ac:dyDescent="0.25">
      <c r="A6" s="87" t="s">
        <v>53</v>
      </c>
      <c r="B6" s="109">
        <v>34.756700196218944</v>
      </c>
      <c r="C6" s="109">
        <v>35.380752279099468</v>
      </c>
      <c r="D6" s="109">
        <v>36.328204720792662</v>
      </c>
      <c r="E6" s="109">
        <v>37.79748991069637</v>
      </c>
      <c r="F6" s="109">
        <v>40.035356362482652</v>
      </c>
      <c r="G6" s="109">
        <v>43.019713502972337</v>
      </c>
      <c r="H6" s="109">
        <v>42.349842962429271</v>
      </c>
      <c r="I6" s="109">
        <v>43.586106085557361</v>
      </c>
      <c r="J6" s="109">
        <v>44.649724555205481</v>
      </c>
      <c r="K6" s="109">
        <v>45.02059172354511</v>
      </c>
      <c r="L6" s="109">
        <v>44.834725658411699</v>
      </c>
      <c r="M6" s="109">
        <v>46.685172977192742</v>
      </c>
      <c r="N6" s="109">
        <v>46.469270275335461</v>
      </c>
      <c r="O6" s="109">
        <v>46.38854410232112</v>
      </c>
      <c r="P6" s="109">
        <v>46.120161487546071</v>
      </c>
      <c r="Q6" s="109">
        <v>46.634069531828366</v>
      </c>
    </row>
    <row r="7" spans="1:17" ht="12" customHeight="1" x14ac:dyDescent="0.25">
      <c r="A7" s="87" t="s">
        <v>52</v>
      </c>
      <c r="B7" s="109">
        <v>0.14242117333388926</v>
      </c>
      <c r="C7" s="109">
        <v>0.19403237931436809</v>
      </c>
      <c r="D7" s="109">
        <v>0.270962910645137</v>
      </c>
      <c r="E7" s="109">
        <v>0.34607623412643257</v>
      </c>
      <c r="F7" s="109">
        <v>0.43454165071649736</v>
      </c>
      <c r="G7" s="109">
        <v>0.5195416999460224</v>
      </c>
      <c r="H7" s="109">
        <v>0.58736752210263365</v>
      </c>
      <c r="I7" s="109">
        <v>0.70447327258442571</v>
      </c>
      <c r="J7" s="109">
        <v>0.8195471199237524</v>
      </c>
      <c r="K7" s="109">
        <v>0.95594084232685361</v>
      </c>
      <c r="L7" s="109">
        <v>1.183337042913706</v>
      </c>
      <c r="M7" s="109">
        <v>1.7094419064594017</v>
      </c>
      <c r="N7" s="109">
        <v>2.5887621399521232</v>
      </c>
      <c r="O7" s="109">
        <v>3.5658679656936711</v>
      </c>
      <c r="P7" s="109">
        <v>4.3718606480135351</v>
      </c>
      <c r="Q7" s="109">
        <v>4.9112161697301469</v>
      </c>
    </row>
    <row r="8" spans="1:17" ht="12" customHeight="1" x14ac:dyDescent="0.25">
      <c r="A8" s="87" t="s">
        <v>51</v>
      </c>
      <c r="B8" s="109">
        <v>1.1201240063748659</v>
      </c>
      <c r="C8" s="109">
        <v>1.4324320777494182</v>
      </c>
      <c r="D8" s="109">
        <v>1.7834527268636589</v>
      </c>
      <c r="E8" s="109">
        <v>2.1858626317576224</v>
      </c>
      <c r="F8" s="109">
        <v>2.5297371889568363</v>
      </c>
      <c r="G8" s="109">
        <v>2.9387675912832369</v>
      </c>
      <c r="H8" s="109">
        <v>3.1489857278744169</v>
      </c>
      <c r="I8" s="109">
        <v>3.7337875500784414</v>
      </c>
      <c r="J8" s="109">
        <v>4.3288824938941621</v>
      </c>
      <c r="K8" s="109">
        <v>5.0163269636932064</v>
      </c>
      <c r="L8" s="109">
        <v>5.8608200715051204</v>
      </c>
      <c r="M8" s="109">
        <v>6.8633357304434375</v>
      </c>
      <c r="N8" s="109">
        <v>7.5814481288910818</v>
      </c>
      <c r="O8" s="109">
        <v>8.2755535315655582</v>
      </c>
      <c r="P8" s="109">
        <v>8.8417525538076021</v>
      </c>
      <c r="Q8" s="109">
        <v>9.3157466602165488</v>
      </c>
    </row>
    <row r="9" spans="1:17" ht="12.95" customHeight="1" x14ac:dyDescent="0.25">
      <c r="A9" s="40" t="s">
        <v>129</v>
      </c>
      <c r="B9" s="55">
        <f>SUM(B10:B11)</f>
        <v>58.506966725077646</v>
      </c>
      <c r="C9" s="55">
        <f t="shared" ref="C9:Q9" si="2">SUM(C10:C11)</f>
        <v>63.70968577300463</v>
      </c>
      <c r="D9" s="55">
        <f t="shared" si="2"/>
        <v>67.395534655852515</v>
      </c>
      <c r="E9" s="55">
        <f t="shared" si="2"/>
        <v>70.822654511292143</v>
      </c>
      <c r="F9" s="55">
        <f t="shared" si="2"/>
        <v>75.797989245723485</v>
      </c>
      <c r="G9" s="55">
        <f t="shared" si="2"/>
        <v>83.553449875771179</v>
      </c>
      <c r="H9" s="55">
        <f t="shared" si="2"/>
        <v>85.690533844375693</v>
      </c>
      <c r="I9" s="55">
        <f t="shared" si="2"/>
        <v>93.922183191690465</v>
      </c>
      <c r="J9" s="55">
        <f t="shared" si="2"/>
        <v>102.10109578818745</v>
      </c>
      <c r="K9" s="55">
        <f t="shared" si="2"/>
        <v>110.85065568987622</v>
      </c>
      <c r="L9" s="55">
        <f t="shared" si="2"/>
        <v>120.42313260959583</v>
      </c>
      <c r="M9" s="55">
        <f t="shared" si="2"/>
        <v>133.7584261399345</v>
      </c>
      <c r="N9" s="55">
        <f t="shared" si="2"/>
        <v>143.07086731113606</v>
      </c>
      <c r="O9" s="55">
        <f t="shared" si="2"/>
        <v>149.29860019543821</v>
      </c>
      <c r="P9" s="55">
        <f t="shared" si="2"/>
        <v>153.84634741101843</v>
      </c>
      <c r="Q9" s="55">
        <f t="shared" si="2"/>
        <v>156.2327942376925</v>
      </c>
    </row>
    <row r="10" spans="1:17" ht="12" customHeight="1" x14ac:dyDescent="0.25">
      <c r="A10" s="87" t="s">
        <v>29</v>
      </c>
      <c r="B10" s="109">
        <v>48.919977521322231</v>
      </c>
      <c r="C10" s="109">
        <v>51.011117673317656</v>
      </c>
      <c r="D10" s="109">
        <v>52.169480086246551</v>
      </c>
      <c r="E10" s="109">
        <v>53.191518435802358</v>
      </c>
      <c r="F10" s="109">
        <v>55.85725481701207</v>
      </c>
      <c r="G10" s="109">
        <v>61.901320540121702</v>
      </c>
      <c r="H10" s="109">
        <v>63.015054114824217</v>
      </c>
      <c r="I10" s="109">
        <v>69.206730580743567</v>
      </c>
      <c r="J10" s="109">
        <v>75.544815663983258</v>
      </c>
      <c r="K10" s="109">
        <v>82.95398832085607</v>
      </c>
      <c r="L10" s="109">
        <v>90.719288579409181</v>
      </c>
      <c r="M10" s="109">
        <v>101.10588220243753</v>
      </c>
      <c r="N10" s="109">
        <v>108.6721754669487</v>
      </c>
      <c r="O10" s="109">
        <v>113.54058786095521</v>
      </c>
      <c r="P10" s="109">
        <v>116.91390719756318</v>
      </c>
      <c r="Q10" s="109">
        <v>119.11163271033531</v>
      </c>
    </row>
    <row r="11" spans="1:17" ht="12" customHeight="1" x14ac:dyDescent="0.25">
      <c r="A11" s="87" t="s">
        <v>28</v>
      </c>
      <c r="B11" s="109">
        <v>9.5869892037554187</v>
      </c>
      <c r="C11" s="109">
        <v>12.698568099686975</v>
      </c>
      <c r="D11" s="109">
        <v>15.226054569605969</v>
      </c>
      <c r="E11" s="109">
        <v>17.631136075489778</v>
      </c>
      <c r="F11" s="109">
        <v>19.940734428711419</v>
      </c>
      <c r="G11" s="109">
        <v>21.652129335649473</v>
      </c>
      <c r="H11" s="109">
        <v>22.675479729551469</v>
      </c>
      <c r="I11" s="109">
        <v>24.715452610946901</v>
      </c>
      <c r="J11" s="109">
        <v>26.556280124204189</v>
      </c>
      <c r="K11" s="109">
        <v>27.896667369020147</v>
      </c>
      <c r="L11" s="109">
        <v>29.703844030186644</v>
      </c>
      <c r="M11" s="109">
        <v>32.652543937496986</v>
      </c>
      <c r="N11" s="109">
        <v>34.398691844187347</v>
      </c>
      <c r="O11" s="109">
        <v>35.758012334482984</v>
      </c>
      <c r="P11" s="109">
        <v>36.932440213455266</v>
      </c>
      <c r="Q11" s="109">
        <v>37.121161527357195</v>
      </c>
    </row>
    <row r="12" spans="1:17" ht="12.95" customHeight="1" x14ac:dyDescent="0.25">
      <c r="A12" s="40" t="s">
        <v>128</v>
      </c>
      <c r="B12" s="55">
        <f>SUM(B13:B14)</f>
        <v>130.39787207541815</v>
      </c>
      <c r="C12" s="55">
        <f t="shared" ref="C12:Q12" si="3">SUM(C13:C14)</f>
        <v>136.18554200233936</v>
      </c>
      <c r="D12" s="55">
        <f t="shared" si="3"/>
        <v>142.24402526377293</v>
      </c>
      <c r="E12" s="55">
        <f t="shared" si="3"/>
        <v>147.08932126473564</v>
      </c>
      <c r="F12" s="55">
        <f t="shared" si="3"/>
        <v>151.85107628235392</v>
      </c>
      <c r="G12" s="55">
        <f t="shared" si="3"/>
        <v>155.8351763706176</v>
      </c>
      <c r="H12" s="55">
        <f t="shared" si="3"/>
        <v>150.15340741046685</v>
      </c>
      <c r="I12" s="55">
        <f t="shared" si="3"/>
        <v>151.30944389556365</v>
      </c>
      <c r="J12" s="55">
        <f t="shared" si="3"/>
        <v>150.14965997671288</v>
      </c>
      <c r="K12" s="55">
        <f t="shared" si="3"/>
        <v>149.65744835122925</v>
      </c>
      <c r="L12" s="55">
        <f t="shared" si="3"/>
        <v>146.76215878839554</v>
      </c>
      <c r="M12" s="55">
        <f t="shared" si="3"/>
        <v>151.19140362826215</v>
      </c>
      <c r="N12" s="55">
        <f t="shared" si="3"/>
        <v>147.18410499611127</v>
      </c>
      <c r="O12" s="55">
        <f t="shared" si="3"/>
        <v>139.24986562101321</v>
      </c>
      <c r="P12" s="55">
        <f t="shared" si="3"/>
        <v>127.32995103047574</v>
      </c>
      <c r="Q12" s="55">
        <f t="shared" si="3"/>
        <v>112.99247041238826</v>
      </c>
    </row>
    <row r="13" spans="1:17" ht="12" customHeight="1" x14ac:dyDescent="0.25">
      <c r="A13" s="54" t="s">
        <v>50</v>
      </c>
      <c r="B13" s="53">
        <v>100.73340186164657</v>
      </c>
      <c r="C13" s="53">
        <v>105.44234586917666</v>
      </c>
      <c r="D13" s="53">
        <v>110.08786098079939</v>
      </c>
      <c r="E13" s="53">
        <v>114.36806820907434</v>
      </c>
      <c r="F13" s="53">
        <v>117.13541395470426</v>
      </c>
      <c r="G13" s="53">
        <v>119.73150165820078</v>
      </c>
      <c r="H13" s="53">
        <v>113.21005812302273</v>
      </c>
      <c r="I13" s="53">
        <v>112.41564427584738</v>
      </c>
      <c r="J13" s="53">
        <v>108.82750381724524</v>
      </c>
      <c r="K13" s="53">
        <v>104.74967913113042</v>
      </c>
      <c r="L13" s="53">
        <v>99.036869330076016</v>
      </c>
      <c r="M13" s="53">
        <v>97.104089765564481</v>
      </c>
      <c r="N13" s="53">
        <v>89.071480638774247</v>
      </c>
      <c r="O13" s="53">
        <v>78.387742918616382</v>
      </c>
      <c r="P13" s="53">
        <v>64.65997012172059</v>
      </c>
      <c r="Q13" s="53">
        <v>49.015670177896681</v>
      </c>
    </row>
    <row r="14" spans="1:17" ht="12" customHeight="1" x14ac:dyDescent="0.25">
      <c r="A14" s="49" t="s">
        <v>26</v>
      </c>
      <c r="B14" s="48">
        <v>29.664470213771583</v>
      </c>
      <c r="C14" s="48">
        <v>30.743196133162698</v>
      </c>
      <c r="D14" s="48">
        <v>32.156164282973528</v>
      </c>
      <c r="E14" s="48">
        <v>32.7212530556613</v>
      </c>
      <c r="F14" s="48">
        <v>34.715662327649639</v>
      </c>
      <c r="G14" s="48">
        <v>36.103674712416812</v>
      </c>
      <c r="H14" s="48">
        <v>36.943349287444128</v>
      </c>
      <c r="I14" s="48">
        <v>38.893799619716262</v>
      </c>
      <c r="J14" s="48">
        <v>41.322156159467653</v>
      </c>
      <c r="K14" s="48">
        <v>44.907769220098821</v>
      </c>
      <c r="L14" s="48">
        <v>47.725289458319509</v>
      </c>
      <c r="M14" s="48">
        <v>54.087313862697663</v>
      </c>
      <c r="N14" s="48">
        <v>58.112624357337026</v>
      </c>
      <c r="O14" s="48">
        <v>60.862122702396832</v>
      </c>
      <c r="P14" s="48">
        <v>62.669980908755143</v>
      </c>
      <c r="Q14" s="48">
        <v>63.976800234491577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17532.588713449317</v>
      </c>
      <c r="C16" s="110">
        <f t="shared" ref="C16:Q16" si="4">SUM(C17,C22,C25)</f>
        <v>18043.052800336358</v>
      </c>
      <c r="D16" s="110">
        <f t="shared" si="4"/>
        <v>18706.017779224501</v>
      </c>
      <c r="E16" s="110">
        <f t="shared" si="4"/>
        <v>18992.813217713527</v>
      </c>
      <c r="F16" s="110">
        <f t="shared" si="4"/>
        <v>19881.6761549201</v>
      </c>
      <c r="G16" s="110">
        <f t="shared" si="4"/>
        <v>20532.241490178323</v>
      </c>
      <c r="H16" s="110">
        <f t="shared" si="4"/>
        <v>20493.979727902315</v>
      </c>
      <c r="I16" s="110">
        <f t="shared" si="4"/>
        <v>21276.247606455116</v>
      </c>
      <c r="J16" s="110">
        <f t="shared" si="4"/>
        <v>22215.772296108498</v>
      </c>
      <c r="K16" s="110">
        <f t="shared" si="4"/>
        <v>23637.720880580793</v>
      </c>
      <c r="L16" s="110">
        <f t="shared" si="4"/>
        <v>24672.218637670183</v>
      </c>
      <c r="M16" s="110">
        <f t="shared" si="4"/>
        <v>27326.264087462521</v>
      </c>
      <c r="N16" s="110">
        <f t="shared" si="4"/>
        <v>28658.058577546981</v>
      </c>
      <c r="O16" s="110">
        <f t="shared" si="4"/>
        <v>29333.030676567327</v>
      </c>
      <c r="P16" s="110">
        <f t="shared" si="4"/>
        <v>29503.891267863088</v>
      </c>
      <c r="Q16" s="110">
        <f t="shared" si="4"/>
        <v>29357.593450529177</v>
      </c>
    </row>
    <row r="17" spans="1:17" ht="12.95" customHeight="1" x14ac:dyDescent="0.25">
      <c r="A17" s="40" t="s">
        <v>130</v>
      </c>
      <c r="B17" s="55">
        <f>SUM(B18:B21)</f>
        <v>929.69038711018675</v>
      </c>
      <c r="C17" s="55">
        <f t="shared" ref="C17:Q17" si="5">SUM(C18:C21)</f>
        <v>942.7172879098174</v>
      </c>
      <c r="D17" s="55">
        <f t="shared" si="5"/>
        <v>965.53258747234361</v>
      </c>
      <c r="E17" s="55">
        <f t="shared" si="5"/>
        <v>995.11946300586897</v>
      </c>
      <c r="F17" s="55">
        <f t="shared" si="5"/>
        <v>1038.0910480069324</v>
      </c>
      <c r="G17" s="55">
        <f t="shared" si="5"/>
        <v>1096.1858152038342</v>
      </c>
      <c r="H17" s="55">
        <f t="shared" si="5"/>
        <v>1093.2753208291381</v>
      </c>
      <c r="I17" s="55">
        <f t="shared" si="5"/>
        <v>1135.8123878128745</v>
      </c>
      <c r="J17" s="55">
        <f t="shared" si="5"/>
        <v>1176.1434185061528</v>
      </c>
      <c r="K17" s="55">
        <f t="shared" si="5"/>
        <v>1201.889888064153</v>
      </c>
      <c r="L17" s="55">
        <f t="shared" si="5"/>
        <v>1238.3747121464276</v>
      </c>
      <c r="M17" s="55">
        <f t="shared" si="5"/>
        <v>1333.7303561147301</v>
      </c>
      <c r="N17" s="55">
        <f t="shared" si="5"/>
        <v>1385.6783765889081</v>
      </c>
      <c r="O17" s="55">
        <f t="shared" si="5"/>
        <v>1436.9220664721424</v>
      </c>
      <c r="P17" s="55">
        <f t="shared" si="5"/>
        <v>1479.9744936936925</v>
      </c>
      <c r="Q17" s="55">
        <f t="shared" si="5"/>
        <v>1499.047311935582</v>
      </c>
    </row>
    <row r="18" spans="1:17" ht="12" customHeight="1" x14ac:dyDescent="0.25">
      <c r="A18" s="87" t="s">
        <v>33</v>
      </c>
      <c r="B18" s="109">
        <v>158.76439822863139</v>
      </c>
      <c r="C18" s="109">
        <v>157.43836796780613</v>
      </c>
      <c r="D18" s="109">
        <v>155.54034134713891</v>
      </c>
      <c r="E18" s="109">
        <v>154.70549194395571</v>
      </c>
      <c r="F18" s="109">
        <v>153.70900088864479</v>
      </c>
      <c r="G18" s="109">
        <v>152.61291185112398</v>
      </c>
      <c r="H18" s="109">
        <v>146.80775080942229</v>
      </c>
      <c r="I18" s="109">
        <v>150.74848713296504</v>
      </c>
      <c r="J18" s="109">
        <v>153.99227909315869</v>
      </c>
      <c r="K18" s="109">
        <v>156.73252298611877</v>
      </c>
      <c r="L18" s="109">
        <v>159.12721796210027</v>
      </c>
      <c r="M18" s="109">
        <v>171.90046767101953</v>
      </c>
      <c r="N18" s="109">
        <v>179.17793391660717</v>
      </c>
      <c r="O18" s="109">
        <v>186.54662323322586</v>
      </c>
      <c r="P18" s="109">
        <v>191.66860839432601</v>
      </c>
      <c r="Q18" s="109">
        <v>193.80617079048366</v>
      </c>
    </row>
    <row r="19" spans="1:17" ht="12" customHeight="1" x14ac:dyDescent="0.25">
      <c r="A19" s="87" t="s">
        <v>53</v>
      </c>
      <c r="B19" s="109">
        <v>728.06728576002149</v>
      </c>
      <c r="C19" s="109">
        <v>730.06482379130591</v>
      </c>
      <c r="D19" s="109">
        <v>739.75773161726715</v>
      </c>
      <c r="E19" s="109">
        <v>753.88777104757514</v>
      </c>
      <c r="F19" s="109">
        <v>782.64164942946104</v>
      </c>
      <c r="G19" s="109">
        <v>825.06093982373739</v>
      </c>
      <c r="H19" s="109">
        <v>819.00735869639198</v>
      </c>
      <c r="I19" s="109">
        <v>834.2225550560471</v>
      </c>
      <c r="J19" s="109">
        <v>847.66220788493752</v>
      </c>
      <c r="K19" s="109">
        <v>842.8366143949653</v>
      </c>
      <c r="L19" s="109">
        <v>839.66253117158544</v>
      </c>
      <c r="M19" s="109">
        <v>866.17019517400036</v>
      </c>
      <c r="N19" s="109">
        <v>844.55827780406764</v>
      </c>
      <c r="O19" s="109">
        <v>819.3530097103901</v>
      </c>
      <c r="P19" s="109">
        <v>803.70337661379165</v>
      </c>
      <c r="Q19" s="109">
        <v>786.36931152505747</v>
      </c>
    </row>
    <row r="20" spans="1:17" ht="12" customHeight="1" x14ac:dyDescent="0.25">
      <c r="A20" s="87" t="s">
        <v>52</v>
      </c>
      <c r="B20" s="109">
        <v>9.2306011681609146</v>
      </c>
      <c r="C20" s="109">
        <v>12.446884281718798</v>
      </c>
      <c r="D20" s="109">
        <v>17.228082204439389</v>
      </c>
      <c r="E20" s="109">
        <v>21.826089897189242</v>
      </c>
      <c r="F20" s="109">
        <v>27.185850140004256</v>
      </c>
      <c r="G20" s="109">
        <v>32.258616624490614</v>
      </c>
      <c r="H20" s="109">
        <v>35.981094950549867</v>
      </c>
      <c r="I20" s="109">
        <v>42.839389264808418</v>
      </c>
      <c r="J20" s="109">
        <v>49.575150153566518</v>
      </c>
      <c r="K20" s="109">
        <v>57.641277415936251</v>
      </c>
      <c r="L20" s="109">
        <v>70.985993393565892</v>
      </c>
      <c r="M20" s="109">
        <v>101.60920747253387</v>
      </c>
      <c r="N20" s="109">
        <v>151.9314924396449</v>
      </c>
      <c r="O20" s="109">
        <v>206.49798748707846</v>
      </c>
      <c r="P20" s="109">
        <v>249.68930291598741</v>
      </c>
      <c r="Q20" s="109">
        <v>276.52311701678934</v>
      </c>
    </row>
    <row r="21" spans="1:17" ht="12" customHeight="1" x14ac:dyDescent="0.25">
      <c r="A21" s="87" t="s">
        <v>51</v>
      </c>
      <c r="B21" s="109">
        <v>33.628101953372891</v>
      </c>
      <c r="C21" s="109">
        <v>42.767211868986585</v>
      </c>
      <c r="D21" s="109">
        <v>53.006432303498173</v>
      </c>
      <c r="E21" s="109">
        <v>64.700110117148881</v>
      </c>
      <c r="F21" s="109">
        <v>74.55454754882237</v>
      </c>
      <c r="G21" s="109">
        <v>86.253346904482157</v>
      </c>
      <c r="H21" s="109">
        <v>91.479116372773902</v>
      </c>
      <c r="I21" s="109">
        <v>108.00195635905412</v>
      </c>
      <c r="J21" s="109">
        <v>124.91378137449</v>
      </c>
      <c r="K21" s="109">
        <v>144.67947326713258</v>
      </c>
      <c r="L21" s="109">
        <v>168.59896961917605</v>
      </c>
      <c r="M21" s="109">
        <v>194.05048579717652</v>
      </c>
      <c r="N21" s="109">
        <v>210.01067242858844</v>
      </c>
      <c r="O21" s="109">
        <v>224.52444604144802</v>
      </c>
      <c r="P21" s="109">
        <v>234.91320576958745</v>
      </c>
      <c r="Q21" s="109">
        <v>242.34871260325144</v>
      </c>
    </row>
    <row r="22" spans="1:17" ht="12.95" customHeight="1" x14ac:dyDescent="0.25">
      <c r="A22" s="40" t="s">
        <v>129</v>
      </c>
      <c r="B22" s="55">
        <f>SUM(B23:B24)</f>
        <v>695.36849130418386</v>
      </c>
      <c r="C22" s="55">
        <f t="shared" ref="C22:Q22" si="6">SUM(C23:C24)</f>
        <v>770.04223963563413</v>
      </c>
      <c r="D22" s="55">
        <f t="shared" si="6"/>
        <v>821.98994001776282</v>
      </c>
      <c r="E22" s="55">
        <f t="shared" si="6"/>
        <v>869.31295414287013</v>
      </c>
      <c r="F22" s="55">
        <f t="shared" si="6"/>
        <v>928.61814049804525</v>
      </c>
      <c r="G22" s="55">
        <f t="shared" si="6"/>
        <v>1005.1466697788757</v>
      </c>
      <c r="H22" s="55">
        <f t="shared" si="6"/>
        <v>1015.7906268246277</v>
      </c>
      <c r="I22" s="55">
        <f t="shared" si="6"/>
        <v>1097.0138786455382</v>
      </c>
      <c r="J22" s="55">
        <f t="shared" si="6"/>
        <v>1176.0867733175794</v>
      </c>
      <c r="K22" s="55">
        <f t="shared" si="6"/>
        <v>1255.7285697877501</v>
      </c>
      <c r="L22" s="55">
        <f t="shared" si="6"/>
        <v>1343.7100538528107</v>
      </c>
      <c r="M22" s="55">
        <f t="shared" si="6"/>
        <v>1480.7830128570718</v>
      </c>
      <c r="N22" s="55">
        <f t="shared" si="6"/>
        <v>1563.9756872974417</v>
      </c>
      <c r="O22" s="55">
        <f t="shared" si="6"/>
        <v>1614.5645223457593</v>
      </c>
      <c r="P22" s="55">
        <f t="shared" si="6"/>
        <v>1647.19890709887</v>
      </c>
      <c r="Q22" s="55">
        <f t="shared" si="6"/>
        <v>1650.5639509960947</v>
      </c>
    </row>
    <row r="23" spans="1:17" ht="12" customHeight="1" x14ac:dyDescent="0.25">
      <c r="A23" s="87" t="s">
        <v>29</v>
      </c>
      <c r="B23" s="109">
        <v>481.16924478862057</v>
      </c>
      <c r="C23" s="109">
        <v>491.89023141320411</v>
      </c>
      <c r="D23" s="109">
        <v>494.28980734568358</v>
      </c>
      <c r="E23" s="109">
        <v>495.91632009830693</v>
      </c>
      <c r="F23" s="109">
        <v>512.7840138887841</v>
      </c>
      <c r="G23" s="109">
        <v>560.10867699359153</v>
      </c>
      <c r="H23" s="109">
        <v>558.9242415118091</v>
      </c>
      <c r="I23" s="109">
        <v>605.67322513321699</v>
      </c>
      <c r="J23" s="109">
        <v>653.91862870836769</v>
      </c>
      <c r="K23" s="109">
        <v>711.90275773954272</v>
      </c>
      <c r="L23" s="109">
        <v>770.57874437286159</v>
      </c>
      <c r="M23" s="109">
        <v>856.51222375664997</v>
      </c>
      <c r="N23" s="109">
        <v>914.63165106663837</v>
      </c>
      <c r="O23" s="109">
        <v>948.52314752451286</v>
      </c>
      <c r="P23" s="109">
        <v>968.74725615145508</v>
      </c>
      <c r="Q23" s="109">
        <v>978.29783210869959</v>
      </c>
    </row>
    <row r="24" spans="1:17" ht="12" customHeight="1" x14ac:dyDescent="0.25">
      <c r="A24" s="87" t="s">
        <v>28</v>
      </c>
      <c r="B24" s="109">
        <v>214.19924651556326</v>
      </c>
      <c r="C24" s="109">
        <v>278.15200822243003</v>
      </c>
      <c r="D24" s="109">
        <v>327.70013267207923</v>
      </c>
      <c r="E24" s="109">
        <v>373.3966340445632</v>
      </c>
      <c r="F24" s="109">
        <v>415.83412660926115</v>
      </c>
      <c r="G24" s="109">
        <v>445.03799278528413</v>
      </c>
      <c r="H24" s="109">
        <v>456.86638531281852</v>
      </c>
      <c r="I24" s="109">
        <v>491.34065351232107</v>
      </c>
      <c r="J24" s="109">
        <v>522.16814460921171</v>
      </c>
      <c r="K24" s="109">
        <v>543.82581204820747</v>
      </c>
      <c r="L24" s="109">
        <v>573.13130947994921</v>
      </c>
      <c r="M24" s="109">
        <v>624.27078910042189</v>
      </c>
      <c r="N24" s="109">
        <v>649.34403623080334</v>
      </c>
      <c r="O24" s="109">
        <v>666.04137482124645</v>
      </c>
      <c r="P24" s="109">
        <v>678.45165094741492</v>
      </c>
      <c r="Q24" s="109">
        <v>672.26611888739524</v>
      </c>
    </row>
    <row r="25" spans="1:17" ht="12.95" customHeight="1" x14ac:dyDescent="0.25">
      <c r="A25" s="40" t="s">
        <v>128</v>
      </c>
      <c r="B25" s="55">
        <f>SUM(B26:B27)</f>
        <v>15907.529835034946</v>
      </c>
      <c r="C25" s="55">
        <f t="shared" ref="C25:Q25" si="7">SUM(C26:C27)</f>
        <v>16330.293272790908</v>
      </c>
      <c r="D25" s="55">
        <f t="shared" si="7"/>
        <v>16918.495251734395</v>
      </c>
      <c r="E25" s="55">
        <f t="shared" si="7"/>
        <v>17128.380800564788</v>
      </c>
      <c r="F25" s="55">
        <f t="shared" si="7"/>
        <v>17914.966966415122</v>
      </c>
      <c r="G25" s="55">
        <f t="shared" si="7"/>
        <v>18430.909005195612</v>
      </c>
      <c r="H25" s="55">
        <f t="shared" si="7"/>
        <v>18384.913780248549</v>
      </c>
      <c r="I25" s="55">
        <f t="shared" si="7"/>
        <v>19043.421339996701</v>
      </c>
      <c r="J25" s="55">
        <f t="shared" si="7"/>
        <v>19863.542104284767</v>
      </c>
      <c r="K25" s="55">
        <f t="shared" si="7"/>
        <v>21180.102422728891</v>
      </c>
      <c r="L25" s="55">
        <f t="shared" si="7"/>
        <v>22090.133871670943</v>
      </c>
      <c r="M25" s="55">
        <f t="shared" si="7"/>
        <v>24511.750718490719</v>
      </c>
      <c r="N25" s="55">
        <f t="shared" si="7"/>
        <v>25708.404513660629</v>
      </c>
      <c r="O25" s="55">
        <f t="shared" si="7"/>
        <v>26281.544087749426</v>
      </c>
      <c r="P25" s="55">
        <f t="shared" si="7"/>
        <v>26376.717867070525</v>
      </c>
      <c r="Q25" s="55">
        <f t="shared" si="7"/>
        <v>26207.982187597499</v>
      </c>
    </row>
    <row r="26" spans="1:17" ht="12" customHeight="1" x14ac:dyDescent="0.25">
      <c r="A26" s="54" t="s">
        <v>50</v>
      </c>
      <c r="B26" s="53">
        <v>2428.5872298044978</v>
      </c>
      <c r="C26" s="53">
        <v>2530.5373499473867</v>
      </c>
      <c r="D26" s="53">
        <v>2637.0716586085823</v>
      </c>
      <c r="E26" s="53">
        <v>2736.4512921884138</v>
      </c>
      <c r="F26" s="53">
        <v>2790.5652605292958</v>
      </c>
      <c r="G26" s="53">
        <v>2841.8927142434895</v>
      </c>
      <c r="H26" s="53">
        <v>2667.4628526624547</v>
      </c>
      <c r="I26" s="53">
        <v>2636.9968443384646</v>
      </c>
      <c r="J26" s="53">
        <v>2544.1982511724809</v>
      </c>
      <c r="K26" s="53">
        <v>2438.2380747979214</v>
      </c>
      <c r="L26" s="53">
        <v>2295.1124514381754</v>
      </c>
      <c r="M26" s="53">
        <v>2246.7024176991154</v>
      </c>
      <c r="N26" s="53">
        <v>2051.9802402628657</v>
      </c>
      <c r="O26" s="53">
        <v>1798.572869940858</v>
      </c>
      <c r="P26" s="53">
        <v>1478.0699478310396</v>
      </c>
      <c r="Q26" s="53">
        <v>1115.7993818258146</v>
      </c>
    </row>
    <row r="27" spans="1:17" ht="12" customHeight="1" x14ac:dyDescent="0.25">
      <c r="A27" s="49" t="s">
        <v>26</v>
      </c>
      <c r="B27" s="48">
        <v>13478.942605230448</v>
      </c>
      <c r="C27" s="48">
        <v>13799.755922843522</v>
      </c>
      <c r="D27" s="48">
        <v>14281.423593125814</v>
      </c>
      <c r="E27" s="48">
        <v>14391.929508376374</v>
      </c>
      <c r="F27" s="48">
        <v>15124.401705885828</v>
      </c>
      <c r="G27" s="48">
        <v>15589.016290952122</v>
      </c>
      <c r="H27" s="48">
        <v>15717.450927586093</v>
      </c>
      <c r="I27" s="48">
        <v>16406.424495658237</v>
      </c>
      <c r="J27" s="48">
        <v>17319.343853112285</v>
      </c>
      <c r="K27" s="48">
        <v>18741.864347930969</v>
      </c>
      <c r="L27" s="48">
        <v>19795.02142023277</v>
      </c>
      <c r="M27" s="48">
        <v>22265.048300791605</v>
      </c>
      <c r="N27" s="48">
        <v>23656.424273397763</v>
      </c>
      <c r="O27" s="48">
        <v>24482.971217808568</v>
      </c>
      <c r="P27" s="48">
        <v>24898.647919239487</v>
      </c>
      <c r="Q27" s="48">
        <v>25092.182805771685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2842234.2714252574</v>
      </c>
      <c r="C31" s="129">
        <v>2865279.5581208128</v>
      </c>
      <c r="D31" s="129">
        <v>2887112.4575102981</v>
      </c>
      <c r="E31" s="129">
        <v>2940780.4715727936</v>
      </c>
      <c r="F31" s="129">
        <v>2991928.3101961976</v>
      </c>
      <c r="G31" s="129">
        <v>3041914.4207822331</v>
      </c>
      <c r="H31" s="129">
        <v>2979171.860009063</v>
      </c>
      <c r="I31" s="129">
        <v>3160467.5486954032</v>
      </c>
      <c r="J31" s="129">
        <v>3334175.8323315321</v>
      </c>
      <c r="K31" s="129">
        <v>3505238.3943311619</v>
      </c>
      <c r="L31" s="129">
        <v>3678254.4860413624</v>
      </c>
      <c r="M31" s="129">
        <v>4142918.0367650334</v>
      </c>
      <c r="N31" s="129">
        <v>4475095.8827832658</v>
      </c>
      <c r="O31" s="129">
        <v>4835114.3400964448</v>
      </c>
      <c r="P31" s="129">
        <v>5078748.9289451307</v>
      </c>
      <c r="Q31" s="129">
        <v>5245815.3439563299</v>
      </c>
    </row>
    <row r="32" spans="1:17" ht="12" customHeight="1" x14ac:dyDescent="0.25">
      <c r="A32" s="87" t="s">
        <v>53</v>
      </c>
      <c r="B32" s="129">
        <v>1753947.7918047428</v>
      </c>
      <c r="C32" s="129">
        <v>1793979.5845472957</v>
      </c>
      <c r="D32" s="129">
        <v>1883437.103405247</v>
      </c>
      <c r="E32" s="129">
        <v>2011480.7013257931</v>
      </c>
      <c r="F32" s="129">
        <v>2212608.7638643109</v>
      </c>
      <c r="G32" s="129">
        <v>2472009.0550160753</v>
      </c>
      <c r="H32" s="129">
        <v>2541386.9422777058</v>
      </c>
      <c r="I32" s="129">
        <v>2705133.6384882098</v>
      </c>
      <c r="J32" s="129">
        <v>2872360.3012508769</v>
      </c>
      <c r="K32" s="129">
        <v>2969637.8890854008</v>
      </c>
      <c r="L32" s="129">
        <v>3079795.4418332269</v>
      </c>
      <c r="M32" s="129">
        <v>3348629.6189978444</v>
      </c>
      <c r="N32" s="129">
        <v>3397809.9717766424</v>
      </c>
      <c r="O32" s="129">
        <v>3453430.7334903791</v>
      </c>
      <c r="P32" s="129">
        <v>3537673.2056377474</v>
      </c>
      <c r="Q32" s="129">
        <v>3690929.7942254548</v>
      </c>
    </row>
    <row r="33" spans="1:17" ht="12" customHeight="1" x14ac:dyDescent="0.25">
      <c r="A33" s="87" t="s">
        <v>52</v>
      </c>
      <c r="B33" s="129">
        <v>3888.11832919567</v>
      </c>
      <c r="C33" s="129">
        <v>5412.3026972282914</v>
      </c>
      <c r="D33" s="129">
        <v>7768.0589166828759</v>
      </c>
      <c r="E33" s="129">
        <v>10136.426262323519</v>
      </c>
      <c r="F33" s="129">
        <v>13000.123621693818</v>
      </c>
      <c r="G33" s="129">
        <v>15819.793979878123</v>
      </c>
      <c r="H33" s="129">
        <v>17987.988961357816</v>
      </c>
      <c r="I33" s="129">
        <v>22040.985574409449</v>
      </c>
      <c r="J33" s="129">
        <v>26097.088668178771</v>
      </c>
      <c r="K33" s="129">
        <v>31136.997342397623</v>
      </c>
      <c r="L33" s="129">
        <v>39652.102631600173</v>
      </c>
      <c r="M33" s="129">
        <v>59948.640780953385</v>
      </c>
      <c r="N33" s="129">
        <v>94314.456331600624</v>
      </c>
      <c r="O33" s="129">
        <v>134547.00961463377</v>
      </c>
      <c r="P33" s="129">
        <v>170340.8127945202</v>
      </c>
      <c r="Q33" s="129">
        <v>197547.90972893027</v>
      </c>
    </row>
    <row r="34" spans="1:17" ht="12" customHeight="1" x14ac:dyDescent="0.25">
      <c r="A34" s="87" t="s">
        <v>51</v>
      </c>
      <c r="B34" s="129">
        <v>55353.964375509619</v>
      </c>
      <c r="C34" s="129">
        <v>72048.4790275962</v>
      </c>
      <c r="D34" s="129">
        <v>91267.786331662064</v>
      </c>
      <c r="E34" s="129">
        <v>113768.45360569793</v>
      </c>
      <c r="F34" s="129">
        <v>133352.63268551859</v>
      </c>
      <c r="G34" s="129">
        <v>157088.86170718868</v>
      </c>
      <c r="H34" s="129">
        <v>168296.54295358071</v>
      </c>
      <c r="I34" s="129">
        <v>203226.14204239513</v>
      </c>
      <c r="J34" s="129">
        <v>240013.74104474194</v>
      </c>
      <c r="K34" s="129">
        <v>284286.44842402608</v>
      </c>
      <c r="L34" s="129">
        <v>340317.58736333996</v>
      </c>
      <c r="M34" s="129">
        <v>403606.84773909574</v>
      </c>
      <c r="N34" s="129">
        <v>448565.68000187463</v>
      </c>
      <c r="O34" s="129">
        <v>495995.5159987869</v>
      </c>
      <c r="P34" s="129">
        <v>536537.40322751948</v>
      </c>
      <c r="Q34" s="129">
        <v>574645.82970007812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1251900.3845537908</v>
      </c>
      <c r="C36" s="129">
        <v>1296035.9021462658</v>
      </c>
      <c r="D36" s="129">
        <v>1320681.4804970899</v>
      </c>
      <c r="E36" s="129">
        <v>1347541.2066843912</v>
      </c>
      <c r="F36" s="129">
        <v>1421411.4291591579</v>
      </c>
      <c r="G36" s="129">
        <v>1589533.3176552204</v>
      </c>
      <c r="H36" s="129">
        <v>1619735.9396667161</v>
      </c>
      <c r="I36" s="129">
        <v>1792070.9515842535</v>
      </c>
      <c r="J36" s="129">
        <v>1980914.5595578218</v>
      </c>
      <c r="K36" s="129">
        <v>2216955.0454462734</v>
      </c>
      <c r="L36" s="129">
        <v>2486060.5710378336</v>
      </c>
      <c r="M36" s="129">
        <v>2926677.3534600418</v>
      </c>
      <c r="N36" s="129">
        <v>3279056.282781289</v>
      </c>
      <c r="O36" s="129">
        <v>3691801.9393874495</v>
      </c>
      <c r="P36" s="129">
        <v>4191747.6061319578</v>
      </c>
      <c r="Q36" s="129">
        <v>4931646.3011724856</v>
      </c>
    </row>
    <row r="37" spans="1:17" ht="12" customHeight="1" x14ac:dyDescent="0.25">
      <c r="A37" s="87" t="s">
        <v>28</v>
      </c>
      <c r="B37" s="129">
        <v>556777.86898686562</v>
      </c>
      <c r="C37" s="129">
        <v>746596.95969626994</v>
      </c>
      <c r="D37" s="129">
        <v>905107.51616228768</v>
      </c>
      <c r="E37" s="129">
        <v>1062490.9730828586</v>
      </c>
      <c r="F37" s="129">
        <v>1222074.8310346822</v>
      </c>
      <c r="G37" s="129">
        <v>1356282.6664612694</v>
      </c>
      <c r="H37" s="129">
        <v>1437786.3708951515</v>
      </c>
      <c r="I37" s="129">
        <v>1601219.2168214575</v>
      </c>
      <c r="J37" s="129">
        <v>1767811.4594677419</v>
      </c>
      <c r="K37" s="129">
        <v>1918450.3915385774</v>
      </c>
      <c r="L37" s="129">
        <v>2119507.3169912151</v>
      </c>
      <c r="M37" s="129">
        <v>2458761.3536978397</v>
      </c>
      <c r="N37" s="129">
        <v>2746814.3749722429</v>
      </c>
      <c r="O37" s="129">
        <v>3059147.8126076269</v>
      </c>
      <c r="P37" s="129">
        <v>3438622.3975150897</v>
      </c>
      <c r="Q37" s="129">
        <v>3861335.1774211419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32383607.032368217</v>
      </c>
      <c r="C39" s="127">
        <v>34369352.460217342</v>
      </c>
      <c r="D39" s="127">
        <v>36824403.08603368</v>
      </c>
      <c r="E39" s="127">
        <v>39287760.527522542</v>
      </c>
      <c r="F39" s="127">
        <v>41182822.488927647</v>
      </c>
      <c r="G39" s="127">
        <v>42985944.115261398</v>
      </c>
      <c r="H39" s="127">
        <v>41478124.888006583</v>
      </c>
      <c r="I39" s="127">
        <v>42465975.638558015</v>
      </c>
      <c r="J39" s="127">
        <v>42777494.570606291</v>
      </c>
      <c r="K39" s="127">
        <v>43506531.383497432</v>
      </c>
      <c r="L39" s="127">
        <v>44281934.760739334</v>
      </c>
      <c r="M39" s="127">
        <v>47768688.4296344</v>
      </c>
      <c r="N39" s="127">
        <v>48813240.15248052</v>
      </c>
      <c r="O39" s="127">
        <v>49330829.708240904</v>
      </c>
      <c r="P39" s="127">
        <v>49823837.367827252</v>
      </c>
      <c r="Q39" s="127">
        <v>50426980.013906501</v>
      </c>
    </row>
    <row r="40" spans="1:17" ht="12" customHeight="1" x14ac:dyDescent="0.25">
      <c r="A40" s="49" t="s">
        <v>26</v>
      </c>
      <c r="B40" s="126">
        <v>1195772.4374648074</v>
      </c>
      <c r="C40" s="126">
        <v>1233534.1596119127</v>
      </c>
      <c r="D40" s="126">
        <v>1289729.8777801266</v>
      </c>
      <c r="E40" s="126">
        <v>1311629.8519774403</v>
      </c>
      <c r="F40" s="126">
        <v>1396091.5814951831</v>
      </c>
      <c r="G40" s="126">
        <v>1454853.1031462764</v>
      </c>
      <c r="H40" s="126">
        <v>1482043.9940625627</v>
      </c>
      <c r="I40" s="126">
        <v>1567914.9473169832</v>
      </c>
      <c r="J40" s="126">
        <v>1679471.6587777219</v>
      </c>
      <c r="K40" s="126">
        <v>1850952.5283151804</v>
      </c>
      <c r="L40" s="126">
        <v>1992042.7854864695</v>
      </c>
      <c r="M40" s="126">
        <v>2297547.6544820014</v>
      </c>
      <c r="N40" s="126">
        <v>2501115.1111784652</v>
      </c>
      <c r="O40" s="126">
        <v>2647381.9071768904</v>
      </c>
      <c r="P40" s="126">
        <v>2782729.1766672819</v>
      </c>
      <c r="Q40" s="126">
        <v>2908300.7433360177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231379.36973836774</v>
      </c>
      <c r="D44" s="125">
        <v>231833.65509664032</v>
      </c>
      <c r="E44" s="125">
        <v>265348.77581530804</v>
      </c>
      <c r="F44" s="125">
        <v>264522.04647023819</v>
      </c>
      <c r="G44" s="125">
        <v>265067.31209564488</v>
      </c>
      <c r="H44" s="125">
        <v>154059.29034851637</v>
      </c>
      <c r="I44" s="125">
        <v>399831.95461699954</v>
      </c>
      <c r="J44" s="125">
        <v>393992.83969423443</v>
      </c>
      <c r="K44" s="125">
        <v>393109.3945061983</v>
      </c>
      <c r="L44" s="125">
        <v>396839.29887682293</v>
      </c>
      <c r="M44" s="125">
        <v>690277.34354762617</v>
      </c>
      <c r="N44" s="125">
        <v>559596.54918478057</v>
      </c>
      <c r="O44" s="125">
        <v>589256.51010505855</v>
      </c>
      <c r="P44" s="125">
        <v>475013.95858705341</v>
      </c>
      <c r="Q44" s="125">
        <v>398900.07010783767</v>
      </c>
    </row>
    <row r="45" spans="1:17" ht="12" customHeight="1" x14ac:dyDescent="0.25">
      <c r="A45" s="87" t="s">
        <v>53</v>
      </c>
      <c r="B45" s="125"/>
      <c r="C45" s="125">
        <v>163229.71256101807</v>
      </c>
      <c r="D45" s="125">
        <v>214503.40747369296</v>
      </c>
      <c r="E45" s="125">
        <v>254965.17486552437</v>
      </c>
      <c r="F45" s="125">
        <v>329953.46313767094</v>
      </c>
      <c r="G45" s="125">
        <v>390158.07275990461</v>
      </c>
      <c r="H45" s="125">
        <v>202097.0355938921</v>
      </c>
      <c r="I45" s="125">
        <v>298456.63176774891</v>
      </c>
      <c r="J45" s="125">
        <v>303957.24735327245</v>
      </c>
      <c r="K45" s="125">
        <v>236059.13119398782</v>
      </c>
      <c r="L45" s="125">
        <v>251020.81925768143</v>
      </c>
      <c r="M45" s="125">
        <v>411810.39267212147</v>
      </c>
      <c r="N45" s="125">
        <v>194301.21151891255</v>
      </c>
      <c r="O45" s="125">
        <v>202918.43333495565</v>
      </c>
      <c r="P45" s="125">
        <v>247472.18470838666</v>
      </c>
      <c r="Q45" s="125">
        <v>367759.99606140045</v>
      </c>
    </row>
    <row r="46" spans="1:17" ht="12" customHeight="1" x14ac:dyDescent="0.25">
      <c r="A46" s="87" t="s">
        <v>52</v>
      </c>
      <c r="B46" s="125"/>
      <c r="C46" s="125">
        <v>1564.0114298929054</v>
      </c>
      <c r="D46" s="125">
        <v>2407.5313998729562</v>
      </c>
      <c r="E46" s="125">
        <v>2435.6750801845228</v>
      </c>
      <c r="F46" s="125">
        <v>2951.1974142773392</v>
      </c>
      <c r="G46" s="125">
        <v>2933.4204295634654</v>
      </c>
      <c r="H46" s="125">
        <v>2316.0700742725944</v>
      </c>
      <c r="I46" s="125">
        <v>4245.2342336824167</v>
      </c>
      <c r="J46" s="125">
        <v>4306.0120005893277</v>
      </c>
      <c r="K46" s="125">
        <v>5364.7902530848678</v>
      </c>
      <c r="L46" s="125">
        <v>8937.451341728367</v>
      </c>
      <c r="M46" s="125">
        <v>20845.588017636761</v>
      </c>
      <c r="N46" s="125">
        <v>35079.580379415871</v>
      </c>
      <c r="O46" s="125">
        <v>41160.44756043236</v>
      </c>
      <c r="P46" s="125">
        <v>37357.814609779329</v>
      </c>
      <c r="Q46" s="125">
        <v>29614.628334283021</v>
      </c>
    </row>
    <row r="47" spans="1:17" ht="12" customHeight="1" x14ac:dyDescent="0.25">
      <c r="A47" s="87" t="s">
        <v>51</v>
      </c>
      <c r="B47" s="125"/>
      <c r="C47" s="125">
        <v>17261.520482861153</v>
      </c>
      <c r="D47" s="125">
        <v>19956.414884072801</v>
      </c>
      <c r="E47" s="125">
        <v>23458.907128044881</v>
      </c>
      <c r="F47" s="125">
        <v>20829.890890032377</v>
      </c>
      <c r="G47" s="125">
        <v>25355.654374945327</v>
      </c>
      <c r="H47" s="125">
        <v>13312.934205649899</v>
      </c>
      <c r="I47" s="125">
        <v>37666.427935849468</v>
      </c>
      <c r="J47" s="125">
        <v>40345.476503492515</v>
      </c>
      <c r="K47" s="125">
        <v>48897.948130773446</v>
      </c>
      <c r="L47" s="125">
        <v>62043.951916250029</v>
      </c>
      <c r="M47" s="125">
        <v>71105.917245772915</v>
      </c>
      <c r="N47" s="125">
        <v>55120.486193801051</v>
      </c>
      <c r="O47" s="125">
        <v>60639.986107241057</v>
      </c>
      <c r="P47" s="125">
        <v>57803.407711593718</v>
      </c>
      <c r="Q47" s="125">
        <v>58064.84135663147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237676.18785710714</v>
      </c>
      <c r="D49" s="125">
        <v>223992.46872339494</v>
      </c>
      <c r="E49" s="125">
        <v>232187.02327104888</v>
      </c>
      <c r="F49" s="125">
        <v>285357.33847102785</v>
      </c>
      <c r="G49" s="125">
        <v>385953.61797221069</v>
      </c>
      <c r="H49" s="125">
        <v>254569.30337192811</v>
      </c>
      <c r="I49" s="125">
        <v>410011.19977464457</v>
      </c>
      <c r="J49" s="125">
        <v>412836.0766969634</v>
      </c>
      <c r="K49" s="125">
        <v>468227.50915949978</v>
      </c>
      <c r="L49" s="125">
        <v>554462.86406258855</v>
      </c>
      <c r="M49" s="125">
        <v>826570.40039441863</v>
      </c>
      <c r="N49" s="125">
        <v>606948.23269317427</v>
      </c>
      <c r="O49" s="125">
        <v>822756.85638080572</v>
      </c>
      <c r="P49" s="125">
        <v>912781.7434414716</v>
      </c>
      <c r="Q49" s="125">
        <v>1208126.2042000263</v>
      </c>
    </row>
    <row r="50" spans="1:17" ht="12" customHeight="1" x14ac:dyDescent="0.25">
      <c r="A50" s="87" t="s">
        <v>28</v>
      </c>
      <c r="B50" s="125"/>
      <c r="C50" s="125">
        <v>257660.65875349671</v>
      </c>
      <c r="D50" s="125">
        <v>243312.51652113243</v>
      </c>
      <c r="E50" s="125">
        <v>263385.90698946523</v>
      </c>
      <c r="F50" s="125">
        <v>292086.92053794133</v>
      </c>
      <c r="G50" s="125">
        <v>299836.66365923383</v>
      </c>
      <c r="H50" s="125">
        <v>339164.36318737891</v>
      </c>
      <c r="I50" s="125">
        <v>406745.36244743818</v>
      </c>
      <c r="J50" s="125">
        <v>429978.14963574917</v>
      </c>
      <c r="K50" s="125">
        <v>442725.85260877688</v>
      </c>
      <c r="L50" s="125">
        <v>500893.58911187126</v>
      </c>
      <c r="M50" s="125">
        <v>678418.39989400445</v>
      </c>
      <c r="N50" s="125">
        <v>694798.38372184162</v>
      </c>
      <c r="O50" s="125">
        <v>742311.58727113309</v>
      </c>
      <c r="P50" s="125">
        <v>822200.43751624005</v>
      </c>
      <c r="Q50" s="125">
        <v>923606.36901792325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20490663.732059535</v>
      </c>
      <c r="D52" s="123">
        <v>20959968.930026747</v>
      </c>
      <c r="E52" s="123">
        <v>20968275.745699272</v>
      </c>
      <c r="F52" s="123">
        <v>20399980.265615515</v>
      </c>
      <c r="G52" s="123">
        <v>20308039.93054416</v>
      </c>
      <c r="H52" s="123">
        <v>16997099.076955594</v>
      </c>
      <c r="I52" s="123">
        <v>19492769.054761842</v>
      </c>
      <c r="J52" s="123">
        <v>18816437.236258686</v>
      </c>
      <c r="K52" s="123">
        <v>19233955.11710155</v>
      </c>
      <c r="L52" s="123">
        <v>19280321.681452312</v>
      </c>
      <c r="M52" s="123">
        <v>21991671.973105475</v>
      </c>
      <c r="N52" s="123">
        <v>19549470.02705653</v>
      </c>
      <c r="O52" s="123">
        <v>19022507.859970793</v>
      </c>
      <c r="P52" s="123">
        <v>18997925.963796757</v>
      </c>
      <c r="Q52" s="123">
        <v>19108060.950289659</v>
      </c>
    </row>
    <row r="53" spans="1:17" ht="12" customHeight="1" x14ac:dyDescent="0.25">
      <c r="A53" s="49" t="s">
        <v>26</v>
      </c>
      <c r="B53" s="122"/>
      <c r="C53" s="122">
        <v>144494.89095652814</v>
      </c>
      <c r="D53" s="122">
        <v>165597.21619787277</v>
      </c>
      <c r="E53" s="122">
        <v>134036.50967771365</v>
      </c>
      <c r="F53" s="122">
        <v>199401.67838515271</v>
      </c>
      <c r="G53" s="122">
        <v>176574.96924018857</v>
      </c>
      <c r="H53" s="122">
        <v>147949.67469510937</v>
      </c>
      <c r="I53" s="122">
        <v>209648.70662771357</v>
      </c>
      <c r="J53" s="122">
        <v>238428.90866836443</v>
      </c>
      <c r="K53" s="122">
        <v>301524.87167527486</v>
      </c>
      <c r="L53" s="122">
        <v>274385.35936255008</v>
      </c>
      <c r="M53" s="122">
        <v>449999.75995206012</v>
      </c>
      <c r="N53" s="122">
        <v>369164.67289433721</v>
      </c>
      <c r="O53" s="122">
        <v>280303.3056761396</v>
      </c>
      <c r="P53" s="122">
        <v>334748.94787554408</v>
      </c>
      <c r="Q53" s="122">
        <v>302146.53590892476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208334.08304281253</v>
      </c>
      <c r="D57" s="125">
        <f t="shared" si="8"/>
        <v>210000.75570715498</v>
      </c>
      <c r="E57" s="125">
        <f t="shared" si="8"/>
        <v>211680.76175281266</v>
      </c>
      <c r="F57" s="125">
        <f t="shared" si="8"/>
        <v>213374.20784683432</v>
      </c>
      <c r="G57" s="125">
        <f t="shared" si="8"/>
        <v>215081.20150960935</v>
      </c>
      <c r="H57" s="125">
        <f t="shared" si="8"/>
        <v>216801.8511216864</v>
      </c>
      <c r="I57" s="125">
        <f t="shared" si="8"/>
        <v>218536.2659306596</v>
      </c>
      <c r="J57" s="125">
        <f t="shared" si="8"/>
        <v>220284.55605810555</v>
      </c>
      <c r="K57" s="125">
        <f t="shared" si="8"/>
        <v>222046.83250656864</v>
      </c>
      <c r="L57" s="125">
        <f t="shared" si="8"/>
        <v>223823.20716662239</v>
      </c>
      <c r="M57" s="125">
        <f t="shared" si="8"/>
        <v>225613.79282395542</v>
      </c>
      <c r="N57" s="125">
        <f t="shared" si="8"/>
        <v>227418.70316654816</v>
      </c>
      <c r="O57" s="125">
        <f t="shared" si="8"/>
        <v>229238.05279187951</v>
      </c>
      <c r="P57" s="125">
        <f t="shared" si="8"/>
        <v>231379.36973836739</v>
      </c>
      <c r="Q57" s="125">
        <f t="shared" ref="Q57" si="9">P31+Q44-Q31</f>
        <v>231833.65509663802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123197.91981846513</v>
      </c>
      <c r="D58" s="125">
        <f t="shared" si="10"/>
        <v>125045.88861574163</v>
      </c>
      <c r="E58" s="125">
        <f t="shared" si="10"/>
        <v>126921.57694497821</v>
      </c>
      <c r="F58" s="125">
        <f t="shared" si="10"/>
        <v>128825.40059915325</v>
      </c>
      <c r="G58" s="125">
        <f t="shared" si="10"/>
        <v>130757.7816081401</v>
      </c>
      <c r="H58" s="125">
        <f t="shared" si="10"/>
        <v>132719.14833226148</v>
      </c>
      <c r="I58" s="125">
        <f t="shared" si="10"/>
        <v>134709.93555724481</v>
      </c>
      <c r="J58" s="125">
        <f t="shared" si="10"/>
        <v>136730.58459060546</v>
      </c>
      <c r="K58" s="125">
        <f t="shared" si="10"/>
        <v>138781.54335946403</v>
      </c>
      <c r="L58" s="125">
        <f t="shared" si="10"/>
        <v>140863.26650985517</v>
      </c>
      <c r="M58" s="125">
        <f t="shared" si="10"/>
        <v>142976.21550750406</v>
      </c>
      <c r="N58" s="125">
        <f t="shared" si="10"/>
        <v>145120.85874011461</v>
      </c>
      <c r="O58" s="125">
        <f t="shared" si="10"/>
        <v>147297.67162121879</v>
      </c>
      <c r="P58" s="125">
        <f t="shared" si="10"/>
        <v>163229.7125610183</v>
      </c>
      <c r="Q58" s="125">
        <f t="shared" ref="Q58" si="11">P32+Q45-Q32</f>
        <v>214503.40747369314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39.82706186028372</v>
      </c>
      <c r="D59" s="125">
        <f t="shared" si="12"/>
        <v>51.775180418371747</v>
      </c>
      <c r="E59" s="125">
        <f t="shared" si="12"/>
        <v>67.307734543879633</v>
      </c>
      <c r="F59" s="125">
        <f t="shared" si="12"/>
        <v>87.500054907040976</v>
      </c>
      <c r="G59" s="125">
        <f t="shared" si="12"/>
        <v>113.75007137915964</v>
      </c>
      <c r="H59" s="125">
        <f t="shared" si="12"/>
        <v>147.87509279289952</v>
      </c>
      <c r="I59" s="125">
        <f t="shared" si="12"/>
        <v>192.23762063078539</v>
      </c>
      <c r="J59" s="125">
        <f t="shared" si="12"/>
        <v>249.90890682000827</v>
      </c>
      <c r="K59" s="125">
        <f t="shared" si="12"/>
        <v>324.88157886601766</v>
      </c>
      <c r="L59" s="125">
        <f t="shared" si="12"/>
        <v>422.34605252581969</v>
      </c>
      <c r="M59" s="125">
        <f t="shared" si="12"/>
        <v>549.04986828354595</v>
      </c>
      <c r="N59" s="125">
        <f t="shared" si="12"/>
        <v>713.76482876863156</v>
      </c>
      <c r="O59" s="125">
        <f t="shared" si="12"/>
        <v>927.89427739920211</v>
      </c>
      <c r="P59" s="125">
        <f t="shared" si="12"/>
        <v>1564.0114298929111</v>
      </c>
      <c r="Q59" s="125">
        <f t="shared" ref="Q59" si="13">P33+Q46-Q33</f>
        <v>2407.5313998729398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567.00583077456395</v>
      </c>
      <c r="D60" s="125">
        <f t="shared" si="14"/>
        <v>737.1075800069375</v>
      </c>
      <c r="E60" s="125">
        <f t="shared" si="14"/>
        <v>958.23985400902166</v>
      </c>
      <c r="F60" s="125">
        <f t="shared" si="14"/>
        <v>1245.7118102117092</v>
      </c>
      <c r="G60" s="125">
        <f t="shared" si="14"/>
        <v>1619.4253532752336</v>
      </c>
      <c r="H60" s="125">
        <f t="shared" si="14"/>
        <v>2105.2529592578649</v>
      </c>
      <c r="I60" s="125">
        <f t="shared" si="14"/>
        <v>2736.8288470350381</v>
      </c>
      <c r="J60" s="125">
        <f t="shared" si="14"/>
        <v>3557.8775011457037</v>
      </c>
      <c r="K60" s="125">
        <f t="shared" si="14"/>
        <v>4625.2407514892984</v>
      </c>
      <c r="L60" s="125">
        <f t="shared" si="14"/>
        <v>6012.8129769361694</v>
      </c>
      <c r="M60" s="125">
        <f t="shared" si="14"/>
        <v>7816.6568700171192</v>
      </c>
      <c r="N60" s="125">
        <f t="shared" si="14"/>
        <v>10161.653931022156</v>
      </c>
      <c r="O60" s="125">
        <f t="shared" si="14"/>
        <v>13210.150110328803</v>
      </c>
      <c r="P60" s="125">
        <f t="shared" si="14"/>
        <v>17261.520482861088</v>
      </c>
      <c r="Q60" s="125">
        <f t="shared" ref="Q60" si="15">P34+Q47-Q34</f>
        <v>19956.414884072845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193540.67026463198</v>
      </c>
      <c r="D62" s="125">
        <f t="shared" si="16"/>
        <v>199346.89037257084</v>
      </c>
      <c r="E62" s="125">
        <f t="shared" si="16"/>
        <v>205327.29708374757</v>
      </c>
      <c r="F62" s="125">
        <f t="shared" si="16"/>
        <v>211487.11599626113</v>
      </c>
      <c r="G62" s="125">
        <f t="shared" si="16"/>
        <v>217831.72947614826</v>
      </c>
      <c r="H62" s="125">
        <f t="shared" si="16"/>
        <v>224366.68136043241</v>
      </c>
      <c r="I62" s="125">
        <f t="shared" si="16"/>
        <v>237676.18785710726</v>
      </c>
      <c r="J62" s="125">
        <f t="shared" si="16"/>
        <v>223992.46872339514</v>
      </c>
      <c r="K62" s="125">
        <f t="shared" si="16"/>
        <v>232187.02327104798</v>
      </c>
      <c r="L62" s="125">
        <f t="shared" si="16"/>
        <v>285357.33847102849</v>
      </c>
      <c r="M62" s="125">
        <f t="shared" si="16"/>
        <v>385953.61797221052</v>
      </c>
      <c r="N62" s="125">
        <f t="shared" si="16"/>
        <v>254569.30337192724</v>
      </c>
      <c r="O62" s="125">
        <f t="shared" si="16"/>
        <v>410011.19977464527</v>
      </c>
      <c r="P62" s="125">
        <f t="shared" si="16"/>
        <v>412836.07669696305</v>
      </c>
      <c r="Q62" s="125">
        <f t="shared" ref="Q62" si="17">P36+Q49-Q36</f>
        <v>468227.50915949885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67841.56804409239</v>
      </c>
      <c r="D63" s="125">
        <f t="shared" si="18"/>
        <v>84801.960055114701</v>
      </c>
      <c r="E63" s="125">
        <f t="shared" si="18"/>
        <v>106002.45006889431</v>
      </c>
      <c r="F63" s="125">
        <f t="shared" si="18"/>
        <v>132503.06258611777</v>
      </c>
      <c r="G63" s="125">
        <f t="shared" si="18"/>
        <v>165628.82823264669</v>
      </c>
      <c r="H63" s="125">
        <f t="shared" si="18"/>
        <v>257660.65875349683</v>
      </c>
      <c r="I63" s="125">
        <f t="shared" si="18"/>
        <v>243312.51652113232</v>
      </c>
      <c r="J63" s="125">
        <f t="shared" si="18"/>
        <v>263385.90698946477</v>
      </c>
      <c r="K63" s="125">
        <f t="shared" si="18"/>
        <v>292086.92053794139</v>
      </c>
      <c r="L63" s="125">
        <f t="shared" si="18"/>
        <v>299836.6636592336</v>
      </c>
      <c r="M63" s="125">
        <f t="shared" si="18"/>
        <v>339164.36318737967</v>
      </c>
      <c r="N63" s="125">
        <f t="shared" si="18"/>
        <v>406745.3624474383</v>
      </c>
      <c r="O63" s="125">
        <f t="shared" si="18"/>
        <v>429978.14963574894</v>
      </c>
      <c r="P63" s="125">
        <f t="shared" si="18"/>
        <v>442725.85260877712</v>
      </c>
      <c r="Q63" s="125">
        <f t="shared" ref="Q63" si="19">P37+Q50-Q37</f>
        <v>500893.58911187155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18504918.30421041</v>
      </c>
      <c r="D65" s="123">
        <f t="shared" si="20"/>
        <v>18504918.30421041</v>
      </c>
      <c r="E65" s="123">
        <f t="shared" si="20"/>
        <v>18504918.30421041</v>
      </c>
      <c r="F65" s="123">
        <f t="shared" si="20"/>
        <v>18504918.30421041</v>
      </c>
      <c r="G65" s="123">
        <f t="shared" si="20"/>
        <v>18504918.30421041</v>
      </c>
      <c r="H65" s="123">
        <f t="shared" si="20"/>
        <v>18504918.30421041</v>
      </c>
      <c r="I65" s="123">
        <f t="shared" si="20"/>
        <v>18504918.30421041</v>
      </c>
      <c r="J65" s="123">
        <f t="shared" si="20"/>
        <v>18504918.30421041</v>
      </c>
      <c r="K65" s="123">
        <f t="shared" si="20"/>
        <v>18504918.30421041</v>
      </c>
      <c r="L65" s="123">
        <f t="shared" si="20"/>
        <v>18504918.30421041</v>
      </c>
      <c r="M65" s="123">
        <f t="shared" si="20"/>
        <v>18504918.30421041</v>
      </c>
      <c r="N65" s="123">
        <f t="shared" si="20"/>
        <v>18504918.304210417</v>
      </c>
      <c r="O65" s="123">
        <f t="shared" si="20"/>
        <v>18504918.304210417</v>
      </c>
      <c r="P65" s="123">
        <f t="shared" si="20"/>
        <v>18504918.30421041</v>
      </c>
      <c r="Q65" s="123">
        <f t="shared" ref="Q65" si="21">P39+Q52-Q39</f>
        <v>18504918.304210402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106733.16880942299</v>
      </c>
      <c r="D66" s="122">
        <f t="shared" si="22"/>
        <v>109401.4980296588</v>
      </c>
      <c r="E66" s="122">
        <f t="shared" si="22"/>
        <v>112136.53548040008</v>
      </c>
      <c r="F66" s="122">
        <f t="shared" si="22"/>
        <v>114939.94886740996</v>
      </c>
      <c r="G66" s="122">
        <f t="shared" si="22"/>
        <v>117813.44758909522</v>
      </c>
      <c r="H66" s="122">
        <f t="shared" si="22"/>
        <v>120758.78377882321</v>
      </c>
      <c r="I66" s="122">
        <f t="shared" si="22"/>
        <v>123777.75337329297</v>
      </c>
      <c r="J66" s="122">
        <f t="shared" si="22"/>
        <v>126872.19720762572</v>
      </c>
      <c r="K66" s="122">
        <f t="shared" si="22"/>
        <v>130044.00213781628</v>
      </c>
      <c r="L66" s="122">
        <f t="shared" si="22"/>
        <v>133295.10219126102</v>
      </c>
      <c r="M66" s="122">
        <f t="shared" si="22"/>
        <v>144494.89095652802</v>
      </c>
      <c r="N66" s="122">
        <f t="shared" si="22"/>
        <v>165597.21619787347</v>
      </c>
      <c r="O66" s="122">
        <f t="shared" si="22"/>
        <v>134036.5096777142</v>
      </c>
      <c r="P66" s="122">
        <f t="shared" si="22"/>
        <v>199401.67838515248</v>
      </c>
      <c r="Q66" s="122">
        <f t="shared" ref="Q66" si="23">P40+Q53-Q40</f>
        <v>176574.96924018906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8759.9999999999964</v>
      </c>
      <c r="D70" s="120">
        <v>8759.9999999999927</v>
      </c>
      <c r="E70" s="120">
        <v>8759.9999999999982</v>
      </c>
      <c r="F70" s="120">
        <v>8759.9999999999945</v>
      </c>
      <c r="G70" s="120">
        <v>8759.9999999999945</v>
      </c>
      <c r="H70" s="120">
        <v>8759.9999999999927</v>
      </c>
      <c r="I70" s="120">
        <v>8759.9999999999909</v>
      </c>
      <c r="J70" s="120">
        <v>8759.9999999999945</v>
      </c>
      <c r="K70" s="120">
        <v>8759.9999999999891</v>
      </c>
      <c r="L70" s="120">
        <v>8759.9999999999927</v>
      </c>
      <c r="M70" s="120">
        <v>8759.9999999999909</v>
      </c>
      <c r="N70" s="120">
        <v>8759.9999999999909</v>
      </c>
      <c r="O70" s="120">
        <v>8759.9999999999909</v>
      </c>
      <c r="P70" s="120">
        <v>8759.9999999999927</v>
      </c>
      <c r="Q70" s="120">
        <v>8759.9999999999927</v>
      </c>
    </row>
    <row r="71" spans="1:17" ht="12" customHeight="1" x14ac:dyDescent="0.25">
      <c r="A71" s="87" t="s">
        <v>53</v>
      </c>
      <c r="B71" s="120">
        <v>555.09660247724901</v>
      </c>
      <c r="C71" s="120">
        <v>563.51721499487189</v>
      </c>
      <c r="D71" s="120">
        <v>571.02611716135004</v>
      </c>
      <c r="E71" s="120">
        <v>582.98557625531339</v>
      </c>
      <c r="F71" s="120">
        <v>594.81551985269027</v>
      </c>
      <c r="G71" s="120">
        <v>606.29367193848134</v>
      </c>
      <c r="H71" s="120">
        <v>601.26448098178912</v>
      </c>
      <c r="I71" s="120">
        <v>607.52994985530506</v>
      </c>
      <c r="J71" s="120">
        <v>612.48789769763391</v>
      </c>
      <c r="K71" s="120">
        <v>621.11119006755018</v>
      </c>
      <c r="L71" s="120">
        <v>620.88517699656916</v>
      </c>
      <c r="M71" s="120">
        <v>626.72538445283067</v>
      </c>
      <c r="N71" s="120">
        <v>639.79048721625361</v>
      </c>
      <c r="O71" s="120">
        <v>658.32634922405794</v>
      </c>
      <c r="P71" s="120">
        <v>667.26228000819731</v>
      </c>
      <c r="Q71" s="120">
        <v>689.56991901360811</v>
      </c>
    </row>
    <row r="72" spans="1:17" ht="12" customHeight="1" x14ac:dyDescent="0.25">
      <c r="A72" s="87" t="s">
        <v>52</v>
      </c>
      <c r="B72" s="120">
        <v>179.40978327148048</v>
      </c>
      <c r="C72" s="120">
        <v>181.26548026621941</v>
      </c>
      <c r="D72" s="120">
        <v>182.88347372278091</v>
      </c>
      <c r="E72" s="120">
        <v>184.37302678764868</v>
      </c>
      <c r="F72" s="120">
        <v>185.86175771700567</v>
      </c>
      <c r="G72" s="120">
        <v>187.2734540304325</v>
      </c>
      <c r="H72" s="120">
        <v>189.81787290121881</v>
      </c>
      <c r="I72" s="120">
        <v>191.21537028875025</v>
      </c>
      <c r="J72" s="120">
        <v>192.22569460732998</v>
      </c>
      <c r="K72" s="120">
        <v>192.84081977638434</v>
      </c>
      <c r="L72" s="120">
        <v>193.83729661777599</v>
      </c>
      <c r="M72" s="120">
        <v>195.62431363152996</v>
      </c>
      <c r="N72" s="120">
        <v>198.12801720642966</v>
      </c>
      <c r="O72" s="120">
        <v>200.79411669342593</v>
      </c>
      <c r="P72" s="120">
        <v>203.59538168719436</v>
      </c>
      <c r="Q72" s="120">
        <v>206.51859193687858</v>
      </c>
    </row>
    <row r="73" spans="1:17" ht="12" customHeight="1" x14ac:dyDescent="0.25">
      <c r="A73" s="87" t="s">
        <v>51</v>
      </c>
      <c r="B73" s="120">
        <v>387.31587547237643</v>
      </c>
      <c r="C73" s="120">
        <v>389.46160440852043</v>
      </c>
      <c r="D73" s="120">
        <v>391.23218643830114</v>
      </c>
      <c r="E73" s="120">
        <v>392.84333983354452</v>
      </c>
      <c r="F73" s="120">
        <v>394.55069711928064</v>
      </c>
      <c r="G73" s="120">
        <v>396.178437174782</v>
      </c>
      <c r="H73" s="120">
        <v>400.26745520375977</v>
      </c>
      <c r="I73" s="120">
        <v>401.99396165473252</v>
      </c>
      <c r="J73" s="120">
        <v>402.96468811036516</v>
      </c>
      <c r="K73" s="120">
        <v>403.16281212235475</v>
      </c>
      <c r="L73" s="120">
        <v>404.20810846489087</v>
      </c>
      <c r="M73" s="120">
        <v>411.2652905552381</v>
      </c>
      <c r="N73" s="120">
        <v>419.77092198365904</v>
      </c>
      <c r="O73" s="120">
        <v>428.58302667116811</v>
      </c>
      <c r="P73" s="120">
        <v>437.6555837729552</v>
      </c>
      <c r="Q73" s="120">
        <v>446.97013002601801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1182.197229110609</v>
      </c>
      <c r="C75" s="120">
        <v>1205.8636118488421</v>
      </c>
      <c r="D75" s="120">
        <v>1227.2594992915558</v>
      </c>
      <c r="E75" s="120">
        <v>1247.1983745174489</v>
      </c>
      <c r="F75" s="120">
        <v>1266.6209269335391</v>
      </c>
      <c r="G75" s="120">
        <v>1285.0770333386477</v>
      </c>
      <c r="H75" s="120">
        <v>1310.9704910986504</v>
      </c>
      <c r="I75" s="120">
        <v>1328.6527981825257</v>
      </c>
      <c r="J75" s="120">
        <v>1343.329354068368</v>
      </c>
      <c r="K75" s="120">
        <v>1354.9340117849924</v>
      </c>
      <c r="L75" s="120">
        <v>1368.9391983635569</v>
      </c>
      <c r="M75" s="120">
        <v>1372.6013014679656</v>
      </c>
      <c r="N75" s="120">
        <v>1381.5725115312409</v>
      </c>
      <c r="O75" s="120">
        <v>1391.8894833274676</v>
      </c>
      <c r="P75" s="120">
        <v>1403.3216905116344</v>
      </c>
      <c r="Q75" s="120">
        <v>1415.7436923053594</v>
      </c>
    </row>
    <row r="76" spans="1:17" ht="12" customHeight="1" x14ac:dyDescent="0.25">
      <c r="A76" s="87" t="s">
        <v>28</v>
      </c>
      <c r="B76" s="120">
        <v>520.43422403084492</v>
      </c>
      <c r="C76" s="120">
        <v>530.85278637619535</v>
      </c>
      <c r="D76" s="120">
        <v>540.27181714746303</v>
      </c>
      <c r="E76" s="120">
        <v>549.0494329299346</v>
      </c>
      <c r="F76" s="120">
        <v>557.5997498706796</v>
      </c>
      <c r="G76" s="120">
        <v>565.72461193180891</v>
      </c>
      <c r="H76" s="120">
        <v>577.12359110801719</v>
      </c>
      <c r="I76" s="120">
        <v>584.90780641462459</v>
      </c>
      <c r="J76" s="120">
        <v>591.36881121636964</v>
      </c>
      <c r="K76" s="120">
        <v>596.47748588179661</v>
      </c>
      <c r="L76" s="120">
        <v>602.64293630744658</v>
      </c>
      <c r="M76" s="120">
        <v>608.1987978428233</v>
      </c>
      <c r="N76" s="120">
        <v>615.98284817961814</v>
      </c>
      <c r="O76" s="120">
        <v>624.27178973713183</v>
      </c>
      <c r="P76" s="120">
        <v>632.9809627945167</v>
      </c>
      <c r="Q76" s="120">
        <v>642.06926540218024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482.30453159078326</v>
      </c>
      <c r="C78" s="118">
        <v>484.51123995540496</v>
      </c>
      <c r="D78" s="118">
        <v>485.42154801697939</v>
      </c>
      <c r="E78" s="118">
        <v>485.98024092054084</v>
      </c>
      <c r="F78" s="118">
        <v>488.08738373292215</v>
      </c>
      <c r="G78" s="118">
        <v>489.89420201883354</v>
      </c>
      <c r="H78" s="118">
        <v>493.50116473876534</v>
      </c>
      <c r="I78" s="118">
        <v>495.69974161203123</v>
      </c>
      <c r="J78" s="118">
        <v>497.38108668026592</v>
      </c>
      <c r="K78" s="118">
        <v>499.54905444643043</v>
      </c>
      <c r="L78" s="118">
        <v>501.7582049700776</v>
      </c>
      <c r="M78" s="118">
        <v>502.56647874699337</v>
      </c>
      <c r="N78" s="118">
        <v>504.73921279858882</v>
      </c>
      <c r="O78" s="118">
        <v>506.78257078601507</v>
      </c>
      <c r="P78" s="118">
        <v>508.67695321031715</v>
      </c>
      <c r="Q78" s="118">
        <v>510.79939863269311</v>
      </c>
    </row>
    <row r="79" spans="1:17" ht="12" customHeight="1" x14ac:dyDescent="0.25">
      <c r="A79" s="49" t="s">
        <v>26</v>
      </c>
      <c r="B79" s="117">
        <v>25.590709172267253</v>
      </c>
      <c r="C79" s="117">
        <v>25.904735330315667</v>
      </c>
      <c r="D79" s="117">
        <v>26.181485660245841</v>
      </c>
      <c r="E79" s="117">
        <v>26.437017112423309</v>
      </c>
      <c r="F79" s="117">
        <v>26.690013927947959</v>
      </c>
      <c r="G79" s="117">
        <v>26.929869289973887</v>
      </c>
      <c r="H79" s="117">
        <v>27.33101130093641</v>
      </c>
      <c r="I79" s="117">
        <v>27.5656334547404</v>
      </c>
      <c r="J79" s="117">
        <v>27.742978716508521</v>
      </c>
      <c r="K79" s="117">
        <v>27.861868666339593</v>
      </c>
      <c r="L79" s="117">
        <v>28.034585791976561</v>
      </c>
      <c r="M79" s="117">
        <v>28.247064444726767</v>
      </c>
      <c r="N79" s="117">
        <v>28.564257319372928</v>
      </c>
      <c r="O79" s="117">
        <v>28.905768621575255</v>
      </c>
      <c r="P79" s="117">
        <v>29.267481134116029</v>
      </c>
      <c r="Q79" s="117">
        <v>29.647332300851033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55.8590119839129</v>
      </c>
      <c r="C83" s="109">
        <f t="shared" si="24"/>
        <v>54.946948377721903</v>
      </c>
      <c r="D83" s="109">
        <f t="shared" si="24"/>
        <v>53.874015521123532</v>
      </c>
      <c r="E83" s="109">
        <f t="shared" si="24"/>
        <v>52.606950243115513</v>
      </c>
      <c r="F83" s="109">
        <f t="shared" si="24"/>
        <v>51.374560133950943</v>
      </c>
      <c r="G83" s="109">
        <f t="shared" si="24"/>
        <v>50.170021486626617</v>
      </c>
      <c r="H83" s="109">
        <f t="shared" si="24"/>
        <v>49.278040243363364</v>
      </c>
      <c r="I83" s="109">
        <f t="shared" si="24"/>
        <v>47.69816010140395</v>
      </c>
      <c r="J83" s="109">
        <f t="shared" si="24"/>
        <v>46.186010227743303</v>
      </c>
      <c r="K83" s="109">
        <f t="shared" si="24"/>
        <v>44.713798422268241</v>
      </c>
      <c r="L83" s="109">
        <f t="shared" si="24"/>
        <v>43.261611877583086</v>
      </c>
      <c r="M83" s="109">
        <f t="shared" si="24"/>
        <v>41.49260645408441</v>
      </c>
      <c r="N83" s="109">
        <f t="shared" si="24"/>
        <v>40.038903882695863</v>
      </c>
      <c r="O83" s="109">
        <f t="shared" si="24"/>
        <v>38.581636360952089</v>
      </c>
      <c r="P83" s="109">
        <f t="shared" si="24"/>
        <v>37.739335233123263</v>
      </c>
      <c r="Q83" s="109">
        <f t="shared" ref="Q83" si="25">IF(Q18=0,0,1000000*Q18/Q31)</f>
        <v>36.944909052844665</v>
      </c>
    </row>
    <row r="84" spans="1:17" ht="12" customHeight="1" x14ac:dyDescent="0.25">
      <c r="A84" s="87" t="s">
        <v>53</v>
      </c>
      <c r="B84" s="109">
        <f t="shared" ref="B84:P84" si="26">IF(B19=0,0,1000000*B19/B32)</f>
        <v>415.10202821423155</v>
      </c>
      <c r="C84" s="109">
        <f t="shared" si="26"/>
        <v>406.95269337501134</v>
      </c>
      <c r="D84" s="109">
        <f t="shared" si="26"/>
        <v>392.77007460444952</v>
      </c>
      <c r="E84" s="109">
        <f t="shared" si="26"/>
        <v>374.79244546103666</v>
      </c>
      <c r="F84" s="109">
        <f t="shared" si="26"/>
        <v>353.71895032295771</v>
      </c>
      <c r="G84" s="109">
        <f t="shared" si="26"/>
        <v>333.76129353149645</v>
      </c>
      <c r="H84" s="109">
        <f t="shared" si="26"/>
        <v>322.26787077231165</v>
      </c>
      <c r="I84" s="109">
        <f t="shared" si="26"/>
        <v>308.38496966909941</v>
      </c>
      <c r="J84" s="109">
        <f t="shared" si="26"/>
        <v>295.10998585929184</v>
      </c>
      <c r="K84" s="109">
        <f t="shared" si="26"/>
        <v>283.81797575142906</v>
      </c>
      <c r="L84" s="109">
        <f t="shared" si="26"/>
        <v>272.63581203035426</v>
      </c>
      <c r="M84" s="109">
        <f t="shared" si="26"/>
        <v>258.66407866069761</v>
      </c>
      <c r="N84" s="109">
        <f t="shared" si="26"/>
        <v>248.55959715794998</v>
      </c>
      <c r="O84" s="109">
        <f t="shared" si="26"/>
        <v>237.25769327426781</v>
      </c>
      <c r="P84" s="109">
        <f t="shared" si="26"/>
        <v>227.1841772532818</v>
      </c>
      <c r="Q84" s="109">
        <f t="shared" ref="Q84" si="27">IF(Q19=0,0,1000000*Q19/Q32)</f>
        <v>213.05452971642822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2374.0535618087624</v>
      </c>
      <c r="C85" s="109">
        <f t="shared" si="28"/>
        <v>2299.7391273206144</v>
      </c>
      <c r="D85" s="109">
        <f t="shared" si="28"/>
        <v>2217.8104452117291</v>
      </c>
      <c r="E85" s="109">
        <f t="shared" si="28"/>
        <v>2153.2332335228925</v>
      </c>
      <c r="F85" s="109">
        <f t="shared" si="28"/>
        <v>2091.1993555690624</v>
      </c>
      <c r="G85" s="109">
        <f t="shared" si="28"/>
        <v>2039.130007983779</v>
      </c>
      <c r="H85" s="109">
        <f t="shared" si="28"/>
        <v>2000.2844691446733</v>
      </c>
      <c r="I85" s="109">
        <f t="shared" si="28"/>
        <v>1943.624032608906</v>
      </c>
      <c r="J85" s="109">
        <f t="shared" si="28"/>
        <v>1899.6429365707559</v>
      </c>
      <c r="K85" s="109">
        <f t="shared" si="28"/>
        <v>1851.2150282856317</v>
      </c>
      <c r="L85" s="109">
        <f t="shared" si="28"/>
        <v>1790.2201568749756</v>
      </c>
      <c r="M85" s="109">
        <f t="shared" si="28"/>
        <v>1694.9376357639903</v>
      </c>
      <c r="N85" s="109">
        <f t="shared" si="28"/>
        <v>1610.9035491385148</v>
      </c>
      <c r="O85" s="109">
        <f t="shared" si="28"/>
        <v>1534.7646007036865</v>
      </c>
      <c r="P85" s="109">
        <f t="shared" si="28"/>
        <v>1465.8219531756267</v>
      </c>
      <c r="Q85" s="109">
        <f t="shared" ref="Q85" si="29">IF(Q20=0,0,1000000*Q20/Q33)</f>
        <v>1399.7774888948541</v>
      </c>
    </row>
    <row r="86" spans="1:17" ht="12" customHeight="1" x14ac:dyDescent="0.25">
      <c r="A86" s="87" t="s">
        <v>51</v>
      </c>
      <c r="B86" s="109">
        <f t="shared" ref="B86:P86" si="30">IF(B21=0,0,1000000*B21/B34)</f>
        <v>607.51027198787312</v>
      </c>
      <c r="C86" s="109">
        <f t="shared" si="30"/>
        <v>593.58937823803012</v>
      </c>
      <c r="D86" s="109">
        <f t="shared" si="30"/>
        <v>580.77920407618672</v>
      </c>
      <c r="E86" s="109">
        <f t="shared" si="30"/>
        <v>568.69991695051465</v>
      </c>
      <c r="F86" s="109">
        <f t="shared" si="30"/>
        <v>559.07818276555565</v>
      </c>
      <c r="G86" s="109">
        <f t="shared" si="30"/>
        <v>549.0736005539153</v>
      </c>
      <c r="H86" s="109">
        <f t="shared" si="30"/>
        <v>543.55909377179262</v>
      </c>
      <c r="I86" s="109">
        <f t="shared" si="30"/>
        <v>531.43732038432222</v>
      </c>
      <c r="J86" s="109">
        <f t="shared" si="30"/>
        <v>520.44429135915311</v>
      </c>
      <c r="K86" s="109">
        <f t="shared" si="30"/>
        <v>508.92145604962712</v>
      </c>
      <c r="L86" s="109">
        <f t="shared" si="30"/>
        <v>495.41656346773351</v>
      </c>
      <c r="M86" s="109">
        <f t="shared" si="30"/>
        <v>480.79086587405203</v>
      </c>
      <c r="N86" s="109">
        <f t="shared" si="30"/>
        <v>468.18265817329313</v>
      </c>
      <c r="O86" s="109">
        <f t="shared" si="30"/>
        <v>452.67434643904556</v>
      </c>
      <c r="P86" s="109">
        <f t="shared" si="30"/>
        <v>437.83192813115431</v>
      </c>
      <c r="Q86" s="109">
        <f t="shared" ref="Q86" si="31">IF(Q21=0,0,1000000*Q21/Q34)</f>
        <v>421.73578938132943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384.35106397073406</v>
      </c>
      <c r="C88" s="109">
        <f t="shared" si="32"/>
        <v>379.5344176798053</v>
      </c>
      <c r="D88" s="109">
        <f t="shared" si="32"/>
        <v>374.26875037245043</v>
      </c>
      <c r="E88" s="109">
        <f t="shared" si="32"/>
        <v>368.01569973396437</v>
      </c>
      <c r="F88" s="109">
        <f t="shared" si="32"/>
        <v>360.75692327317483</v>
      </c>
      <c r="G88" s="109">
        <f t="shared" si="32"/>
        <v>352.37303350132265</v>
      </c>
      <c r="H88" s="109">
        <f t="shared" si="32"/>
        <v>345.07121057449388</v>
      </c>
      <c r="I88" s="109">
        <f t="shared" si="32"/>
        <v>337.97390923488865</v>
      </c>
      <c r="J88" s="109">
        <f t="shared" si="32"/>
        <v>330.10945654028353</v>
      </c>
      <c r="K88" s="109">
        <f t="shared" si="32"/>
        <v>321.11736284496311</v>
      </c>
      <c r="L88" s="109">
        <f t="shared" si="32"/>
        <v>309.95976258582266</v>
      </c>
      <c r="M88" s="109">
        <f t="shared" si="32"/>
        <v>292.65686658081563</v>
      </c>
      <c r="N88" s="109">
        <f t="shared" si="32"/>
        <v>278.9313668903693</v>
      </c>
      <c r="O88" s="109">
        <f t="shared" si="32"/>
        <v>256.92687828261273</v>
      </c>
      <c r="P88" s="109">
        <f t="shared" si="32"/>
        <v>231.10820287326206</v>
      </c>
      <c r="Q88" s="109">
        <f t="shared" ref="Q88" si="33">IF(Q23=0,0,1000000*Q23/Q36)</f>
        <v>198.37145090395308</v>
      </c>
    </row>
    <row r="89" spans="1:17" ht="12" customHeight="1" x14ac:dyDescent="0.25">
      <c r="A89" s="87" t="s">
        <v>28</v>
      </c>
      <c r="B89" s="109">
        <f t="shared" ref="B89:P89" si="34">IF(B24=0,0,1000000*B24/B37)</f>
        <v>384.7122136972298</v>
      </c>
      <c r="C89" s="109">
        <f t="shared" si="34"/>
        <v>372.55979228148431</v>
      </c>
      <c r="D89" s="109">
        <f t="shared" si="34"/>
        <v>362.05658092593046</v>
      </c>
      <c r="E89" s="109">
        <f t="shared" si="34"/>
        <v>351.43511192489325</v>
      </c>
      <c r="F89" s="109">
        <f t="shared" si="34"/>
        <v>340.26895575387221</v>
      </c>
      <c r="G89" s="109">
        <f t="shared" si="34"/>
        <v>328.13070887829775</v>
      </c>
      <c r="H89" s="109">
        <f t="shared" si="34"/>
        <v>317.75679235878277</v>
      </c>
      <c r="I89" s="109">
        <f t="shared" si="34"/>
        <v>306.85408240832243</v>
      </c>
      <c r="J89" s="109">
        <f t="shared" si="34"/>
        <v>295.37547220472692</v>
      </c>
      <c r="K89" s="109">
        <f t="shared" si="34"/>
        <v>283.47139673080881</v>
      </c>
      <c r="L89" s="109">
        <f t="shared" si="34"/>
        <v>270.40779943781848</v>
      </c>
      <c r="M89" s="109">
        <f t="shared" si="34"/>
        <v>253.89645406682251</v>
      </c>
      <c r="N89" s="109">
        <f t="shared" si="34"/>
        <v>236.39895077997949</v>
      </c>
      <c r="O89" s="109">
        <f t="shared" si="34"/>
        <v>217.72121375642547</v>
      </c>
      <c r="P89" s="109">
        <f t="shared" si="34"/>
        <v>197.30333037954267</v>
      </c>
      <c r="Q89" s="109">
        <f t="shared" ref="Q89" si="35">IF(Q24=0,0,1000000*Q24/Q37)</f>
        <v>174.10198493474985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74.994339802143244</v>
      </c>
      <c r="C91" s="53">
        <f t="shared" si="36"/>
        <v>73.627728450121182</v>
      </c>
      <c r="D91" s="53">
        <f t="shared" si="36"/>
        <v>71.612068020424744</v>
      </c>
      <c r="E91" s="53">
        <f t="shared" si="36"/>
        <v>69.651495922538714</v>
      </c>
      <c r="F91" s="53">
        <f t="shared" si="36"/>
        <v>67.760417860615632</v>
      </c>
      <c r="G91" s="53">
        <f t="shared" si="36"/>
        <v>66.112139043016299</v>
      </c>
      <c r="H91" s="53">
        <f t="shared" si="36"/>
        <v>64.31011189307047</v>
      </c>
      <c r="I91" s="53">
        <f t="shared" si="36"/>
        <v>62.096697525162696</v>
      </c>
      <c r="J91" s="53">
        <f t="shared" si="36"/>
        <v>59.475158064088134</v>
      </c>
      <c r="K91" s="53">
        <f t="shared" si="36"/>
        <v>56.043035315906046</v>
      </c>
      <c r="L91" s="53">
        <f t="shared" si="36"/>
        <v>51.829543217543367</v>
      </c>
      <c r="M91" s="53">
        <f t="shared" si="36"/>
        <v>47.032951742198598</v>
      </c>
      <c r="N91" s="53">
        <f t="shared" si="36"/>
        <v>42.037370062978525</v>
      </c>
      <c r="O91" s="53">
        <f t="shared" si="36"/>
        <v>36.459408458731026</v>
      </c>
      <c r="P91" s="53">
        <f t="shared" si="36"/>
        <v>29.665919485869907</v>
      </c>
      <c r="Q91" s="53">
        <f t="shared" ref="Q91" si="37">IF(Q26=0,0,1000000*Q26/Q39)</f>
        <v>22.127031631045625</v>
      </c>
    </row>
    <row r="92" spans="1:17" ht="12" customHeight="1" x14ac:dyDescent="0.25">
      <c r="A92" s="49" t="s">
        <v>26</v>
      </c>
      <c r="B92" s="48">
        <f t="shared" ref="B92:P92" si="38">IF(B27=0,0,1000000*B27/B40)</f>
        <v>11272.163651645587</v>
      </c>
      <c r="C92" s="48">
        <f t="shared" si="38"/>
        <v>11187.169658264769</v>
      </c>
      <c r="D92" s="48">
        <f t="shared" si="38"/>
        <v>11073.189695897325</v>
      </c>
      <c r="E92" s="48">
        <f t="shared" si="38"/>
        <v>10972.554098764071</v>
      </c>
      <c r="F92" s="48">
        <f t="shared" si="38"/>
        <v>10833.387942707834</v>
      </c>
      <c r="G92" s="48">
        <f t="shared" si="38"/>
        <v>10715.182348815282</v>
      </c>
      <c r="H92" s="48">
        <f t="shared" si="38"/>
        <v>10605.252604210209</v>
      </c>
      <c r="I92" s="48">
        <f t="shared" si="38"/>
        <v>10463.848516613047</v>
      </c>
      <c r="J92" s="48">
        <f t="shared" si="38"/>
        <v>10312.376373005827</v>
      </c>
      <c r="K92" s="48">
        <f t="shared" si="38"/>
        <v>10125.524053818199</v>
      </c>
      <c r="L92" s="48">
        <f t="shared" si="38"/>
        <v>9937.0463146948423</v>
      </c>
      <c r="M92" s="48">
        <f t="shared" si="38"/>
        <v>9690.7884619313445</v>
      </c>
      <c r="N92" s="48">
        <f t="shared" si="38"/>
        <v>9458.3508642476772</v>
      </c>
      <c r="O92" s="48">
        <f t="shared" si="38"/>
        <v>9247.9937070797114</v>
      </c>
      <c r="P92" s="48">
        <f t="shared" si="38"/>
        <v>8947.5641855522554</v>
      </c>
      <c r="Q92" s="48">
        <f t="shared" ref="Q92" si="39">IF(Q27=0,0,1000000*Q27/Q40)</f>
        <v>8627.7813129426413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44.564499385490798</v>
      </c>
      <c r="D96" s="109">
        <v>42.411478630705091</v>
      </c>
      <c r="E96" s="109">
        <v>41.41503487462866</v>
      </c>
      <c r="F96" s="109">
        <v>41.291005886317357</v>
      </c>
      <c r="G96" s="109">
        <v>41.190044478887934</v>
      </c>
      <c r="H96" s="109">
        <v>40.92694535964236</v>
      </c>
      <c r="I96" s="109">
        <v>40.386857615097895</v>
      </c>
      <c r="J96" s="109">
        <v>39.464345669279602</v>
      </c>
      <c r="K96" s="109">
        <v>38.522509974499251</v>
      </c>
      <c r="L96" s="109">
        <v>37.539725096640922</v>
      </c>
      <c r="M96" s="109">
        <v>36.761764677936</v>
      </c>
      <c r="N96" s="109">
        <v>35.705814019478581</v>
      </c>
      <c r="O96" s="109">
        <v>34.235855028724934</v>
      </c>
      <c r="P96" s="109">
        <v>32.49018405170181</v>
      </c>
      <c r="Q96" s="109">
        <v>30.007441467561453</v>
      </c>
    </row>
    <row r="97" spans="1:17" ht="12" customHeight="1" x14ac:dyDescent="0.25">
      <c r="A97" s="87" t="s">
        <v>53</v>
      </c>
      <c r="B97" s="109"/>
      <c r="C97" s="109">
        <v>325.53659248673779</v>
      </c>
      <c r="D97" s="109">
        <v>287.17357237209137</v>
      </c>
      <c r="E97" s="109">
        <v>262.05713576200077</v>
      </c>
      <c r="F97" s="109">
        <v>249.2156399091823</v>
      </c>
      <c r="G97" s="109">
        <v>247.84085604224759</v>
      </c>
      <c r="H97" s="109">
        <v>242.64782699130447</v>
      </c>
      <c r="I97" s="109">
        <v>238.33802388224365</v>
      </c>
      <c r="J97" s="109">
        <v>230.94299090616005</v>
      </c>
      <c r="K97" s="109">
        <v>223.60035966525189</v>
      </c>
      <c r="L97" s="109">
        <v>220.29465352424717</v>
      </c>
      <c r="M97" s="109">
        <v>208.48765007815953</v>
      </c>
      <c r="N97" s="109">
        <v>198.80496435051643</v>
      </c>
      <c r="O97" s="109">
        <v>177.10709449545953</v>
      </c>
      <c r="P97" s="109">
        <v>151.48212057560661</v>
      </c>
      <c r="Q97" s="109">
        <v>120.36557862612757</v>
      </c>
    </row>
    <row r="98" spans="1:17" ht="12" customHeight="1" x14ac:dyDescent="0.25">
      <c r="A98" s="87" t="s">
        <v>52</v>
      </c>
      <c r="B98" s="109"/>
      <c r="C98" s="109">
        <v>2116.8865062900327</v>
      </c>
      <c r="D98" s="109">
        <v>2036.9889981351407</v>
      </c>
      <c r="E98" s="109">
        <v>1953.3803578269503</v>
      </c>
      <c r="F98" s="109">
        <v>1886.5190220386733</v>
      </c>
      <c r="G98" s="109">
        <v>1821.3602089745907</v>
      </c>
      <c r="H98" s="109">
        <v>1758.8162646963196</v>
      </c>
      <c r="I98" s="109">
        <v>1723.032539452076</v>
      </c>
      <c r="J98" s="109">
        <v>1702.052390499329</v>
      </c>
      <c r="K98" s="109">
        <v>1647.2989837321172</v>
      </c>
      <c r="L98" s="109">
        <v>1605.3109079271196</v>
      </c>
      <c r="M98" s="109">
        <v>1531.5801044981347</v>
      </c>
      <c r="N98" s="109">
        <v>1482.8227800485784</v>
      </c>
      <c r="O98" s="109">
        <v>1379.2212943828058</v>
      </c>
      <c r="P98" s="109">
        <v>1244.7770461487189</v>
      </c>
      <c r="Q98" s="109">
        <v>1071.6977000946194</v>
      </c>
    </row>
    <row r="99" spans="1:17" ht="12" customHeight="1" x14ac:dyDescent="0.25">
      <c r="A99" s="87" t="s">
        <v>51</v>
      </c>
      <c r="B99" s="109"/>
      <c r="C99" s="109">
        <v>549.40535461533887</v>
      </c>
      <c r="D99" s="109">
        <v>535.51807391292664</v>
      </c>
      <c r="E99" s="109">
        <v>523.29029229642663</v>
      </c>
      <c r="F99" s="109">
        <v>509.42274293868041</v>
      </c>
      <c r="G99" s="109">
        <v>500.18890086402746</v>
      </c>
      <c r="H99" s="109">
        <v>488.60244974494242</v>
      </c>
      <c r="I99" s="109">
        <v>482.80372257488392</v>
      </c>
      <c r="J99" s="109">
        <v>472.74871427544929</v>
      </c>
      <c r="K99" s="109">
        <v>461.68753541994732</v>
      </c>
      <c r="L99" s="109">
        <v>444.40015742860447</v>
      </c>
      <c r="M99" s="109">
        <v>424.72155186122291</v>
      </c>
      <c r="N99" s="109">
        <v>401.54754254295682</v>
      </c>
      <c r="O99" s="109">
        <v>371.68668639742248</v>
      </c>
      <c r="P99" s="109">
        <v>343.7916949356574</v>
      </c>
      <c r="Q99" s="109">
        <v>312.10845102085472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358.08614203107226</v>
      </c>
      <c r="D101" s="109">
        <v>352.77420619000088</v>
      </c>
      <c r="E101" s="109">
        <v>346.89396812229182</v>
      </c>
      <c r="F101" s="109">
        <v>343.96519243435381</v>
      </c>
      <c r="G101" s="109">
        <v>339.5447380026522</v>
      </c>
      <c r="H101" s="109">
        <v>334.09816538022227</v>
      </c>
      <c r="I101" s="109">
        <v>321.59495364098569</v>
      </c>
      <c r="J101" s="109">
        <v>308.26804173657911</v>
      </c>
      <c r="K101" s="109">
        <v>295.85704421519318</v>
      </c>
      <c r="L101" s="109">
        <v>282.84848028227532</v>
      </c>
      <c r="M101" s="109">
        <v>262.50879462390668</v>
      </c>
      <c r="N101" s="109">
        <v>235.88595668758819</v>
      </c>
      <c r="O101" s="109">
        <v>201.45566452134341</v>
      </c>
      <c r="P101" s="109">
        <v>161.58109932441295</v>
      </c>
      <c r="Q101" s="109">
        <v>122.56913418699352</v>
      </c>
    </row>
    <row r="102" spans="1:17" ht="12" customHeight="1" x14ac:dyDescent="0.25">
      <c r="A102" s="87" t="s">
        <v>28</v>
      </c>
      <c r="B102" s="109"/>
      <c r="C102" s="109">
        <v>349.49938405596333</v>
      </c>
      <c r="D102" s="109">
        <v>337.72399136391954</v>
      </c>
      <c r="E102" s="109">
        <v>328.32788809492808</v>
      </c>
      <c r="F102" s="109">
        <v>319.81246856869041</v>
      </c>
      <c r="G102" s="109">
        <v>309.91306467807533</v>
      </c>
      <c r="H102" s="109">
        <v>300.38720194506186</v>
      </c>
      <c r="I102" s="109">
        <v>286.78075571886262</v>
      </c>
      <c r="J102" s="109">
        <v>272.814862318194</v>
      </c>
      <c r="K102" s="109">
        <v>259.91413389302608</v>
      </c>
      <c r="L102" s="109">
        <v>244.02148365673145</v>
      </c>
      <c r="M102" s="109">
        <v>225.55419148672269</v>
      </c>
      <c r="N102" s="109">
        <v>203.97282561172057</v>
      </c>
      <c r="O102" s="109">
        <v>180.51956965371591</v>
      </c>
      <c r="P102" s="109">
        <v>155.04854636678809</v>
      </c>
      <c r="Q102" s="109">
        <v>125.64147303639118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72.702098425877296</v>
      </c>
      <c r="D104" s="53">
        <v>70.787032656437461</v>
      </c>
      <c r="E104" s="53">
        <v>68.659404433083537</v>
      </c>
      <c r="F104" s="53">
        <v>66.844559322851822</v>
      </c>
      <c r="G104" s="53">
        <v>65.090679754672266</v>
      </c>
      <c r="H104" s="53">
        <v>62.755257354562723</v>
      </c>
      <c r="I104" s="53">
        <v>60.604556195020137</v>
      </c>
      <c r="J104" s="53">
        <v>57.526248943185266</v>
      </c>
      <c r="K104" s="53">
        <v>53.298041480288809</v>
      </c>
      <c r="L104" s="53">
        <v>48.660421829351456</v>
      </c>
      <c r="M104" s="53">
        <v>43.755323617232335</v>
      </c>
      <c r="N104" s="53">
        <v>37.641130501282944</v>
      </c>
      <c r="O104" s="53">
        <v>31.118487561784981</v>
      </c>
      <c r="P104" s="53">
        <v>23.256476589986161</v>
      </c>
      <c r="Q104" s="53">
        <v>15.206351477568154</v>
      </c>
    </row>
    <row r="105" spans="1:17" ht="12" customHeight="1" x14ac:dyDescent="0.25">
      <c r="A105" s="49" t="s">
        <v>26</v>
      </c>
      <c r="B105" s="48"/>
      <c r="C105" s="48">
        <v>10546.58094416697</v>
      </c>
      <c r="D105" s="48">
        <v>10355.604394694008</v>
      </c>
      <c r="E105" s="48">
        <v>10254.872331569972</v>
      </c>
      <c r="F105" s="48">
        <v>10170.897896542907</v>
      </c>
      <c r="G105" s="48">
        <v>10152.214973441065</v>
      </c>
      <c r="H105" s="48">
        <v>10068.608889018291</v>
      </c>
      <c r="I105" s="48">
        <v>9941.4715886133126</v>
      </c>
      <c r="J105" s="48">
        <v>9827.0110797731777</v>
      </c>
      <c r="K105" s="48">
        <v>9579.3018757728078</v>
      </c>
      <c r="L105" s="48">
        <v>9314.2042421718543</v>
      </c>
      <c r="M105" s="48">
        <v>8875.4579435240557</v>
      </c>
      <c r="N105" s="48">
        <v>8414.2266595021865</v>
      </c>
      <c r="O105" s="48">
        <v>7852.4733542319591</v>
      </c>
      <c r="P105" s="48">
        <v>7300.3091666001674</v>
      </c>
      <c r="Q105" s="48">
        <v>6573.5055581971137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0.70878713161761897</v>
      </c>
      <c r="C109" s="115">
        <f>C31/RES_summary!C$6</f>
        <v>0.71052132499690346</v>
      </c>
      <c r="D109" s="115">
        <f>D31/RES_summary!D$6</f>
        <v>0.71216196934598797</v>
      </c>
      <c r="E109" s="115">
        <f>E31/RES_summary!E$6</f>
        <v>0.72203884804300678</v>
      </c>
      <c r="F109" s="115">
        <f>F31/RES_summary!F$6</f>
        <v>0.73065835071811069</v>
      </c>
      <c r="G109" s="115">
        <f>G31/RES_summary!G$6</f>
        <v>0.73837050026912521</v>
      </c>
      <c r="H109" s="115">
        <f>H31/RES_summary!H$6</f>
        <v>0.76485452556699385</v>
      </c>
      <c r="I109" s="115">
        <f>I31/RES_summary!I$6</f>
        <v>0.81004147739329369</v>
      </c>
      <c r="J109" s="115">
        <f>J31/RES_summary!J$6</f>
        <v>0.85765720481042951</v>
      </c>
      <c r="K109" s="115">
        <f>K31/RES_summary!K$6</f>
        <v>0.90400491929143267</v>
      </c>
      <c r="L109" s="115">
        <f>L31/RES_summary!L$6</f>
        <v>0.95020340541980497</v>
      </c>
      <c r="M109" s="115">
        <f>M31/RES_summary!M$6</f>
        <v>1.0036048700060183</v>
      </c>
      <c r="N109" s="115">
        <f>N31/RES_summary!N$6</f>
        <v>1.0746259199941373</v>
      </c>
      <c r="O109" s="115">
        <f>O31/RES_summary!O$6</f>
        <v>1.1545174207655511</v>
      </c>
      <c r="P109" s="115">
        <f>P31/RES_summary!P$6</f>
        <v>1.208324295381763</v>
      </c>
      <c r="Q109" s="115">
        <f>Q31/RES_summary!Q$6</f>
        <v>1.2407191940188724</v>
      </c>
    </row>
    <row r="110" spans="1:17" ht="12" customHeight="1" x14ac:dyDescent="0.25">
      <c r="A110" s="87" t="s">
        <v>53</v>
      </c>
      <c r="B110" s="115">
        <f>B32/RES_summary!B$6</f>
        <v>0.437393791517735</v>
      </c>
      <c r="C110" s="115">
        <f>C32/RES_summary!C$6</f>
        <v>0.44486435811028591</v>
      </c>
      <c r="D110" s="115">
        <f>D32/RES_summary!D$6</f>
        <v>0.46458608607752838</v>
      </c>
      <c r="E110" s="115">
        <f>E32/RES_summary!E$6</f>
        <v>0.49387134554428586</v>
      </c>
      <c r="F110" s="115">
        <f>F32/RES_summary!F$6</f>
        <v>0.5403408446252248</v>
      </c>
      <c r="G110" s="115">
        <f>G32/RES_summary!G$6</f>
        <v>0.6000361319016525</v>
      </c>
      <c r="H110" s="115">
        <f>H32/RES_summary!H$6</f>
        <v>0.65246027935160966</v>
      </c>
      <c r="I110" s="115">
        <f>I32/RES_summary!I$6</f>
        <v>0.69333743039754081</v>
      </c>
      <c r="J110" s="115">
        <f>J32/RES_summary!J$6</f>
        <v>0.73886340465031397</v>
      </c>
      <c r="K110" s="115">
        <f>K32/RES_summary!K$6</f>
        <v>0.76587294735474709</v>
      </c>
      <c r="L110" s="115">
        <f>L32/RES_summary!L$6</f>
        <v>0.79560349288823429</v>
      </c>
      <c r="M110" s="115">
        <f>M32/RES_summary!M$6</f>
        <v>0.81119176475352439</v>
      </c>
      <c r="N110" s="115">
        <f>N32/RES_summary!N$6</f>
        <v>0.81593216380757683</v>
      </c>
      <c r="O110" s="115">
        <f>O32/RES_summary!O$6</f>
        <v>0.82460220436943565</v>
      </c>
      <c r="P110" s="115">
        <f>P32/RES_summary!P$6</f>
        <v>0.84167509426008003</v>
      </c>
      <c r="Q110" s="115">
        <f>Q32/RES_summary!Q$6</f>
        <v>0.87296390345641028</v>
      </c>
    </row>
    <row r="111" spans="1:17" ht="12" customHeight="1" x14ac:dyDescent="0.25">
      <c r="A111" s="87" t="s">
        <v>52</v>
      </c>
      <c r="B111" s="115">
        <f>B33/RES_summary!B$6</f>
        <v>9.6960629376921482E-4</v>
      </c>
      <c r="C111" s="115">
        <f>C33/RES_summary!C$6</f>
        <v>1.3421226116732078E-3</v>
      </c>
      <c r="D111" s="115">
        <f>D33/RES_summary!D$6</f>
        <v>1.9161415488716917E-3</v>
      </c>
      <c r="E111" s="115">
        <f>E33/RES_summary!E$6</f>
        <v>2.4887588898489421E-3</v>
      </c>
      <c r="F111" s="115">
        <f>F33/RES_summary!F$6</f>
        <v>3.1747581826034716E-3</v>
      </c>
      <c r="G111" s="115">
        <f>G33/RES_summary!G$6</f>
        <v>3.839972983879458E-3</v>
      </c>
      <c r="H111" s="115">
        <f>H33/RES_summary!H$6</f>
        <v>4.6181272546330374E-3</v>
      </c>
      <c r="I111" s="115">
        <f>I33/RES_summary!I$6</f>
        <v>5.6491997601015812E-3</v>
      </c>
      <c r="J111" s="115">
        <f>J33/RES_summary!J$6</f>
        <v>6.7130101249604883E-3</v>
      </c>
      <c r="K111" s="115">
        <f>K33/RES_summary!K$6</f>
        <v>8.0302665904304817E-3</v>
      </c>
      <c r="L111" s="115">
        <f>L33/RES_summary!L$6</f>
        <v>1.0243326853969724E-2</v>
      </c>
      <c r="M111" s="115">
        <f>M33/RES_summary!M$6</f>
        <v>1.4522311883578899E-2</v>
      </c>
      <c r="N111" s="115">
        <f>N33/RES_summary!N$6</f>
        <v>2.2648176052276519E-2</v>
      </c>
      <c r="O111" s="115">
        <f>O33/RES_summary!O$6</f>
        <v>3.2126823811348862E-2</v>
      </c>
      <c r="P111" s="115">
        <f>P33/RES_summary!P$6</f>
        <v>4.0527095446997452E-2</v>
      </c>
      <c r="Q111" s="115">
        <f>Q33/RES_summary!Q$6</f>
        <v>4.6723238861499615E-2</v>
      </c>
    </row>
    <row r="112" spans="1:17" ht="12" customHeight="1" x14ac:dyDescent="0.25">
      <c r="A112" s="87" t="s">
        <v>51</v>
      </c>
      <c r="B112" s="115">
        <f>B34/RES_summary!B$6</f>
        <v>1.3803991468200504E-2</v>
      </c>
      <c r="C112" s="115">
        <f>C34/RES_summary!C$6</f>
        <v>1.786631277831522E-2</v>
      </c>
      <c r="D112" s="115">
        <f>D34/RES_summary!D$6</f>
        <v>2.2512959716108828E-2</v>
      </c>
      <c r="E112" s="115">
        <f>E34/RES_summary!E$6</f>
        <v>2.793314359203403E-2</v>
      </c>
      <c r="F112" s="115">
        <f>F34/RES_summary!F$6</f>
        <v>3.2566025840214619E-2</v>
      </c>
      <c r="G112" s="115">
        <f>G34/RES_summary!G$6</f>
        <v>3.8130520902562859E-2</v>
      </c>
      <c r="H112" s="115">
        <f>H34/RES_summary!H$6</f>
        <v>4.3207434335437965E-2</v>
      </c>
      <c r="I112" s="115">
        <f>I34/RES_summary!I$6</f>
        <v>5.2087737592152968E-2</v>
      </c>
      <c r="J112" s="115">
        <f>J34/RES_summary!J$6</f>
        <v>6.1739249701351404E-2</v>
      </c>
      <c r="K112" s="115">
        <f>K34/RES_summary!K$6</f>
        <v>7.3317794384209767E-2</v>
      </c>
      <c r="L112" s="115">
        <f>L34/RES_summary!L$6</f>
        <v>8.7914235315707634E-2</v>
      </c>
      <c r="M112" s="115">
        <f>M34/RES_summary!M$6</f>
        <v>9.7772100332214978E-2</v>
      </c>
      <c r="N112" s="115">
        <f>N34/RES_summary!N$6</f>
        <v>0.10771619629521938</v>
      </c>
      <c r="O112" s="115">
        <f>O34/RES_summary!O$6</f>
        <v>0.11843266230406783</v>
      </c>
      <c r="P112" s="115">
        <f>P34/RES_summary!P$6</f>
        <v>0.12765174824964406</v>
      </c>
      <c r="Q112" s="115">
        <f>Q34/RES_summary!Q$6</f>
        <v>0.13591292562236298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0.31219484317663848</v>
      </c>
      <c r="C114" s="115">
        <f>C36/RES_summary!C$6</f>
        <v>0.32138614322173387</v>
      </c>
      <c r="D114" s="115">
        <f>D36/RES_summary!D$6</f>
        <v>0.32577155821656378</v>
      </c>
      <c r="E114" s="115">
        <f>E36/RES_summary!E$6</f>
        <v>0.3308567606355573</v>
      </c>
      <c r="F114" s="115">
        <f>F36/RES_summary!F$6</f>
        <v>0.34712266566747996</v>
      </c>
      <c r="G114" s="115">
        <f>G36/RES_summary!G$6</f>
        <v>0.38583087773051739</v>
      </c>
      <c r="H114" s="115">
        <f>H36/RES_summary!H$6</f>
        <v>0.41584118738078651</v>
      </c>
      <c r="I114" s="115">
        <f>I36/RES_summary!I$6</f>
        <v>0.45931552178541935</v>
      </c>
      <c r="J114" s="115">
        <f>J36/RES_summary!J$6</f>
        <v>0.50955490338690412</v>
      </c>
      <c r="K114" s="115">
        <f>K36/RES_summary!K$6</f>
        <v>0.57175519650035223</v>
      </c>
      <c r="L114" s="115">
        <f>L36/RES_summary!L$6</f>
        <v>0.64222397597681891</v>
      </c>
      <c r="M114" s="115">
        <f>M36/RES_summary!M$6</f>
        <v>0.70897556234598713</v>
      </c>
      <c r="N114" s="115">
        <f>N36/RES_summary!N$6</f>
        <v>0.78741527933582789</v>
      </c>
      <c r="O114" s="115">
        <f>O36/RES_summary!O$6</f>
        <v>0.88151992967219872</v>
      </c>
      <c r="P114" s="115">
        <f>P36/RES_summary!P$6</f>
        <v>0.99729097528938115</v>
      </c>
      <c r="Q114" s="115">
        <f>Q36/RES_summary!Q$6</f>
        <v>1.1664131927606443</v>
      </c>
    </row>
    <row r="115" spans="1:17" ht="12" customHeight="1" x14ac:dyDescent="0.25">
      <c r="A115" s="87" t="s">
        <v>28</v>
      </c>
      <c r="B115" s="115">
        <f>B37/RES_summary!B$6</f>
        <v>0.13884745275042989</v>
      </c>
      <c r="C115" s="115">
        <f>C37/RES_summary!C$6</f>
        <v>0.18513832604521252</v>
      </c>
      <c r="D115" s="115">
        <f>D37/RES_summary!D$6</f>
        <v>0.22326222503152746</v>
      </c>
      <c r="E115" s="115">
        <f>E37/RES_summary!E$6</f>
        <v>0.26086944118292066</v>
      </c>
      <c r="F115" s="115">
        <f>F37/RES_summary!F$6</f>
        <v>0.29844270581448556</v>
      </c>
      <c r="G115" s="115">
        <f>G37/RES_summary!G$6</f>
        <v>0.32921344009534259</v>
      </c>
      <c r="H115" s="115">
        <f>H37/RES_summary!H$6</f>
        <v>0.36912855795246252</v>
      </c>
      <c r="I115" s="115">
        <f>I37/RES_summary!I$6</f>
        <v>0.41039939820296262</v>
      </c>
      <c r="J115" s="115">
        <f>J37/RES_summary!J$6</f>
        <v>0.45473793561112619</v>
      </c>
      <c r="K115" s="115">
        <f>K37/RES_summary!K$6</f>
        <v>0.49477051095075958</v>
      </c>
      <c r="L115" s="115">
        <f>L37/RES_summary!L$6</f>
        <v>0.54753228142860999</v>
      </c>
      <c r="M115" s="115">
        <f>M37/RES_summary!M$6</f>
        <v>0.59562483420033285</v>
      </c>
      <c r="N115" s="115">
        <f>N37/RES_summary!N$6</f>
        <v>0.65960551507151399</v>
      </c>
      <c r="O115" s="115">
        <f>O37/RES_summary!O$6</f>
        <v>0.73045624031341649</v>
      </c>
      <c r="P115" s="115">
        <f>P37/RES_summary!P$6</f>
        <v>0.81810915319737365</v>
      </c>
      <c r="Q115" s="115">
        <f>Q37/RES_summary!Q$6</f>
        <v>0.91326750086355346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8.0757185185844822</v>
      </c>
      <c r="C117" s="113">
        <f>C39/RES_summary!C$6</f>
        <v>8.5227836774625629</v>
      </c>
      <c r="D117" s="113">
        <f>D39/RES_summary!D$6</f>
        <v>9.0834492274524372</v>
      </c>
      <c r="E117" s="113">
        <f>E39/RES_summary!E$6</f>
        <v>9.6461771382446795</v>
      </c>
      <c r="F117" s="113">
        <f>F39/RES_summary!F$6</f>
        <v>10.057250721927687</v>
      </c>
      <c r="G117" s="113">
        <f>G39/RES_summary!G$6</f>
        <v>10.434071663582285</v>
      </c>
      <c r="H117" s="113">
        <f>H39/RES_summary!H$6</f>
        <v>10.648842370754766</v>
      </c>
      <c r="I117" s="113">
        <f>I39/RES_summary!I$6</f>
        <v>10.884212894198095</v>
      </c>
      <c r="J117" s="113">
        <f>J39/RES_summary!J$6</f>
        <v>11.003746732986162</v>
      </c>
      <c r="K117" s="113">
        <f>K39/RES_summary!K$6</f>
        <v>11.220383314183513</v>
      </c>
      <c r="L117" s="113">
        <f>L39/RES_summary!L$6</f>
        <v>11.439351292280049</v>
      </c>
      <c r="M117" s="113">
        <f>M39/RES_summary!M$6</f>
        <v>11.571768477277312</v>
      </c>
      <c r="N117" s="113">
        <f>N39/RES_summary!N$6</f>
        <v>11.721754009464796</v>
      </c>
      <c r="O117" s="113">
        <f>O39/RES_summary!O$6</f>
        <v>11.779101438549823</v>
      </c>
      <c r="P117" s="113">
        <f>P39/RES_summary!P$6</f>
        <v>11.853973099079699</v>
      </c>
      <c r="Q117" s="113">
        <f>Q39/RES_summary!Q$6</f>
        <v>11.926786952526157</v>
      </c>
    </row>
    <row r="118" spans="1:17" ht="12" customHeight="1" x14ac:dyDescent="0.25">
      <c r="A118" s="49" t="s">
        <v>26</v>
      </c>
      <c r="B118" s="112">
        <f>B40/RES_summary!B$6</f>
        <v>0.29819783841853431</v>
      </c>
      <c r="C118" s="112">
        <f>C40/RES_summary!C$6</f>
        <v>0.30588719450859353</v>
      </c>
      <c r="D118" s="112">
        <f>D40/RES_summary!D$6</f>
        <v>0.31813674846469991</v>
      </c>
      <c r="E118" s="112">
        <f>E40/RES_summary!E$6</f>
        <v>0.32203957981063058</v>
      </c>
      <c r="F118" s="112">
        <f>F40/RES_summary!F$6</f>
        <v>0.34093930957851654</v>
      </c>
      <c r="G118" s="112">
        <f>G40/RES_summary!G$6</f>
        <v>0.35313965647724166</v>
      </c>
      <c r="H118" s="112">
        <f>H40/RES_summary!H$6</f>
        <v>0.38049099186398921</v>
      </c>
      <c r="I118" s="112">
        <f>I40/RES_summary!I$6</f>
        <v>0.40186337014469486</v>
      </c>
      <c r="J118" s="112">
        <f>J40/RES_summary!J$6</f>
        <v>0.43201409909398258</v>
      </c>
      <c r="K118" s="112">
        <f>K40/RES_summary!K$6</f>
        <v>0.4773627362058826</v>
      </c>
      <c r="L118" s="112">
        <f>L40/RES_summary!L$6</f>
        <v>0.51460437163724615</v>
      </c>
      <c r="M118" s="112">
        <f>M40/RES_summary!M$6</f>
        <v>0.55657147803714002</v>
      </c>
      <c r="N118" s="112">
        <f>N40/RES_summary!N$6</f>
        <v>0.60060458988193899</v>
      </c>
      <c r="O118" s="112">
        <f>O40/RES_summary!O$6</f>
        <v>0.6321357296370127</v>
      </c>
      <c r="P118" s="112">
        <f>P40/RES_summary!P$6</f>
        <v>0.66206054260161151</v>
      </c>
      <c r="Q118" s="112">
        <f>Q40/RES_summary!Q$6</f>
        <v>0.68785962098218889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39.592148879071829</v>
      </c>
      <c r="C122" s="109">
        <f t="shared" si="40"/>
        <v>39.04097856587542</v>
      </c>
      <c r="D122" s="109">
        <f t="shared" si="40"/>
        <v>38.367024990099658</v>
      </c>
      <c r="E122" s="109">
        <f t="shared" si="40"/>
        <v>37.984261752594897</v>
      </c>
      <c r="F122" s="109">
        <f t="shared" si="40"/>
        <v>37.537251376340997</v>
      </c>
      <c r="G122" s="109">
        <f t="shared" si="40"/>
        <v>37.044063863593259</v>
      </c>
      <c r="H122" s="109">
        <f t="shared" si="40"/>
        <v>37.690532091208915</v>
      </c>
      <c r="I122" s="109">
        <f t="shared" si="40"/>
        <v>38.637488077483113</v>
      </c>
      <c r="J122" s="109">
        <f t="shared" si="40"/>
        <v>39.611764433272228</v>
      </c>
      <c r="K122" s="109">
        <f t="shared" si="40"/>
        <v>40.421493733935989</v>
      </c>
      <c r="L122" s="109">
        <f t="shared" si="40"/>
        <v>41.107330930029327</v>
      </c>
      <c r="M122" s="109">
        <f t="shared" si="40"/>
        <v>41.642181906562257</v>
      </c>
      <c r="N122" s="109">
        <f t="shared" si="40"/>
        <v>43.026843920498877</v>
      </c>
      <c r="O122" s="109">
        <f t="shared" si="40"/>
        <v>44.543171300360811</v>
      </c>
      <c r="P122" s="109">
        <f t="shared" si="40"/>
        <v>45.601355653739809</v>
      </c>
      <c r="Q122" s="109">
        <f t="shared" si="40"/>
        <v>45.838257783145977</v>
      </c>
    </row>
    <row r="123" spans="1:17" ht="12" customHeight="1" x14ac:dyDescent="0.25">
      <c r="A123" s="87" t="s">
        <v>53</v>
      </c>
      <c r="B123" s="109">
        <f t="shared" ref="B123:Q123" si="41">B84*B110</f>
        <v>181.56304998732455</v>
      </c>
      <c r="C123" s="109">
        <f t="shared" si="41"/>
        <v>181.03874871952641</v>
      </c>
      <c r="D123" s="109">
        <f t="shared" si="41"/>
        <v>182.47551168886002</v>
      </c>
      <c r="E123" s="109">
        <f t="shared" si="41"/>
        <v>185.09924933967554</v>
      </c>
      <c r="F123" s="109">
        <f t="shared" si="41"/>
        <v>191.1287963774549</v>
      </c>
      <c r="G123" s="109">
        <f t="shared" si="41"/>
        <v>200.26883554913115</v>
      </c>
      <c r="H123" s="109">
        <f t="shared" si="41"/>
        <v>210.26698499015092</v>
      </c>
      <c r="I123" s="109">
        <f t="shared" si="41"/>
        <v>213.81484244359694</v>
      </c>
      <c r="J123" s="109">
        <f t="shared" si="41"/>
        <v>218.04596889830239</v>
      </c>
      <c r="K123" s="109">
        <f t="shared" si="41"/>
        <v>217.36850960100512</v>
      </c>
      <c r="L123" s="109">
        <f t="shared" si="41"/>
        <v>216.91000433776995</v>
      </c>
      <c r="M123" s="109">
        <f t="shared" si="41"/>
        <v>209.82617044711574</v>
      </c>
      <c r="N123" s="109">
        <f t="shared" si="41"/>
        <v>202.80776994422575</v>
      </c>
      <c r="O123" s="109">
        <f t="shared" si="41"/>
        <v>195.64321687756868</v>
      </c>
      <c r="P123" s="109">
        <f t="shared" si="41"/>
        <v>191.2152638040547</v>
      </c>
      <c r="Q123" s="109">
        <f t="shared" si="41"/>
        <v>185.98891391032294</v>
      </c>
    </row>
    <row r="124" spans="1:17" ht="12" customHeight="1" x14ac:dyDescent="0.25">
      <c r="A124" s="87" t="s">
        <v>52</v>
      </c>
      <c r="B124" s="109">
        <f t="shared" ref="B124:Q124" si="42">B85*B111</f>
        <v>2.3018972752749978</v>
      </c>
      <c r="C124" s="109">
        <f t="shared" si="42"/>
        <v>3.0865318837266069</v>
      </c>
      <c r="D124" s="109">
        <f t="shared" si="42"/>
        <v>4.2496387415918191</v>
      </c>
      <c r="E124" s="109">
        <f t="shared" si="42"/>
        <v>5.3588783518482819</v>
      </c>
      <c r="F124" s="109">
        <f t="shared" si="42"/>
        <v>6.6390522655479876</v>
      </c>
      <c r="G124" s="109">
        <f t="shared" si="42"/>
        <v>7.8302041412756154</v>
      </c>
      <c r="H124" s="109">
        <f t="shared" si="42"/>
        <v>9.2375682239761918</v>
      </c>
      <c r="I124" s="109">
        <f t="shared" si="42"/>
        <v>10.9799204187419</v>
      </c>
      <c r="J124" s="109">
        <f t="shared" si="42"/>
        <v>12.752322267009159</v>
      </c>
      <c r="K124" s="109">
        <f t="shared" si="42"/>
        <v>14.865750193344928</v>
      </c>
      <c r="L124" s="109">
        <f t="shared" si="42"/>
        <v>18.337810207435329</v>
      </c>
      <c r="M124" s="109">
        <f t="shared" si="42"/>
        <v>24.614412969780521</v>
      </c>
      <c r="N124" s="109">
        <f t="shared" si="42"/>
        <v>36.484027184126163</v>
      </c>
      <c r="O124" s="109">
        <f t="shared" si="42"/>
        <v>49.307111918702525</v>
      </c>
      <c r="P124" s="109">
        <f t="shared" si="42"/>
        <v>59.405506204652852</v>
      </c>
      <c r="Q124" s="109">
        <f t="shared" si="42"/>
        <v>65.402137966584391</v>
      </c>
    </row>
    <row r="125" spans="1:17" ht="12" customHeight="1" x14ac:dyDescent="0.25">
      <c r="A125" s="87" t="s">
        <v>51</v>
      </c>
      <c r="B125" s="109">
        <f t="shared" ref="B125:Q125" si="43">B86*B112</f>
        <v>8.3860666113647682</v>
      </c>
      <c r="C125" s="109">
        <f t="shared" si="43"/>
        <v>10.605253493486304</v>
      </c>
      <c r="D125" s="109">
        <f t="shared" si="43"/>
        <v>13.075058825320939</v>
      </c>
      <c r="E125" s="109">
        <f t="shared" si="43"/>
        <v>15.885576440956553</v>
      </c>
      <c r="F125" s="109">
        <f t="shared" si="43"/>
        <v>18.206954546643317</v>
      </c>
      <c r="G125" s="109">
        <f t="shared" si="43"/>
        <v>20.936462402966516</v>
      </c>
      <c r="H125" s="109">
        <f t="shared" si="43"/>
        <v>23.485793851574897</v>
      </c>
      <c r="I125" s="109">
        <f t="shared" si="43"/>
        <v>27.681367690855502</v>
      </c>
      <c r="J125" s="109">
        <f t="shared" si="43"/>
        <v>32.131840059865638</v>
      </c>
      <c r="K125" s="109">
        <f t="shared" si="43"/>
        <v>37.312998672359207</v>
      </c>
      <c r="L125" s="109">
        <f t="shared" si="43"/>
        <v>43.554168340001532</v>
      </c>
      <c r="M125" s="109">
        <f t="shared" si="43"/>
        <v>47.007932777050328</v>
      </c>
      <c r="N125" s="109">
        <f t="shared" si="43"/>
        <v>50.430855109812036</v>
      </c>
      <c r="O125" s="109">
        <f t="shared" si="43"/>
        <v>53.611428005530094</v>
      </c>
      <c r="P125" s="109">
        <f t="shared" si="43"/>
        <v>55.890011065454367</v>
      </c>
      <c r="Q125" s="109">
        <f t="shared" si="43"/>
        <v>57.319344974473168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119.99242014111746</v>
      </c>
      <c r="C127" s="109">
        <f t="shared" si="44"/>
        <v>121.97710271801927</v>
      </c>
      <c r="D127" s="109">
        <f t="shared" si="44"/>
        <v>121.92611400059931</v>
      </c>
      <c r="E127" s="109">
        <f t="shared" si="44"/>
        <v>121.76048227700738</v>
      </c>
      <c r="F127" s="109">
        <f t="shared" si="44"/>
        <v>125.22690486458299</v>
      </c>
      <c r="G127" s="109">
        <f t="shared" si="44"/>
        <v>135.95639680438032</v>
      </c>
      <c r="H127" s="109">
        <f t="shared" si="44"/>
        <v>143.49482193622296</v>
      </c>
      <c r="I127" s="109">
        <f t="shared" si="44"/>
        <v>155.23666247008083</v>
      </c>
      <c r="J127" s="109">
        <f t="shared" si="44"/>
        <v>168.20889223448759</v>
      </c>
      <c r="K127" s="109">
        <f t="shared" si="44"/>
        <v>183.60052089309679</v>
      </c>
      <c r="L127" s="109">
        <f t="shared" si="44"/>
        <v>199.06359112069785</v>
      </c>
      <c r="M127" s="109">
        <f t="shared" si="44"/>
        <v>207.4865665585483</v>
      </c>
      <c r="N127" s="109">
        <f t="shared" si="44"/>
        <v>219.63482017550444</v>
      </c>
      <c r="O127" s="109">
        <f t="shared" si="44"/>
        <v>226.48616367458635</v>
      </c>
      <c r="P127" s="109">
        <f t="shared" si="44"/>
        <v>230.48212504085168</v>
      </c>
      <c r="Q127" s="109">
        <f t="shared" si="44"/>
        <v>231.38307740144128</v>
      </c>
    </row>
    <row r="128" spans="1:17" ht="12" customHeight="1" x14ac:dyDescent="0.25">
      <c r="A128" s="87" t="s">
        <v>28</v>
      </c>
      <c r="B128" s="109">
        <f t="shared" ref="B128:Q128" si="45">B89*B115</f>
        <v>53.416310913839403</v>
      </c>
      <c r="C128" s="109">
        <f t="shared" si="45"/>
        <v>68.975096294746095</v>
      </c>
      <c r="D128" s="109">
        <f t="shared" si="45"/>
        <v>80.833557844830523</v>
      </c>
      <c r="E128" s="109">
        <f t="shared" si="45"/>
        <v>91.678681259904081</v>
      </c>
      <c r="F128" s="109">
        <f t="shared" si="45"/>
        <v>101.55078785985509</v>
      </c>
      <c r="G128" s="109">
        <f t="shared" si="45"/>
        <v>108.02503947074777</v>
      </c>
      <c r="H128" s="109">
        <f t="shared" si="45"/>
        <v>117.29310654299755</v>
      </c>
      <c r="I128" s="109">
        <f t="shared" si="45"/>
        <v>125.93273075649782</v>
      </c>
      <c r="J128" s="109">
        <f t="shared" si="45"/>
        <v>134.3184324605391</v>
      </c>
      <c r="K128" s="109">
        <f t="shared" si="45"/>
        <v>140.25328780042776</v>
      </c>
      <c r="L128" s="109">
        <f t="shared" si="45"/>
        <v>148.05699934227874</v>
      </c>
      <c r="M128" s="109">
        <f t="shared" si="45"/>
        <v>151.22703335760357</v>
      </c>
      <c r="N128" s="109">
        <f t="shared" si="45"/>
        <v>155.93005169159386</v>
      </c>
      <c r="O128" s="109">
        <f t="shared" si="45"/>
        <v>159.03581923699224</v>
      </c>
      <c r="P128" s="109">
        <f t="shared" si="45"/>
        <v>161.4156605398293</v>
      </c>
      <c r="Q128" s="109">
        <f t="shared" si="45"/>
        <v>159.00168467674303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605.63317872918549</v>
      </c>
      <c r="C130" s="53">
        <f t="shared" si="46"/>
        <v>627.51320224333881</v>
      </c>
      <c r="D130" s="53">
        <f t="shared" si="46"/>
        <v>650.48458393639851</v>
      </c>
      <c r="E130" s="53">
        <f t="shared" si="46"/>
        <v>671.8706676125355</v>
      </c>
      <c r="F130" s="53">
        <f t="shared" si="46"/>
        <v>681.48351144679827</v>
      </c>
      <c r="G130" s="53">
        <f t="shared" si="46"/>
        <v>689.81879660754839</v>
      </c>
      <c r="H130" s="53">
        <f t="shared" si="46"/>
        <v>684.82824439490878</v>
      </c>
      <c r="I130" s="53">
        <f t="shared" si="46"/>
        <v>675.87367589049472</v>
      </c>
      <c r="J130" s="53">
        <f t="shared" si="46"/>
        <v>654.4495762415454</v>
      </c>
      <c r="K130" s="53">
        <f t="shared" si="46"/>
        <v>628.82433833478956</v>
      </c>
      <c r="L130" s="53">
        <f t="shared" si="46"/>
        <v>592.89635218388935</v>
      </c>
      <c r="M130" s="53">
        <f t="shared" si="46"/>
        <v>544.2544283636787</v>
      </c>
      <c r="N130" s="53">
        <f t="shared" si="46"/>
        <v>492.75171108307387</v>
      </c>
      <c r="O130" s="53">
        <f t="shared" si="46"/>
        <v>429.4590706249142</v>
      </c>
      <c r="P130" s="53">
        <f t="shared" si="46"/>
        <v>351.65901154496612</v>
      </c>
      <c r="Q130" s="53">
        <f t="shared" si="46"/>
        <v>263.90439215528852</v>
      </c>
    </row>
    <row r="131" spans="1:17" ht="12" customHeight="1" x14ac:dyDescent="0.25">
      <c r="A131" s="49" t="s">
        <v>26</v>
      </c>
      <c r="B131" s="48">
        <f t="shared" ref="B131:Q131" si="47">B92*B118</f>
        <v>3361.3348352206867</v>
      </c>
      <c r="C131" s="48">
        <f t="shared" si="47"/>
        <v>3422.0119412582712</v>
      </c>
      <c r="D131" s="48">
        <f t="shared" si="47"/>
        <v>3522.7885649855943</v>
      </c>
      <c r="E131" s="48">
        <f t="shared" si="47"/>
        <v>3533.5967114153937</v>
      </c>
      <c r="F131" s="48">
        <f t="shared" si="47"/>
        <v>3693.5278055830345</v>
      </c>
      <c r="G131" s="48">
        <f t="shared" si="47"/>
        <v>3783.9558137516324</v>
      </c>
      <c r="H131" s="48">
        <f t="shared" si="47"/>
        <v>4035.2030823440969</v>
      </c>
      <c r="I131" s="48">
        <f t="shared" si="47"/>
        <v>4205.0374295696847</v>
      </c>
      <c r="J131" s="48">
        <f t="shared" si="47"/>
        <v>4455.0919883021843</v>
      </c>
      <c r="K131" s="48">
        <f t="shared" si="47"/>
        <v>4833.5478678491354</v>
      </c>
      <c r="L131" s="48">
        <f t="shared" si="47"/>
        <v>5113.6474747037519</v>
      </c>
      <c r="M131" s="48">
        <f t="shared" si="47"/>
        <v>5393.6164576023912</v>
      </c>
      <c r="N131" s="48">
        <f t="shared" si="47"/>
        <v>5680.7289417809598</v>
      </c>
      <c r="O131" s="48">
        <f t="shared" si="47"/>
        <v>5845.9872497033357</v>
      </c>
      <c r="P131" s="48">
        <f t="shared" si="47"/>
        <v>5923.8291996494727</v>
      </c>
      <c r="Q131" s="48">
        <f t="shared" si="47"/>
        <v>5934.7023838379373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999.04624769436009</v>
      </c>
      <c r="C133" s="110">
        <f t="shared" ref="C133:Q133" si="49">SUM(C134,C139,C142)</f>
        <v>1025.0941294944678</v>
      </c>
      <c r="D133" s="110">
        <f t="shared" si="49"/>
        <v>1047.4841411732593</v>
      </c>
      <c r="E133" s="110">
        <f t="shared" si="49"/>
        <v>1070.0101301953462</v>
      </c>
      <c r="F133" s="110">
        <f t="shared" si="49"/>
        <v>1097.3737339251572</v>
      </c>
      <c r="G133" s="110">
        <f t="shared" si="49"/>
        <v>1131.3552224223865</v>
      </c>
      <c r="H133" s="110">
        <f t="shared" si="49"/>
        <v>1171.8089985503284</v>
      </c>
      <c r="I133" s="110">
        <f t="shared" si="49"/>
        <v>1212.4501784997585</v>
      </c>
      <c r="J133" s="110">
        <f t="shared" si="49"/>
        <v>1250.4489323437572</v>
      </c>
      <c r="K133" s="110">
        <f t="shared" si="49"/>
        <v>1288.2370340659882</v>
      </c>
      <c r="L133" s="110">
        <f t="shared" si="49"/>
        <v>1318.5169808608534</v>
      </c>
      <c r="M133" s="110">
        <f t="shared" si="49"/>
        <v>1323.0871040758693</v>
      </c>
      <c r="N133" s="110">
        <f t="shared" si="49"/>
        <v>1345.5361306982304</v>
      </c>
      <c r="O133" s="110">
        <f t="shared" si="49"/>
        <v>1353.0232028803127</v>
      </c>
      <c r="P133" s="110">
        <f t="shared" si="49"/>
        <v>1341.483870022776</v>
      </c>
      <c r="Q133" s="110">
        <f t="shared" si="49"/>
        <v>1309.3418167068385</v>
      </c>
    </row>
    <row r="134" spans="1:17" ht="12.95" customHeight="1" x14ac:dyDescent="0.25">
      <c r="A134" s="40" t="s">
        <v>130</v>
      </c>
      <c r="B134" s="55">
        <f t="shared" ref="B134" si="50">SUM(B135:B138)</f>
        <v>451.2732959866604</v>
      </c>
      <c r="C134" s="55">
        <f t="shared" ref="C134:Q134" si="51">SUM(C135:C138)</f>
        <v>448.70724444664535</v>
      </c>
      <c r="D134" s="55">
        <f t="shared" si="51"/>
        <v>446.18599437716188</v>
      </c>
      <c r="E134" s="55">
        <f t="shared" si="51"/>
        <v>447.88090101961137</v>
      </c>
      <c r="F134" s="55">
        <f t="shared" si="51"/>
        <v>450.93020896526866</v>
      </c>
      <c r="G134" s="55">
        <f t="shared" si="51"/>
        <v>455.68869145507921</v>
      </c>
      <c r="H134" s="55">
        <f t="shared" si="51"/>
        <v>467.74918520616353</v>
      </c>
      <c r="I134" s="55">
        <f t="shared" si="51"/>
        <v>481.59058827750914</v>
      </c>
      <c r="J134" s="55">
        <f t="shared" si="51"/>
        <v>495.94889444119764</v>
      </c>
      <c r="K134" s="55">
        <f t="shared" si="51"/>
        <v>507.01223571811045</v>
      </c>
      <c r="L134" s="55">
        <f t="shared" si="51"/>
        <v>515.93592493961205</v>
      </c>
      <c r="M134" s="55">
        <f t="shared" si="51"/>
        <v>520.43680961782979</v>
      </c>
      <c r="N134" s="55">
        <f t="shared" si="51"/>
        <v>535.06754919899436</v>
      </c>
      <c r="O134" s="55">
        <f t="shared" si="51"/>
        <v>551.87279137181395</v>
      </c>
      <c r="P134" s="55">
        <f t="shared" si="51"/>
        <v>563.61387055500848</v>
      </c>
      <c r="Q134" s="55">
        <f t="shared" si="51"/>
        <v>568.92229100169561</v>
      </c>
    </row>
    <row r="135" spans="1:17" ht="12" customHeight="1" x14ac:dyDescent="0.25">
      <c r="A135" s="87" t="s">
        <v>33</v>
      </c>
      <c r="B135" s="109">
        <f>B5*1000000/0.086/RES_summary!B$6</f>
        <v>346.82722418066891</v>
      </c>
      <c r="C135" s="109">
        <f>C5*1000000/0.086/RES_summary!C$6</f>
        <v>341.99897223706853</v>
      </c>
      <c r="D135" s="109">
        <f>D5*1000000/0.086/RES_summary!D$6</f>
        <v>336.09513891327265</v>
      </c>
      <c r="E135" s="109">
        <f>E5*1000000/0.086/RES_summary!E$6</f>
        <v>332.74213295273114</v>
      </c>
      <c r="F135" s="109">
        <f>F5*1000000/0.086/RES_summary!F$6</f>
        <v>328.8263220567469</v>
      </c>
      <c r="G135" s="109">
        <f>G5*1000000/0.086/RES_summary!G$6</f>
        <v>324.50599944507672</v>
      </c>
      <c r="H135" s="109">
        <f>H5*1000000/0.086/RES_summary!H$6</f>
        <v>330.16906111898982</v>
      </c>
      <c r="I135" s="109">
        <f>I5*1000000/0.086/RES_summary!I$6</f>
        <v>338.46439555875168</v>
      </c>
      <c r="J135" s="109">
        <f>J5*1000000/0.086/RES_summary!J$6</f>
        <v>346.99905643546452</v>
      </c>
      <c r="K135" s="109">
        <f>K5*1000000/0.086/RES_summary!K$6</f>
        <v>354.09228510927881</v>
      </c>
      <c r="L135" s="109">
        <f>L5*1000000/0.086/RES_summary!L$6</f>
        <v>360.10021894705665</v>
      </c>
      <c r="M135" s="109">
        <f>M5*1000000/0.086/RES_summary!M$6</f>
        <v>364.7855135014849</v>
      </c>
      <c r="N135" s="109">
        <f>N5*1000000/0.086/RES_summary!N$6</f>
        <v>376.91515274356976</v>
      </c>
      <c r="O135" s="109">
        <f>O5*1000000/0.086/RES_summary!O$6</f>
        <v>390.19818059116028</v>
      </c>
      <c r="P135" s="109">
        <f>P5*1000000/0.086/RES_summary!P$6</f>
        <v>399.46787552676034</v>
      </c>
      <c r="Q135" s="109">
        <f>Q5*1000000/0.086/RES_summary!Q$6</f>
        <v>401.54313818035843</v>
      </c>
    </row>
    <row r="136" spans="1:17" ht="12" customHeight="1" x14ac:dyDescent="0.25">
      <c r="A136" s="87" t="s">
        <v>53</v>
      </c>
      <c r="B136" s="109">
        <f>B6*1000000/0.086/RES_summary!B$6</f>
        <v>100.7850321833708</v>
      </c>
      <c r="C136" s="109">
        <f>C6*1000000/0.086/RES_summary!C$6</f>
        <v>102.01845148458395</v>
      </c>
      <c r="D136" s="109">
        <f>D6*1000000/0.086/RES_summary!D$6</f>
        <v>104.19828291672029</v>
      </c>
      <c r="E136" s="109">
        <f>E6*1000000/0.086/RES_summary!E$6</f>
        <v>107.91019254071669</v>
      </c>
      <c r="F136" s="109">
        <f>F6*1000000/0.086/RES_summary!F$6</f>
        <v>113.68637437607481</v>
      </c>
      <c r="G136" s="109">
        <f>G6*1000000/0.086/RES_summary!G$6</f>
        <v>121.42172767992658</v>
      </c>
      <c r="H136" s="109">
        <f>H6*1000000/0.086/RES_summary!H$6</f>
        <v>126.4260695977087</v>
      </c>
      <c r="I136" s="109">
        <f>I6*1000000/0.086/RES_summary!I$6</f>
        <v>129.89892050807839</v>
      </c>
      <c r="J136" s="109">
        <f>J6*1000000/0.086/RES_summary!J$6</f>
        <v>133.55051709196488</v>
      </c>
      <c r="K136" s="109">
        <f>K6*1000000/0.086/RES_summary!K$6</f>
        <v>135.01001368148999</v>
      </c>
      <c r="L136" s="109">
        <f>L6*1000000/0.086/RES_summary!L$6</f>
        <v>134.67620643558283</v>
      </c>
      <c r="M136" s="109">
        <f>M6*1000000/0.086/RES_summary!M$6</f>
        <v>131.5033873417338</v>
      </c>
      <c r="N136" s="109">
        <f>N6*1000000/0.086/RES_summary!N$6</f>
        <v>129.75448194385805</v>
      </c>
      <c r="O136" s="109">
        <f>O6*1000000/0.086/RES_summary!O$6</f>
        <v>128.79708471746036</v>
      </c>
      <c r="P136" s="109">
        <f>P6*1000000/0.086/RES_summary!P$6</f>
        <v>127.59073289826246</v>
      </c>
      <c r="Q136" s="109">
        <f>Q6*1000000/0.086/RES_summary!Q$6</f>
        <v>128.25236030257031</v>
      </c>
    </row>
    <row r="137" spans="1:17" ht="12" customHeight="1" x14ac:dyDescent="0.25">
      <c r="A137" s="87" t="s">
        <v>52</v>
      </c>
      <c r="B137" s="109">
        <f>B7*1000000/0.086/RES_summary!B$6</f>
        <v>0.41298289127029869</v>
      </c>
      <c r="C137" s="109">
        <f>C7*1000000/0.086/RES_summary!C$6</f>
        <v>0.55948168426070222</v>
      </c>
      <c r="D137" s="109">
        <f>D7*1000000/0.086/RES_summary!D$6</f>
        <v>0.77718869512921895</v>
      </c>
      <c r="E137" s="109">
        <f>E7*1000000/0.086/RES_summary!E$6</f>
        <v>0.98803262191707397</v>
      </c>
      <c r="F137" s="109">
        <f>F7*1000000/0.086/RES_summary!F$6</f>
        <v>1.2339459236498176</v>
      </c>
      <c r="G137" s="109">
        <f>G7*1000000/0.086/RES_summary!G$6</f>
        <v>1.4663893753000812</v>
      </c>
      <c r="H137" s="109">
        <f>H7*1000000/0.086/RES_summary!H$6</f>
        <v>1.7534555510550505</v>
      </c>
      <c r="I137" s="109">
        <f>I7*1000000/0.086/RES_summary!I$6</f>
        <v>2.0995295486107417</v>
      </c>
      <c r="J137" s="109">
        <f>J7*1000000/0.086/RES_summary!J$6</f>
        <v>2.4513240056323564</v>
      </c>
      <c r="K137" s="109">
        <f>K7*1000000/0.086/RES_summary!K$6</f>
        <v>2.8667234538755797</v>
      </c>
      <c r="L137" s="109">
        <f>L7*1000000/0.086/RES_summary!L$6</f>
        <v>3.5545515564991219</v>
      </c>
      <c r="M137" s="109">
        <f>M7*1000000/0.086/RES_summary!M$6</f>
        <v>4.8151776426563426</v>
      </c>
      <c r="N137" s="109">
        <f>N7*1000000/0.086/RES_summary!N$6</f>
        <v>7.2285079656963953</v>
      </c>
      <c r="O137" s="109">
        <f>O7*1000000/0.086/RES_summary!O$6</f>
        <v>9.9005779844197654</v>
      </c>
      <c r="P137" s="109">
        <f>P7*1000000/0.086/RES_summary!P$6</f>
        <v>12.094686710057292</v>
      </c>
      <c r="Q137" s="109">
        <f>Q7*1000000/0.086/RES_summary!Q$6</f>
        <v>13.506757442520474</v>
      </c>
    </row>
    <row r="138" spans="1:17" ht="12" customHeight="1" x14ac:dyDescent="0.25">
      <c r="A138" s="87" t="s">
        <v>51</v>
      </c>
      <c r="B138" s="109">
        <f>B8*1000000/0.086/RES_summary!B$6</f>
        <v>3.2480567313504105</v>
      </c>
      <c r="C138" s="109">
        <f>C8*1000000/0.086/RES_summary!C$6</f>
        <v>4.1303390407322418</v>
      </c>
      <c r="D138" s="109">
        <f>D8*1000000/0.086/RES_summary!D$6</f>
        <v>5.1153838520397166</v>
      </c>
      <c r="E138" s="109">
        <f>E8*1000000/0.086/RES_summary!E$6</f>
        <v>6.2405429042464426</v>
      </c>
      <c r="F138" s="109">
        <f>F8*1000000/0.086/RES_summary!F$6</f>
        <v>7.183566608797177</v>
      </c>
      <c r="G138" s="109">
        <f>G8*1000000/0.086/RES_summary!G$6</f>
        <v>8.2945749547758556</v>
      </c>
      <c r="H138" s="109">
        <f>H8*1000000/0.086/RES_summary!H$6</f>
        <v>9.4005989384099919</v>
      </c>
      <c r="I138" s="109">
        <f>I8*1000000/0.086/RES_summary!I$6</f>
        <v>11.127742662068318</v>
      </c>
      <c r="J138" s="109">
        <f>J8*1000000/0.086/RES_summary!J$6</f>
        <v>12.947996908135895</v>
      </c>
      <c r="K138" s="109">
        <f>K8*1000000/0.086/RES_summary!K$6</f>
        <v>15.043213473466027</v>
      </c>
      <c r="L138" s="109">
        <f>L8*1000000/0.086/RES_summary!L$6</f>
        <v>17.604948000473456</v>
      </c>
      <c r="M138" s="109">
        <f>M8*1000000/0.086/RES_summary!M$6</f>
        <v>19.332731131954706</v>
      </c>
      <c r="N138" s="109">
        <f>N8*1000000/0.086/RES_summary!N$6</f>
        <v>21.169406545870121</v>
      </c>
      <c r="O138" s="109">
        <f>O8*1000000/0.086/RES_summary!O$6</f>
        <v>22.976948078773511</v>
      </c>
      <c r="P138" s="109">
        <f>P8*1000000/0.086/RES_summary!P$6</f>
        <v>24.460575419928354</v>
      </c>
      <c r="Q138" s="109">
        <f>Q8*1000000/0.086/RES_summary!Q$6</f>
        <v>25.620035076246456</v>
      </c>
    </row>
    <row r="139" spans="1:17" ht="12.95" customHeight="1" x14ac:dyDescent="0.25">
      <c r="A139" s="40" t="s">
        <v>129</v>
      </c>
      <c r="B139" s="55">
        <f t="shared" ref="B139" si="52">SUM(B140:B141)</f>
        <v>169.65438292613942</v>
      </c>
      <c r="C139" s="55">
        <f t="shared" ref="C139:Q139" si="53">SUM(C140:C141)</f>
        <v>183.70337170504027</v>
      </c>
      <c r="D139" s="55">
        <f t="shared" si="53"/>
        <v>193.30707480226181</v>
      </c>
      <c r="E139" s="55">
        <f t="shared" si="53"/>
        <v>202.19560353385879</v>
      </c>
      <c r="F139" s="55">
        <f t="shared" si="53"/>
        <v>215.23971222642183</v>
      </c>
      <c r="G139" s="55">
        <f t="shared" si="53"/>
        <v>235.82686660229217</v>
      </c>
      <c r="H139" s="55">
        <f t="shared" si="53"/>
        <v>255.81009604415362</v>
      </c>
      <c r="I139" s="55">
        <f t="shared" si="53"/>
        <v>279.91466327397575</v>
      </c>
      <c r="J139" s="55">
        <f t="shared" si="53"/>
        <v>305.39167428254518</v>
      </c>
      <c r="K139" s="55">
        <f t="shared" si="53"/>
        <v>332.42451883335315</v>
      </c>
      <c r="L139" s="55">
        <f t="shared" si="53"/>
        <v>361.73145767663954</v>
      </c>
      <c r="M139" s="55">
        <f t="shared" si="53"/>
        <v>376.77243118481414</v>
      </c>
      <c r="N139" s="55">
        <f t="shared" si="53"/>
        <v>399.49166748736729</v>
      </c>
      <c r="O139" s="55">
        <f t="shared" si="53"/>
        <v>414.52528484522827</v>
      </c>
      <c r="P139" s="55">
        <f t="shared" si="53"/>
        <v>425.61360556365594</v>
      </c>
      <c r="Q139" s="55">
        <f t="shared" si="53"/>
        <v>429.66922721539885</v>
      </c>
    </row>
    <row r="140" spans="1:17" ht="12" customHeight="1" x14ac:dyDescent="0.25">
      <c r="A140" s="87" t="s">
        <v>29</v>
      </c>
      <c r="B140" s="109">
        <f>B10*1000000/0.086/RES_summary!B$6</f>
        <v>141.85470660510506</v>
      </c>
      <c r="C140" s="109">
        <f>C10*1000000/0.086/RES_summary!C$6</f>
        <v>147.08774964640793</v>
      </c>
      <c r="D140" s="109">
        <f>D10*1000000/0.086/RES_summary!D$6</f>
        <v>149.63498161894066</v>
      </c>
      <c r="E140" s="109">
        <f>E10*1000000/0.086/RES_summary!E$6</f>
        <v>151.85947557634424</v>
      </c>
      <c r="F140" s="109">
        <f>F10*1000000/0.086/RES_summary!F$6</f>
        <v>158.61501831659621</v>
      </c>
      <c r="G140" s="109">
        <f>G10*1000000/0.086/RES_summary!G$6</f>
        <v>174.71444306878507</v>
      </c>
      <c r="H140" s="109">
        <f>H10*1000000/0.086/RES_summary!H$6</f>
        <v>188.11747718384359</v>
      </c>
      <c r="I140" s="109">
        <f>I10*1000000/0.086/RES_summary!I$6</f>
        <v>206.25562597138909</v>
      </c>
      <c r="J140" s="109">
        <f>J10*1000000/0.086/RES_summary!J$6</f>
        <v>225.95994255390994</v>
      </c>
      <c r="K140" s="109">
        <f>K10*1000000/0.086/RES_summary!K$6</f>
        <v>248.76659033949795</v>
      </c>
      <c r="L140" s="109">
        <f>L10*1000000/0.086/RES_summary!L$6</f>
        <v>272.50595285213899</v>
      </c>
      <c r="M140" s="109">
        <f>M10*1000000/0.086/RES_summary!M$6</f>
        <v>284.79633129538308</v>
      </c>
      <c r="N140" s="109">
        <f>N10*1000000/0.086/RES_summary!N$6</f>
        <v>303.44143012958421</v>
      </c>
      <c r="O140" s="109">
        <f>O10*1000000/0.086/RES_summary!O$6</f>
        <v>315.24370933784019</v>
      </c>
      <c r="P140" s="109">
        <f>P10*1000000/0.086/RES_summary!P$6</f>
        <v>323.44056534504188</v>
      </c>
      <c r="Q140" s="109">
        <f>Q10*1000000/0.086/RES_summary!Q$6</f>
        <v>327.57913233729334</v>
      </c>
    </row>
    <row r="141" spans="1:17" ht="12" customHeight="1" x14ac:dyDescent="0.25">
      <c r="A141" s="87" t="s">
        <v>28</v>
      </c>
      <c r="B141" s="109">
        <f>B11*1000000/0.086/RES_summary!B$6</f>
        <v>27.799676321034362</v>
      </c>
      <c r="C141" s="109">
        <f>C11*1000000/0.086/RES_summary!C$6</f>
        <v>36.615622058632333</v>
      </c>
      <c r="D141" s="109">
        <f>D11*1000000/0.086/RES_summary!D$6</f>
        <v>43.672093183321152</v>
      </c>
      <c r="E141" s="109">
        <f>E11*1000000/0.086/RES_summary!E$6</f>
        <v>50.336127957514556</v>
      </c>
      <c r="F141" s="109">
        <f>F11*1000000/0.086/RES_summary!F$6</f>
        <v>56.624693909825638</v>
      </c>
      <c r="G141" s="109">
        <f>G11*1000000/0.086/RES_summary!G$6</f>
        <v>61.112423533507112</v>
      </c>
      <c r="H141" s="109">
        <f>H11*1000000/0.086/RES_summary!H$6</f>
        <v>67.69261886031002</v>
      </c>
      <c r="I141" s="109">
        <f>I11*1000000/0.086/RES_summary!I$6</f>
        <v>73.659037302586682</v>
      </c>
      <c r="J141" s="109">
        <f>J11*1000000/0.086/RES_summary!J$6</f>
        <v>79.431731728635228</v>
      </c>
      <c r="K141" s="109">
        <f>K11*1000000/0.086/RES_summary!K$6</f>
        <v>83.657928493855181</v>
      </c>
      <c r="L141" s="109">
        <f>L11*1000000/0.086/RES_summary!L$6</f>
        <v>89.225504824500547</v>
      </c>
      <c r="M141" s="109">
        <f>M11*1000000/0.086/RES_summary!M$6</f>
        <v>91.976099889431055</v>
      </c>
      <c r="N141" s="109">
        <f>N11*1000000/0.086/RES_summary!N$6</f>
        <v>96.050237357783075</v>
      </c>
      <c r="O141" s="109">
        <f>O11*1000000/0.086/RES_summary!O$6</f>
        <v>99.281575507388112</v>
      </c>
      <c r="P141" s="109">
        <f>P11*1000000/0.086/RES_summary!P$6</f>
        <v>102.17304021861403</v>
      </c>
      <c r="Q141" s="109">
        <f>Q11*1000000/0.086/RES_summary!Q$6</f>
        <v>102.09009487810549</v>
      </c>
    </row>
    <row r="142" spans="1:17" ht="12.95" customHeight="1" x14ac:dyDescent="0.25">
      <c r="A142" s="40" t="s">
        <v>128</v>
      </c>
      <c r="B142" s="55">
        <f t="shared" ref="B142" si="54">SUM(B143:B144)</f>
        <v>378.11856878156033</v>
      </c>
      <c r="C142" s="55">
        <f t="shared" ref="C142:Q142" si="55">SUM(C143:C144)</f>
        <v>392.68351334278213</v>
      </c>
      <c r="D142" s="55">
        <f t="shared" si="55"/>
        <v>407.99107199383565</v>
      </c>
      <c r="E142" s="55">
        <f t="shared" si="55"/>
        <v>419.93362564187601</v>
      </c>
      <c r="F142" s="55">
        <f t="shared" si="55"/>
        <v>431.2038127334668</v>
      </c>
      <c r="G142" s="55">
        <f t="shared" si="55"/>
        <v>439.8396643650151</v>
      </c>
      <c r="H142" s="55">
        <f t="shared" si="55"/>
        <v>448.24971730001135</v>
      </c>
      <c r="I142" s="55">
        <f t="shared" si="55"/>
        <v>450.94492694827363</v>
      </c>
      <c r="J142" s="55">
        <f t="shared" si="55"/>
        <v>449.10836362001442</v>
      </c>
      <c r="K142" s="55">
        <f t="shared" si="55"/>
        <v>448.80027951452473</v>
      </c>
      <c r="L142" s="55">
        <f t="shared" si="55"/>
        <v>440.84959824460191</v>
      </c>
      <c r="M142" s="55">
        <f t="shared" si="55"/>
        <v>425.87786327322544</v>
      </c>
      <c r="N142" s="55">
        <f t="shared" si="55"/>
        <v>410.9769140118687</v>
      </c>
      <c r="O142" s="55">
        <f t="shared" si="55"/>
        <v>386.62512666327052</v>
      </c>
      <c r="P142" s="55">
        <f t="shared" si="55"/>
        <v>352.25639390411163</v>
      </c>
      <c r="Q142" s="55">
        <f t="shared" si="55"/>
        <v>310.75029848974384</v>
      </c>
    </row>
    <row r="143" spans="1:17" ht="12" customHeight="1" x14ac:dyDescent="0.25">
      <c r="A143" s="54" t="s">
        <v>50</v>
      </c>
      <c r="B143" s="53">
        <f>B13*1000000/0.086/RES_summary!B$6</f>
        <v>292.09962658281688</v>
      </c>
      <c r="C143" s="53">
        <f>C13*1000000/0.086/RES_summary!C$6</f>
        <v>304.03719970730691</v>
      </c>
      <c r="D143" s="53">
        <f>D13*1000000/0.086/RES_summary!D$6</f>
        <v>315.75923369558728</v>
      </c>
      <c r="E143" s="53">
        <f>E13*1000000/0.086/RES_summary!E$6</f>
        <v>326.51586891378452</v>
      </c>
      <c r="F143" s="53">
        <f>F13*1000000/0.086/RES_summary!F$6</f>
        <v>332.62350415919258</v>
      </c>
      <c r="G143" s="53">
        <f>G13*1000000/0.086/RES_summary!G$6</f>
        <v>337.93822890164688</v>
      </c>
      <c r="H143" s="53">
        <f>H13*1000000/0.086/RES_summary!H$6</f>
        <v>337.96353625489138</v>
      </c>
      <c r="I143" s="53">
        <f>I13*1000000/0.086/RES_summary!I$6</f>
        <v>335.03040650129196</v>
      </c>
      <c r="J143" s="53">
        <f>J13*1000000/0.086/RES_summary!J$6</f>
        <v>325.51084140845933</v>
      </c>
      <c r="K143" s="53">
        <f>K13*1000000/0.086/RES_summary!K$6</f>
        <v>314.12860362804633</v>
      </c>
      <c r="L143" s="53">
        <f>L13*1000000/0.086/RES_summary!L$6</f>
        <v>297.49060940509531</v>
      </c>
      <c r="M143" s="53">
        <f>M13*1000000/0.086/RES_summary!M$6</f>
        <v>273.52403160519179</v>
      </c>
      <c r="N143" s="53">
        <f>N13*1000000/0.086/RES_summary!N$6</f>
        <v>248.71111075722831</v>
      </c>
      <c r="O143" s="53">
        <f>O13*1000000/0.086/RES_summary!O$6</f>
        <v>217.64237185866682</v>
      </c>
      <c r="P143" s="53">
        <f>P13*1000000/0.086/RES_summary!P$6</f>
        <v>178.88083456164506</v>
      </c>
      <c r="Q143" s="53">
        <f>Q13*1000000/0.086/RES_summary!Q$6</f>
        <v>134.80220480944777</v>
      </c>
    </row>
    <row r="144" spans="1:17" ht="12" customHeight="1" x14ac:dyDescent="0.25">
      <c r="A144" s="49" t="s">
        <v>26</v>
      </c>
      <c r="B144" s="48">
        <f>B14*1000000/0.086/RES_summary!B$6</f>
        <v>86.01894219874346</v>
      </c>
      <c r="C144" s="48">
        <f>C14*1000000/0.086/RES_summary!C$6</f>
        <v>88.646313635475252</v>
      </c>
      <c r="D144" s="48">
        <f>D14*1000000/0.086/RES_summary!D$6</f>
        <v>92.231838298248348</v>
      </c>
      <c r="E144" s="48">
        <f>E14*1000000/0.086/RES_summary!E$6</f>
        <v>93.417756728091462</v>
      </c>
      <c r="F144" s="48">
        <f>F14*1000000/0.086/RES_summary!F$6</f>
        <v>98.580308574274241</v>
      </c>
      <c r="G144" s="48">
        <f>G14*1000000/0.086/RES_summary!G$6</f>
        <v>101.90143546336822</v>
      </c>
      <c r="H144" s="48">
        <f>H14*1000000/0.086/RES_summary!H$6</f>
        <v>110.28618104511996</v>
      </c>
      <c r="I144" s="48">
        <f>I14*1000000/0.086/RES_summary!I$6</f>
        <v>115.9145204469817</v>
      </c>
      <c r="J144" s="48">
        <f>J14*1000000/0.086/RES_summary!J$6</f>
        <v>123.5975222115551</v>
      </c>
      <c r="K144" s="48">
        <f>K14*1000000/0.086/RES_summary!K$6</f>
        <v>134.67167588647837</v>
      </c>
      <c r="L144" s="48">
        <f>L14*1000000/0.086/RES_summary!L$6</f>
        <v>143.35898883950662</v>
      </c>
      <c r="M144" s="48">
        <f>M14*1000000/0.086/RES_summary!M$6</f>
        <v>152.35383166803368</v>
      </c>
      <c r="N144" s="48">
        <f>N14*1000000/0.086/RES_summary!N$6</f>
        <v>162.26580325464039</v>
      </c>
      <c r="O144" s="48">
        <f>O14*1000000/0.086/RES_summary!O$6</f>
        <v>168.98275480460367</v>
      </c>
      <c r="P144" s="48">
        <f>P14*1000000/0.086/RES_summary!P$6</f>
        <v>173.3755593424666</v>
      </c>
      <c r="Q144" s="48">
        <f>Q14*1000000/0.086/RES_summary!Q$6</f>
        <v>175.9480936802961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119.60674704952163</v>
      </c>
      <c r="C3" s="144">
        <v>118.60776889222635</v>
      </c>
      <c r="D3" s="144">
        <v>117.17787155728044</v>
      </c>
      <c r="E3" s="144">
        <v>116.54892941089842</v>
      </c>
      <c r="F3" s="144">
        <v>115.79821290946936</v>
      </c>
      <c r="G3" s="144">
        <v>114.9724632721627</v>
      </c>
      <c r="H3" s="144">
        <v>110.59908714978627</v>
      </c>
      <c r="I3" s="144">
        <v>113.56788026649041</v>
      </c>
      <c r="J3" s="144">
        <v>116.01162337762194</v>
      </c>
      <c r="K3" s="144">
        <v>118.07601351682227</v>
      </c>
      <c r="L3" s="144">
        <v>119.88008092392776</v>
      </c>
      <c r="M3" s="144">
        <v>129.50293632463911</v>
      </c>
      <c r="N3" s="144">
        <v>134.98548829541502</v>
      </c>
      <c r="O3" s="144">
        <v>140.53676407898288</v>
      </c>
      <c r="P3" s="144">
        <v>144.3954628199493</v>
      </c>
      <c r="Q3" s="144">
        <v>146.00581682671861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158.76439822863139</v>
      </c>
      <c r="C5" s="144">
        <v>157.43836796780613</v>
      </c>
      <c r="D5" s="144">
        <v>155.54034134713891</v>
      </c>
      <c r="E5" s="144">
        <v>154.70549194395571</v>
      </c>
      <c r="F5" s="144">
        <v>153.70900088864479</v>
      </c>
      <c r="G5" s="144">
        <v>152.61291185112398</v>
      </c>
      <c r="H5" s="144">
        <v>146.80775080942229</v>
      </c>
      <c r="I5" s="144">
        <v>150.74848713296504</v>
      </c>
      <c r="J5" s="144">
        <v>153.99227909315869</v>
      </c>
      <c r="K5" s="144">
        <v>156.73252298611877</v>
      </c>
      <c r="L5" s="144">
        <v>159.12721796210027</v>
      </c>
      <c r="M5" s="144">
        <v>171.90046767101953</v>
      </c>
      <c r="N5" s="144">
        <v>179.17793391660717</v>
      </c>
      <c r="O5" s="144">
        <v>186.54662323322586</v>
      </c>
      <c r="P5" s="144">
        <v>191.66860839432601</v>
      </c>
      <c r="Q5" s="144">
        <v>193.80617079048366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2842234.2714252574</v>
      </c>
      <c r="C7" s="62">
        <v>2865279.5581208128</v>
      </c>
      <c r="D7" s="62">
        <v>2887112.4575102981</v>
      </c>
      <c r="E7" s="62">
        <v>2940780.4715727936</v>
      </c>
      <c r="F7" s="62">
        <v>2991928.3101961976</v>
      </c>
      <c r="G7" s="62">
        <v>3041914.4207822331</v>
      </c>
      <c r="H7" s="62">
        <v>2979171.860009063</v>
      </c>
      <c r="I7" s="62">
        <v>3160467.5486954032</v>
      </c>
      <c r="J7" s="62">
        <v>3334175.8323315321</v>
      </c>
      <c r="K7" s="62">
        <v>3505238.3943311619</v>
      </c>
      <c r="L7" s="62">
        <v>3678254.4860413624</v>
      </c>
      <c r="M7" s="62">
        <v>4142918.0367650334</v>
      </c>
      <c r="N7" s="62">
        <v>4475095.8827832658</v>
      </c>
      <c r="O7" s="62">
        <v>4835114.3400964448</v>
      </c>
      <c r="P7" s="62">
        <v>5078748.9289451307</v>
      </c>
      <c r="Q7" s="62">
        <v>5245815.3439563299</v>
      </c>
    </row>
    <row r="8" spans="1:17" ht="12.95" customHeight="1" x14ac:dyDescent="0.25">
      <c r="A8" s="133" t="s">
        <v>136</v>
      </c>
      <c r="B8" s="143"/>
      <c r="C8" s="143">
        <v>231379.36973836774</v>
      </c>
      <c r="D8" s="143">
        <v>231833.65509664032</v>
      </c>
      <c r="E8" s="143">
        <v>265348.77581530804</v>
      </c>
      <c r="F8" s="143">
        <v>264522.04647023819</v>
      </c>
      <c r="G8" s="143">
        <v>265067.31209564488</v>
      </c>
      <c r="H8" s="143">
        <v>154059.29034851637</v>
      </c>
      <c r="I8" s="143">
        <v>399831.95461699954</v>
      </c>
      <c r="J8" s="143">
        <v>393992.83969423443</v>
      </c>
      <c r="K8" s="143">
        <v>393109.3945061983</v>
      </c>
      <c r="L8" s="143">
        <v>396839.29887682293</v>
      </c>
      <c r="M8" s="143">
        <v>690277.34354762617</v>
      </c>
      <c r="N8" s="143">
        <v>559596.54918478057</v>
      </c>
      <c r="O8" s="143">
        <v>589256.51010505855</v>
      </c>
      <c r="P8" s="143">
        <v>475013.95858705341</v>
      </c>
      <c r="Q8" s="143">
        <v>398900.07010783767</v>
      </c>
    </row>
    <row r="9" spans="1:17" ht="12.95" customHeight="1" x14ac:dyDescent="0.25">
      <c r="A9" s="131" t="s">
        <v>135</v>
      </c>
      <c r="B9" s="142"/>
      <c r="C9" s="142">
        <f>B7+C8-C7</f>
        <v>208334.08304281253</v>
      </c>
      <c r="D9" s="142">
        <f t="shared" ref="D9:Q9" si="0">C7+D8-D7</f>
        <v>210000.75570715498</v>
      </c>
      <c r="E9" s="142">
        <f t="shared" si="0"/>
        <v>211680.76175281266</v>
      </c>
      <c r="F9" s="142">
        <f t="shared" si="0"/>
        <v>213374.20784683432</v>
      </c>
      <c r="G9" s="142">
        <f t="shared" si="0"/>
        <v>215081.20150960935</v>
      </c>
      <c r="H9" s="142">
        <f t="shared" si="0"/>
        <v>216801.8511216864</v>
      </c>
      <c r="I9" s="142">
        <f t="shared" si="0"/>
        <v>218536.2659306596</v>
      </c>
      <c r="J9" s="142">
        <f t="shared" si="0"/>
        <v>220284.55605810555</v>
      </c>
      <c r="K9" s="142">
        <f t="shared" si="0"/>
        <v>222046.83250656864</v>
      </c>
      <c r="L9" s="142">
        <f t="shared" si="0"/>
        <v>223823.20716662239</v>
      </c>
      <c r="M9" s="142">
        <f t="shared" si="0"/>
        <v>225613.79282395542</v>
      </c>
      <c r="N9" s="142">
        <f t="shared" si="0"/>
        <v>227418.70316654816</v>
      </c>
      <c r="O9" s="142">
        <f t="shared" si="0"/>
        <v>229238.05279187951</v>
      </c>
      <c r="P9" s="142">
        <f t="shared" si="0"/>
        <v>231379.36973836739</v>
      </c>
      <c r="Q9" s="142">
        <f t="shared" si="0"/>
        <v>231833.65509663802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8759.9999999999964</v>
      </c>
      <c r="D11" s="140">
        <v>8759.9999999999927</v>
      </c>
      <c r="E11" s="140">
        <v>8759.9999999999982</v>
      </c>
      <c r="F11" s="140">
        <v>8759.9999999999945</v>
      </c>
      <c r="G11" s="140">
        <v>8759.9999999999945</v>
      </c>
      <c r="H11" s="140">
        <v>8759.9999999999927</v>
      </c>
      <c r="I11" s="140">
        <v>8759.9999999999909</v>
      </c>
      <c r="J11" s="140">
        <v>8759.9999999999945</v>
      </c>
      <c r="K11" s="140">
        <v>8759.9999999999891</v>
      </c>
      <c r="L11" s="140">
        <v>8759.9999999999927</v>
      </c>
      <c r="M11" s="140">
        <v>8759.9999999999909</v>
      </c>
      <c r="N11" s="140">
        <v>8759.9999999999909</v>
      </c>
      <c r="O11" s="140">
        <v>8759.9999999999909</v>
      </c>
      <c r="P11" s="140">
        <v>8759.9999999999927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55.8590119839129</v>
      </c>
      <c r="C13" s="137">
        <f t="shared" ref="C13:Q13" si="1">IF(C5=0,0,1000000*C5/C7)</f>
        <v>54.946948377721903</v>
      </c>
      <c r="D13" s="137">
        <f t="shared" si="1"/>
        <v>53.874015521123532</v>
      </c>
      <c r="E13" s="137">
        <f t="shared" si="1"/>
        <v>52.606950243115513</v>
      </c>
      <c r="F13" s="137">
        <f t="shared" si="1"/>
        <v>51.374560133950943</v>
      </c>
      <c r="G13" s="137">
        <f t="shared" si="1"/>
        <v>50.170021486626617</v>
      </c>
      <c r="H13" s="137">
        <f t="shared" si="1"/>
        <v>49.278040243363364</v>
      </c>
      <c r="I13" s="137">
        <f t="shared" si="1"/>
        <v>47.69816010140395</v>
      </c>
      <c r="J13" s="137">
        <f t="shared" si="1"/>
        <v>46.186010227743303</v>
      </c>
      <c r="K13" s="137">
        <f t="shared" si="1"/>
        <v>44.713798422268241</v>
      </c>
      <c r="L13" s="137">
        <f t="shared" si="1"/>
        <v>43.261611877583086</v>
      </c>
      <c r="M13" s="137">
        <f t="shared" si="1"/>
        <v>41.49260645408441</v>
      </c>
      <c r="N13" s="137">
        <f t="shared" si="1"/>
        <v>40.038903882695863</v>
      </c>
      <c r="O13" s="137">
        <f t="shared" si="1"/>
        <v>38.581636360952089</v>
      </c>
      <c r="P13" s="137">
        <f t="shared" si="1"/>
        <v>37.739335233123263</v>
      </c>
      <c r="Q13" s="137">
        <f t="shared" si="1"/>
        <v>36.944909052844665</v>
      </c>
    </row>
    <row r="14" spans="1:17" ht="12.95" customHeight="1" x14ac:dyDescent="0.25">
      <c r="A14" s="131" t="s">
        <v>132</v>
      </c>
      <c r="B14" s="130"/>
      <c r="C14" s="130">
        <v>44.564499385490798</v>
      </c>
      <c r="D14" s="130">
        <v>42.411478630705091</v>
      </c>
      <c r="E14" s="130">
        <v>41.41503487462866</v>
      </c>
      <c r="F14" s="130">
        <v>41.291005886317357</v>
      </c>
      <c r="G14" s="130">
        <v>41.190044478887934</v>
      </c>
      <c r="H14" s="130">
        <v>40.92694535964236</v>
      </c>
      <c r="I14" s="130">
        <v>40.386857615097895</v>
      </c>
      <c r="J14" s="130">
        <v>39.464345669279602</v>
      </c>
      <c r="K14" s="130">
        <v>38.522509974499251</v>
      </c>
      <c r="L14" s="130">
        <v>37.539725096640922</v>
      </c>
      <c r="M14" s="130">
        <v>36.761764677936</v>
      </c>
      <c r="N14" s="130">
        <v>35.705814019478581</v>
      </c>
      <c r="O14" s="130">
        <v>34.235855028724934</v>
      </c>
      <c r="P14" s="130">
        <v>32.49018405170181</v>
      </c>
      <c r="Q14" s="130">
        <v>30.007441467561453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0.70878713161761897</v>
      </c>
      <c r="C16" s="134">
        <f>C7/RES_summary!C$6</f>
        <v>0.71052132499690346</v>
      </c>
      <c r="D16" s="134">
        <f>D7/RES_summary!D$6</f>
        <v>0.71216196934598797</v>
      </c>
      <c r="E16" s="134">
        <f>E7/RES_summary!E$6</f>
        <v>0.72203884804300678</v>
      </c>
      <c r="F16" s="134">
        <f>F7/RES_summary!F$6</f>
        <v>0.73065835071811069</v>
      </c>
      <c r="G16" s="134">
        <f>G7/RES_summary!G$6</f>
        <v>0.73837050026912521</v>
      </c>
      <c r="H16" s="134">
        <f>H7/RES_summary!H$6</f>
        <v>0.76485452556699385</v>
      </c>
      <c r="I16" s="134">
        <f>I7/RES_summary!I$6</f>
        <v>0.81004147739329369</v>
      </c>
      <c r="J16" s="134">
        <f>J7/RES_summary!J$6</f>
        <v>0.85765720481042951</v>
      </c>
      <c r="K16" s="134">
        <f>K7/RES_summary!K$6</f>
        <v>0.90400491929143267</v>
      </c>
      <c r="L16" s="134">
        <f>L7/RES_summary!L$6</f>
        <v>0.95020340541980497</v>
      </c>
      <c r="M16" s="134">
        <f>M7/RES_summary!M$6</f>
        <v>1.0036048700060183</v>
      </c>
      <c r="N16" s="134">
        <f>N7/RES_summary!N$6</f>
        <v>1.0746259199941373</v>
      </c>
      <c r="O16" s="134">
        <f>O7/RES_summary!O$6</f>
        <v>1.1545174207655511</v>
      </c>
      <c r="P16" s="134">
        <f>P7/RES_summary!P$6</f>
        <v>1.208324295381763</v>
      </c>
      <c r="Q16" s="134">
        <f>Q7/RES_summary!Q$6</f>
        <v>1.2407191940188724</v>
      </c>
    </row>
    <row r="17" spans="1:17" ht="12.95" customHeight="1" x14ac:dyDescent="0.25">
      <c r="A17" s="133" t="s">
        <v>49</v>
      </c>
      <c r="B17" s="132">
        <f>1000000*B5/RES_summary!B$6</f>
        <v>39.592148879071829</v>
      </c>
      <c r="C17" s="132">
        <f>1000000*C5/RES_summary!C$6</f>
        <v>39.04097856587542</v>
      </c>
      <c r="D17" s="132">
        <f>1000000*D5/RES_summary!D$6</f>
        <v>38.367024990099658</v>
      </c>
      <c r="E17" s="132">
        <f>1000000*E5/RES_summary!E$6</f>
        <v>37.984261752594897</v>
      </c>
      <c r="F17" s="132">
        <f>1000000*F5/RES_summary!F$6</f>
        <v>37.537251376340997</v>
      </c>
      <c r="G17" s="132">
        <f>1000000*G5/RES_summary!G$6</f>
        <v>37.044063863593252</v>
      </c>
      <c r="H17" s="132">
        <f>1000000*H5/RES_summary!H$6</f>
        <v>37.690532091208915</v>
      </c>
      <c r="I17" s="132">
        <f>1000000*I5/RES_summary!I$6</f>
        <v>38.637488077483113</v>
      </c>
      <c r="J17" s="132">
        <f>1000000*J5/RES_summary!J$6</f>
        <v>39.611764433272228</v>
      </c>
      <c r="K17" s="132">
        <f>1000000*K5/RES_summary!K$6</f>
        <v>40.421493733935989</v>
      </c>
      <c r="L17" s="132">
        <f>1000000*L5/RES_summary!L$6</f>
        <v>41.107330930029327</v>
      </c>
      <c r="M17" s="132">
        <f>1000000*M5/RES_summary!M$6</f>
        <v>41.64218190656225</v>
      </c>
      <c r="N17" s="132">
        <f>1000000*N5/RES_summary!N$6</f>
        <v>43.026843920498877</v>
      </c>
      <c r="O17" s="132">
        <f>1000000*O5/RES_summary!O$6</f>
        <v>44.543171300360804</v>
      </c>
      <c r="P17" s="132">
        <f>1000000*P5/RES_summary!P$6</f>
        <v>45.601355653739802</v>
      </c>
      <c r="Q17" s="132">
        <f>1000000*Q5/RES_summary!Q$6</f>
        <v>45.838257783145977</v>
      </c>
    </row>
    <row r="18" spans="1:17" ht="12.95" customHeight="1" x14ac:dyDescent="0.25">
      <c r="A18" s="131" t="s">
        <v>48</v>
      </c>
      <c r="B18" s="130">
        <f>B3*1000000/0.086/RES_summary!B$6</f>
        <v>346.82722418066891</v>
      </c>
      <c r="C18" s="130">
        <f>C3*1000000/0.086/RES_summary!C$6</f>
        <v>341.99897223706853</v>
      </c>
      <c r="D18" s="130">
        <f>D3*1000000/0.086/RES_summary!D$6</f>
        <v>336.09513891327265</v>
      </c>
      <c r="E18" s="130">
        <f>E3*1000000/0.086/RES_summary!E$6</f>
        <v>332.74213295273114</v>
      </c>
      <c r="F18" s="130">
        <f>F3*1000000/0.086/RES_summary!F$6</f>
        <v>328.8263220567469</v>
      </c>
      <c r="G18" s="130">
        <f>G3*1000000/0.086/RES_summary!G$6</f>
        <v>324.50599944507672</v>
      </c>
      <c r="H18" s="130">
        <f>H3*1000000/0.086/RES_summary!H$6</f>
        <v>330.16906111898982</v>
      </c>
      <c r="I18" s="130">
        <f>I3*1000000/0.086/RES_summary!I$6</f>
        <v>338.46439555875168</v>
      </c>
      <c r="J18" s="130">
        <f>J3*1000000/0.086/RES_summary!J$6</f>
        <v>346.99905643546452</v>
      </c>
      <c r="K18" s="130">
        <f>K3*1000000/0.086/RES_summary!K$6</f>
        <v>354.09228510927881</v>
      </c>
      <c r="L18" s="130">
        <f>L3*1000000/0.086/RES_summary!L$6</f>
        <v>360.10021894705665</v>
      </c>
      <c r="M18" s="130">
        <f>M3*1000000/0.086/RES_summary!M$6</f>
        <v>364.7855135014849</v>
      </c>
      <c r="N18" s="130">
        <f>N3*1000000/0.086/RES_summary!N$6</f>
        <v>376.91515274356976</v>
      </c>
      <c r="O18" s="130">
        <f>O3*1000000/0.086/RES_summary!O$6</f>
        <v>390.19818059116028</v>
      </c>
      <c r="P18" s="130">
        <f>P3*1000000/0.086/RES_summary!P$6</f>
        <v>399.46787552676034</v>
      </c>
      <c r="Q18" s="130">
        <f>Q3*1000000/0.086/RES_summary!Q$6</f>
        <v>401.54313818035843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34.756700196218944</v>
      </c>
      <c r="C3" s="144">
        <v>35.380752279099468</v>
      </c>
      <c r="D3" s="144">
        <v>36.328204720792662</v>
      </c>
      <c r="E3" s="144">
        <v>37.79748991069637</v>
      </c>
      <c r="F3" s="144">
        <v>40.035356362482652</v>
      </c>
      <c r="G3" s="144">
        <v>43.019713502972337</v>
      </c>
      <c r="H3" s="144">
        <v>42.349842962429271</v>
      </c>
      <c r="I3" s="144">
        <v>43.586106085557361</v>
      </c>
      <c r="J3" s="144">
        <v>44.649724555205481</v>
      </c>
      <c r="K3" s="144">
        <v>45.02059172354511</v>
      </c>
      <c r="L3" s="144">
        <v>44.834725658411699</v>
      </c>
      <c r="M3" s="144">
        <v>46.685172977192742</v>
      </c>
      <c r="N3" s="144">
        <v>46.469270275335461</v>
      </c>
      <c r="O3" s="144">
        <v>46.38854410232112</v>
      </c>
      <c r="P3" s="144">
        <v>46.120161487546071</v>
      </c>
      <c r="Q3" s="144">
        <v>46.634069531828366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728.06728576002149</v>
      </c>
      <c r="C5" s="144">
        <v>730.06482379130591</v>
      </c>
      <c r="D5" s="144">
        <v>739.75773161726715</v>
      </c>
      <c r="E5" s="144">
        <v>753.88777104757514</v>
      </c>
      <c r="F5" s="144">
        <v>782.64164942946104</v>
      </c>
      <c r="G5" s="144">
        <v>825.06093982373739</v>
      </c>
      <c r="H5" s="144">
        <v>819.00735869639198</v>
      </c>
      <c r="I5" s="144">
        <v>834.2225550560471</v>
      </c>
      <c r="J5" s="144">
        <v>847.66220788493752</v>
      </c>
      <c r="K5" s="144">
        <v>842.8366143949653</v>
      </c>
      <c r="L5" s="144">
        <v>839.66253117158544</v>
      </c>
      <c r="M5" s="144">
        <v>866.17019517400036</v>
      </c>
      <c r="N5" s="144">
        <v>844.55827780406764</v>
      </c>
      <c r="O5" s="144">
        <v>819.3530097103901</v>
      </c>
      <c r="P5" s="144">
        <v>803.70337661379165</v>
      </c>
      <c r="Q5" s="144">
        <v>786.36931152505747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1753947.7918047428</v>
      </c>
      <c r="C7" s="62">
        <v>1793979.5845472957</v>
      </c>
      <c r="D7" s="62">
        <v>1883437.103405247</v>
      </c>
      <c r="E7" s="62">
        <v>2011480.7013257931</v>
      </c>
      <c r="F7" s="62">
        <v>2212608.7638643109</v>
      </c>
      <c r="G7" s="62">
        <v>2472009.0550160753</v>
      </c>
      <c r="H7" s="62">
        <v>2541386.9422777058</v>
      </c>
      <c r="I7" s="62">
        <v>2705133.6384882098</v>
      </c>
      <c r="J7" s="62">
        <v>2872360.3012508769</v>
      </c>
      <c r="K7" s="62">
        <v>2969637.8890854008</v>
      </c>
      <c r="L7" s="62">
        <v>3079795.4418332269</v>
      </c>
      <c r="M7" s="62">
        <v>3348629.6189978444</v>
      </c>
      <c r="N7" s="62">
        <v>3397809.9717766424</v>
      </c>
      <c r="O7" s="62">
        <v>3453430.7334903791</v>
      </c>
      <c r="P7" s="62">
        <v>3537673.2056377474</v>
      </c>
      <c r="Q7" s="62">
        <v>3690929.7942254548</v>
      </c>
    </row>
    <row r="8" spans="1:17" ht="12.95" customHeight="1" x14ac:dyDescent="0.25">
      <c r="A8" s="133" t="s">
        <v>136</v>
      </c>
      <c r="B8" s="143"/>
      <c r="C8" s="143">
        <v>163229.71256101807</v>
      </c>
      <c r="D8" s="143">
        <v>214503.40747369296</v>
      </c>
      <c r="E8" s="143">
        <v>254965.17486552437</v>
      </c>
      <c r="F8" s="143">
        <v>329953.46313767094</v>
      </c>
      <c r="G8" s="143">
        <v>390158.07275990461</v>
      </c>
      <c r="H8" s="143">
        <v>202097.0355938921</v>
      </c>
      <c r="I8" s="143">
        <v>298456.63176774891</v>
      </c>
      <c r="J8" s="143">
        <v>303957.24735327245</v>
      </c>
      <c r="K8" s="143">
        <v>236059.13119398782</v>
      </c>
      <c r="L8" s="143">
        <v>251020.81925768143</v>
      </c>
      <c r="M8" s="143">
        <v>411810.39267212147</v>
      </c>
      <c r="N8" s="143">
        <v>194301.21151891255</v>
      </c>
      <c r="O8" s="143">
        <v>202918.43333495565</v>
      </c>
      <c r="P8" s="143">
        <v>247472.18470838666</v>
      </c>
      <c r="Q8" s="143">
        <v>367759.99606140045</v>
      </c>
    </row>
    <row r="9" spans="1:17" ht="12.95" customHeight="1" x14ac:dyDescent="0.25">
      <c r="A9" s="131" t="s">
        <v>135</v>
      </c>
      <c r="B9" s="142"/>
      <c r="C9" s="142">
        <f>B7+C8-C7</f>
        <v>123197.91981846513</v>
      </c>
      <c r="D9" s="142">
        <f t="shared" ref="D9:Q9" si="0">C7+D8-D7</f>
        <v>125045.88861574163</v>
      </c>
      <c r="E9" s="142">
        <f t="shared" si="0"/>
        <v>126921.57694497821</v>
      </c>
      <c r="F9" s="142">
        <f t="shared" si="0"/>
        <v>128825.40059915325</v>
      </c>
      <c r="G9" s="142">
        <f t="shared" si="0"/>
        <v>130757.7816081401</v>
      </c>
      <c r="H9" s="142">
        <f t="shared" si="0"/>
        <v>132719.14833226148</v>
      </c>
      <c r="I9" s="142">
        <f t="shared" si="0"/>
        <v>134709.93555724481</v>
      </c>
      <c r="J9" s="142">
        <f t="shared" si="0"/>
        <v>136730.58459060546</v>
      </c>
      <c r="K9" s="142">
        <f t="shared" si="0"/>
        <v>138781.54335946403</v>
      </c>
      <c r="L9" s="142">
        <f t="shared" si="0"/>
        <v>140863.26650985517</v>
      </c>
      <c r="M9" s="142">
        <f t="shared" si="0"/>
        <v>142976.21550750406</v>
      </c>
      <c r="N9" s="142">
        <f t="shared" si="0"/>
        <v>145120.85874011461</v>
      </c>
      <c r="O9" s="142">
        <f t="shared" si="0"/>
        <v>147297.67162121879</v>
      </c>
      <c r="P9" s="142">
        <f t="shared" si="0"/>
        <v>163229.7125610183</v>
      </c>
      <c r="Q9" s="142">
        <f t="shared" si="0"/>
        <v>214503.40747369314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555.09660247724901</v>
      </c>
      <c r="C11" s="140">
        <v>563.51721499487189</v>
      </c>
      <c r="D11" s="140">
        <v>571.02611716135004</v>
      </c>
      <c r="E11" s="140">
        <v>582.98557625531339</v>
      </c>
      <c r="F11" s="140">
        <v>594.81551985269027</v>
      </c>
      <c r="G11" s="140">
        <v>606.29367193848134</v>
      </c>
      <c r="H11" s="140">
        <v>601.26448098178912</v>
      </c>
      <c r="I11" s="140">
        <v>607.52994985530506</v>
      </c>
      <c r="J11" s="140">
        <v>612.48789769763391</v>
      </c>
      <c r="K11" s="140">
        <v>621.11119006755018</v>
      </c>
      <c r="L11" s="140">
        <v>620.88517699656916</v>
      </c>
      <c r="M11" s="140">
        <v>626.72538445283067</v>
      </c>
      <c r="N11" s="140">
        <v>639.79048721625361</v>
      </c>
      <c r="O11" s="140">
        <v>658.32634922405794</v>
      </c>
      <c r="P11" s="140">
        <v>667.26228000819731</v>
      </c>
      <c r="Q11" s="140">
        <v>689.56991901360811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415.10202821423155</v>
      </c>
      <c r="C13" s="137">
        <f t="shared" ref="C13:Q13" si="1">IF(C5=0,0,1000000*C5/C7)</f>
        <v>406.95269337501134</v>
      </c>
      <c r="D13" s="137">
        <f t="shared" si="1"/>
        <v>392.77007460444952</v>
      </c>
      <c r="E13" s="137">
        <f t="shared" si="1"/>
        <v>374.79244546103666</v>
      </c>
      <c r="F13" s="137">
        <f t="shared" si="1"/>
        <v>353.71895032295771</v>
      </c>
      <c r="G13" s="137">
        <f t="shared" si="1"/>
        <v>333.76129353149645</v>
      </c>
      <c r="H13" s="137">
        <f t="shared" si="1"/>
        <v>322.26787077231165</v>
      </c>
      <c r="I13" s="137">
        <f t="shared" si="1"/>
        <v>308.38496966909941</v>
      </c>
      <c r="J13" s="137">
        <f t="shared" si="1"/>
        <v>295.10998585929184</v>
      </c>
      <c r="K13" s="137">
        <f t="shared" si="1"/>
        <v>283.81797575142906</v>
      </c>
      <c r="L13" s="137">
        <f t="shared" si="1"/>
        <v>272.63581203035426</v>
      </c>
      <c r="M13" s="137">
        <f t="shared" si="1"/>
        <v>258.66407866069761</v>
      </c>
      <c r="N13" s="137">
        <f t="shared" si="1"/>
        <v>248.55959715794998</v>
      </c>
      <c r="O13" s="137">
        <f t="shared" si="1"/>
        <v>237.25769327426781</v>
      </c>
      <c r="P13" s="137">
        <f t="shared" si="1"/>
        <v>227.1841772532818</v>
      </c>
      <c r="Q13" s="137">
        <f t="shared" si="1"/>
        <v>213.05452971642822</v>
      </c>
    </row>
    <row r="14" spans="1:17" ht="12.95" customHeight="1" x14ac:dyDescent="0.25">
      <c r="A14" s="131" t="s">
        <v>132</v>
      </c>
      <c r="B14" s="130"/>
      <c r="C14" s="130">
        <v>325.53659248673779</v>
      </c>
      <c r="D14" s="130">
        <v>287.17357237209137</v>
      </c>
      <c r="E14" s="130">
        <v>262.05713576200077</v>
      </c>
      <c r="F14" s="130">
        <v>249.2156399091823</v>
      </c>
      <c r="G14" s="130">
        <v>247.84085604224759</v>
      </c>
      <c r="H14" s="130">
        <v>242.64782699130447</v>
      </c>
      <c r="I14" s="130">
        <v>238.33802388224365</v>
      </c>
      <c r="J14" s="130">
        <v>230.94299090616005</v>
      </c>
      <c r="K14" s="130">
        <v>223.60035966525189</v>
      </c>
      <c r="L14" s="130">
        <v>220.29465352424717</v>
      </c>
      <c r="M14" s="130">
        <v>208.48765007815953</v>
      </c>
      <c r="N14" s="130">
        <v>198.80496435051643</v>
      </c>
      <c r="O14" s="130">
        <v>177.10709449545953</v>
      </c>
      <c r="P14" s="130">
        <v>151.48212057560661</v>
      </c>
      <c r="Q14" s="130">
        <v>120.36557862612757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0.437393791517735</v>
      </c>
      <c r="C16" s="134">
        <f>C7/RES_summary!C$6</f>
        <v>0.44486435811028591</v>
      </c>
      <c r="D16" s="134">
        <f>D7/RES_summary!D$6</f>
        <v>0.46458608607752838</v>
      </c>
      <c r="E16" s="134">
        <f>E7/RES_summary!E$6</f>
        <v>0.49387134554428586</v>
      </c>
      <c r="F16" s="134">
        <f>F7/RES_summary!F$6</f>
        <v>0.5403408446252248</v>
      </c>
      <c r="G16" s="134">
        <f>G7/RES_summary!G$6</f>
        <v>0.6000361319016525</v>
      </c>
      <c r="H16" s="134">
        <f>H7/RES_summary!H$6</f>
        <v>0.65246027935160966</v>
      </c>
      <c r="I16" s="134">
        <f>I7/RES_summary!I$6</f>
        <v>0.69333743039754081</v>
      </c>
      <c r="J16" s="134">
        <f>J7/RES_summary!J$6</f>
        <v>0.73886340465031397</v>
      </c>
      <c r="K16" s="134">
        <f>K7/RES_summary!K$6</f>
        <v>0.76587294735474709</v>
      </c>
      <c r="L16" s="134">
        <f>L7/RES_summary!L$6</f>
        <v>0.79560349288823429</v>
      </c>
      <c r="M16" s="134">
        <f>M7/RES_summary!M$6</f>
        <v>0.81119176475352439</v>
      </c>
      <c r="N16" s="134">
        <f>N7/RES_summary!N$6</f>
        <v>0.81593216380757683</v>
      </c>
      <c r="O16" s="134">
        <f>O7/RES_summary!O$6</f>
        <v>0.82460220436943565</v>
      </c>
      <c r="P16" s="134">
        <f>P7/RES_summary!P$6</f>
        <v>0.84167509426008003</v>
      </c>
      <c r="Q16" s="134">
        <f>Q7/RES_summary!Q$6</f>
        <v>0.87296390345641028</v>
      </c>
    </row>
    <row r="17" spans="1:17" ht="12.95" customHeight="1" x14ac:dyDescent="0.25">
      <c r="A17" s="133" t="s">
        <v>49</v>
      </c>
      <c r="B17" s="132">
        <f>1000000*B5/RES_summary!B$6</f>
        <v>181.56304998732455</v>
      </c>
      <c r="C17" s="132">
        <f>1000000*C5/RES_summary!C$6</f>
        <v>181.03874871952641</v>
      </c>
      <c r="D17" s="132">
        <f>1000000*D5/RES_summary!D$6</f>
        <v>182.47551168886002</v>
      </c>
      <c r="E17" s="132">
        <f>1000000*E5/RES_summary!E$6</f>
        <v>185.09924933967554</v>
      </c>
      <c r="F17" s="132">
        <f>1000000*F5/RES_summary!F$6</f>
        <v>191.12879637745488</v>
      </c>
      <c r="G17" s="132">
        <f>1000000*G5/RES_summary!G$6</f>
        <v>200.26883554913115</v>
      </c>
      <c r="H17" s="132">
        <f>1000000*H5/RES_summary!H$6</f>
        <v>210.26698499015089</v>
      </c>
      <c r="I17" s="132">
        <f>1000000*I5/RES_summary!I$6</f>
        <v>213.81484244359692</v>
      </c>
      <c r="J17" s="132">
        <f>1000000*J5/RES_summary!J$6</f>
        <v>218.04596889830239</v>
      </c>
      <c r="K17" s="132">
        <f>1000000*K5/RES_summary!K$6</f>
        <v>217.36850960100512</v>
      </c>
      <c r="L17" s="132">
        <f>1000000*L5/RES_summary!L$6</f>
        <v>216.91000433776992</v>
      </c>
      <c r="M17" s="132">
        <f>1000000*M5/RES_summary!M$6</f>
        <v>209.82617044711574</v>
      </c>
      <c r="N17" s="132">
        <f>1000000*N5/RES_summary!N$6</f>
        <v>202.80776994422573</v>
      </c>
      <c r="O17" s="132">
        <f>1000000*O5/RES_summary!O$6</f>
        <v>195.64321687756868</v>
      </c>
      <c r="P17" s="132">
        <f>1000000*P5/RES_summary!P$6</f>
        <v>191.2152638040547</v>
      </c>
      <c r="Q17" s="132">
        <f>1000000*Q5/RES_summary!Q$6</f>
        <v>185.98891391032294</v>
      </c>
    </row>
    <row r="18" spans="1:17" ht="12.95" customHeight="1" x14ac:dyDescent="0.25">
      <c r="A18" s="131" t="s">
        <v>48</v>
      </c>
      <c r="B18" s="130">
        <f>B3*1000000/0.086/RES_summary!B$6</f>
        <v>100.7850321833708</v>
      </c>
      <c r="C18" s="130">
        <f>C3*1000000/0.086/RES_summary!C$6</f>
        <v>102.01845148458395</v>
      </c>
      <c r="D18" s="130">
        <f>D3*1000000/0.086/RES_summary!D$6</f>
        <v>104.19828291672029</v>
      </c>
      <c r="E18" s="130">
        <f>E3*1000000/0.086/RES_summary!E$6</f>
        <v>107.91019254071669</v>
      </c>
      <c r="F18" s="130">
        <f>F3*1000000/0.086/RES_summary!F$6</f>
        <v>113.68637437607481</v>
      </c>
      <c r="G18" s="130">
        <f>G3*1000000/0.086/RES_summary!G$6</f>
        <v>121.42172767992658</v>
      </c>
      <c r="H18" s="130">
        <f>H3*1000000/0.086/RES_summary!H$6</f>
        <v>126.4260695977087</v>
      </c>
      <c r="I18" s="130">
        <f>I3*1000000/0.086/RES_summary!I$6</f>
        <v>129.89892050807839</v>
      </c>
      <c r="J18" s="130">
        <f>J3*1000000/0.086/RES_summary!J$6</f>
        <v>133.55051709196488</v>
      </c>
      <c r="K18" s="130">
        <f>K3*1000000/0.086/RES_summary!K$6</f>
        <v>135.01001368148999</v>
      </c>
      <c r="L18" s="130">
        <f>L3*1000000/0.086/RES_summary!L$6</f>
        <v>134.67620643558283</v>
      </c>
      <c r="M18" s="130">
        <f>M3*1000000/0.086/RES_summary!M$6</f>
        <v>131.5033873417338</v>
      </c>
      <c r="N18" s="130">
        <f>N3*1000000/0.086/RES_summary!N$6</f>
        <v>129.75448194385805</v>
      </c>
      <c r="O18" s="130">
        <f>O3*1000000/0.086/RES_summary!O$6</f>
        <v>128.79708471746036</v>
      </c>
      <c r="P18" s="130">
        <f>P3*1000000/0.086/RES_summary!P$6</f>
        <v>127.59073289826246</v>
      </c>
      <c r="Q18" s="130">
        <f>Q3*1000000/0.086/RES_summary!Q$6</f>
        <v>128.25236030257031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0.14242117333388926</v>
      </c>
      <c r="C3" s="144">
        <v>0.19403237931436809</v>
      </c>
      <c r="D3" s="144">
        <v>0.270962910645137</v>
      </c>
      <c r="E3" s="144">
        <v>0.34607623412643257</v>
      </c>
      <c r="F3" s="144">
        <v>0.43454165071649736</v>
      </c>
      <c r="G3" s="144">
        <v>0.5195416999460224</v>
      </c>
      <c r="H3" s="144">
        <v>0.58736752210263365</v>
      </c>
      <c r="I3" s="144">
        <v>0.70447327258442571</v>
      </c>
      <c r="J3" s="144">
        <v>0.8195471199237524</v>
      </c>
      <c r="K3" s="144">
        <v>0.95594084232685361</v>
      </c>
      <c r="L3" s="144">
        <v>1.183337042913706</v>
      </c>
      <c r="M3" s="144">
        <v>1.7094419064594017</v>
      </c>
      <c r="N3" s="144">
        <v>2.5887621399521232</v>
      </c>
      <c r="O3" s="144">
        <v>3.5658679656936711</v>
      </c>
      <c r="P3" s="144">
        <v>4.3718606480135351</v>
      </c>
      <c r="Q3" s="144">
        <v>4.9112161697301469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9.2306011681609146</v>
      </c>
      <c r="C5" s="144">
        <v>12.446884281718798</v>
      </c>
      <c r="D5" s="144">
        <v>17.228082204439389</v>
      </c>
      <c r="E5" s="144">
        <v>21.826089897189242</v>
      </c>
      <c r="F5" s="144">
        <v>27.185850140004256</v>
      </c>
      <c r="G5" s="144">
        <v>32.258616624490614</v>
      </c>
      <c r="H5" s="144">
        <v>35.981094950549867</v>
      </c>
      <c r="I5" s="144">
        <v>42.839389264808418</v>
      </c>
      <c r="J5" s="144">
        <v>49.575150153566518</v>
      </c>
      <c r="K5" s="144">
        <v>57.641277415936251</v>
      </c>
      <c r="L5" s="144">
        <v>70.985993393565892</v>
      </c>
      <c r="M5" s="144">
        <v>101.60920747253387</v>
      </c>
      <c r="N5" s="144">
        <v>151.9314924396449</v>
      </c>
      <c r="O5" s="144">
        <v>206.49798748707846</v>
      </c>
      <c r="P5" s="144">
        <v>249.68930291598741</v>
      </c>
      <c r="Q5" s="144">
        <v>276.52311701678934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3888.11832919567</v>
      </c>
      <c r="C7" s="62">
        <v>5412.3026972282914</v>
      </c>
      <c r="D7" s="62">
        <v>7768.0589166828759</v>
      </c>
      <c r="E7" s="62">
        <v>10136.426262323519</v>
      </c>
      <c r="F7" s="62">
        <v>13000.123621693818</v>
      </c>
      <c r="G7" s="62">
        <v>15819.793979878123</v>
      </c>
      <c r="H7" s="62">
        <v>17987.988961357816</v>
      </c>
      <c r="I7" s="62">
        <v>22040.985574409449</v>
      </c>
      <c r="J7" s="62">
        <v>26097.088668178771</v>
      </c>
      <c r="K7" s="62">
        <v>31136.997342397623</v>
      </c>
      <c r="L7" s="62">
        <v>39652.102631600173</v>
      </c>
      <c r="M7" s="62">
        <v>59948.640780953385</v>
      </c>
      <c r="N7" s="62">
        <v>94314.456331600624</v>
      </c>
      <c r="O7" s="62">
        <v>134547.00961463377</v>
      </c>
      <c r="P7" s="62">
        <v>170340.8127945202</v>
      </c>
      <c r="Q7" s="62">
        <v>197547.90972893027</v>
      </c>
    </row>
    <row r="8" spans="1:17" ht="12.95" customHeight="1" x14ac:dyDescent="0.25">
      <c r="A8" s="133" t="s">
        <v>136</v>
      </c>
      <c r="B8" s="143"/>
      <c r="C8" s="143">
        <v>1564.0114298929054</v>
      </c>
      <c r="D8" s="143">
        <v>2407.5313998729562</v>
      </c>
      <c r="E8" s="143">
        <v>2435.6750801845228</v>
      </c>
      <c r="F8" s="143">
        <v>2951.1974142773392</v>
      </c>
      <c r="G8" s="143">
        <v>2933.4204295634654</v>
      </c>
      <c r="H8" s="143">
        <v>2316.0700742725944</v>
      </c>
      <c r="I8" s="143">
        <v>4245.2342336824167</v>
      </c>
      <c r="J8" s="143">
        <v>4306.0120005893277</v>
      </c>
      <c r="K8" s="143">
        <v>5364.7902530848678</v>
      </c>
      <c r="L8" s="143">
        <v>8937.451341728367</v>
      </c>
      <c r="M8" s="143">
        <v>20845.588017636761</v>
      </c>
      <c r="N8" s="143">
        <v>35079.580379415871</v>
      </c>
      <c r="O8" s="143">
        <v>41160.44756043236</v>
      </c>
      <c r="P8" s="143">
        <v>37357.814609779329</v>
      </c>
      <c r="Q8" s="143">
        <v>29614.628334283021</v>
      </c>
    </row>
    <row r="9" spans="1:17" ht="12.95" customHeight="1" x14ac:dyDescent="0.25">
      <c r="A9" s="131" t="s">
        <v>135</v>
      </c>
      <c r="B9" s="142"/>
      <c r="C9" s="142">
        <f>B7+C8-C7</f>
        <v>39.82706186028372</v>
      </c>
      <c r="D9" s="142">
        <f t="shared" ref="D9:Q9" si="0">C7+D8-D7</f>
        <v>51.775180418371747</v>
      </c>
      <c r="E9" s="142">
        <f t="shared" si="0"/>
        <v>67.307734543879633</v>
      </c>
      <c r="F9" s="142">
        <f t="shared" si="0"/>
        <v>87.500054907040976</v>
      </c>
      <c r="G9" s="142">
        <f t="shared" si="0"/>
        <v>113.75007137915964</v>
      </c>
      <c r="H9" s="142">
        <f t="shared" si="0"/>
        <v>147.87509279289952</v>
      </c>
      <c r="I9" s="142">
        <f t="shared" si="0"/>
        <v>192.23762063078539</v>
      </c>
      <c r="J9" s="142">
        <f t="shared" si="0"/>
        <v>249.90890682000827</v>
      </c>
      <c r="K9" s="142">
        <f t="shared" si="0"/>
        <v>324.88157886601766</v>
      </c>
      <c r="L9" s="142">
        <f t="shared" si="0"/>
        <v>422.34605252581969</v>
      </c>
      <c r="M9" s="142">
        <f t="shared" si="0"/>
        <v>549.04986828354595</v>
      </c>
      <c r="N9" s="142">
        <f t="shared" si="0"/>
        <v>713.76482876863156</v>
      </c>
      <c r="O9" s="142">
        <f t="shared" si="0"/>
        <v>927.89427739920211</v>
      </c>
      <c r="P9" s="142">
        <f t="shared" si="0"/>
        <v>1564.0114298929111</v>
      </c>
      <c r="Q9" s="142">
        <f t="shared" si="0"/>
        <v>2407.5313998729398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179.40978327148048</v>
      </c>
      <c r="C11" s="140">
        <v>181.26548026621941</v>
      </c>
      <c r="D11" s="140">
        <v>182.88347372278091</v>
      </c>
      <c r="E11" s="140">
        <v>184.37302678764868</v>
      </c>
      <c r="F11" s="140">
        <v>185.86175771700567</v>
      </c>
      <c r="G11" s="140">
        <v>187.2734540304325</v>
      </c>
      <c r="H11" s="140">
        <v>189.81787290121881</v>
      </c>
      <c r="I11" s="140">
        <v>191.21537028875025</v>
      </c>
      <c r="J11" s="140">
        <v>192.22569460732998</v>
      </c>
      <c r="K11" s="140">
        <v>192.84081977638434</v>
      </c>
      <c r="L11" s="140">
        <v>193.83729661777599</v>
      </c>
      <c r="M11" s="140">
        <v>195.62431363152996</v>
      </c>
      <c r="N11" s="140">
        <v>198.12801720642966</v>
      </c>
      <c r="O11" s="140">
        <v>200.79411669342593</v>
      </c>
      <c r="P11" s="140">
        <v>203.59538168719436</v>
      </c>
      <c r="Q11" s="140">
        <v>206.51859193687858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2374.0535618087624</v>
      </c>
      <c r="C13" s="137">
        <f t="shared" ref="C13:Q13" si="1">IF(C5=0,0,1000000*C5/C7)</f>
        <v>2299.7391273206144</v>
      </c>
      <c r="D13" s="137">
        <f t="shared" si="1"/>
        <v>2217.8104452117291</v>
      </c>
      <c r="E13" s="137">
        <f t="shared" si="1"/>
        <v>2153.2332335228925</v>
      </c>
      <c r="F13" s="137">
        <f t="shared" si="1"/>
        <v>2091.1993555690624</v>
      </c>
      <c r="G13" s="137">
        <f t="shared" si="1"/>
        <v>2039.130007983779</v>
      </c>
      <c r="H13" s="137">
        <f t="shared" si="1"/>
        <v>2000.2844691446733</v>
      </c>
      <c r="I13" s="137">
        <f t="shared" si="1"/>
        <v>1943.624032608906</v>
      </c>
      <c r="J13" s="137">
        <f t="shared" si="1"/>
        <v>1899.6429365707559</v>
      </c>
      <c r="K13" s="137">
        <f t="shared" si="1"/>
        <v>1851.2150282856317</v>
      </c>
      <c r="L13" s="137">
        <f t="shared" si="1"/>
        <v>1790.2201568749756</v>
      </c>
      <c r="M13" s="137">
        <f t="shared" si="1"/>
        <v>1694.9376357639903</v>
      </c>
      <c r="N13" s="137">
        <f t="shared" si="1"/>
        <v>1610.9035491385148</v>
      </c>
      <c r="O13" s="137">
        <f t="shared" si="1"/>
        <v>1534.7646007036865</v>
      </c>
      <c r="P13" s="137">
        <f t="shared" si="1"/>
        <v>1465.8219531756267</v>
      </c>
      <c r="Q13" s="137">
        <f t="shared" si="1"/>
        <v>1399.7774888948541</v>
      </c>
    </row>
    <row r="14" spans="1:17" ht="12.95" customHeight="1" x14ac:dyDescent="0.25">
      <c r="A14" s="131" t="s">
        <v>132</v>
      </c>
      <c r="B14" s="130"/>
      <c r="C14" s="130">
        <v>2116.8865062900327</v>
      </c>
      <c r="D14" s="130">
        <v>2036.9889981351407</v>
      </c>
      <c r="E14" s="130">
        <v>1953.3803578269503</v>
      </c>
      <c r="F14" s="130">
        <v>1886.5190220386733</v>
      </c>
      <c r="G14" s="130">
        <v>1821.3602089745907</v>
      </c>
      <c r="H14" s="130">
        <v>1758.8162646963196</v>
      </c>
      <c r="I14" s="130">
        <v>1723.032539452076</v>
      </c>
      <c r="J14" s="130">
        <v>1702.052390499329</v>
      </c>
      <c r="K14" s="130">
        <v>1647.2989837321172</v>
      </c>
      <c r="L14" s="130">
        <v>1605.3109079271196</v>
      </c>
      <c r="M14" s="130">
        <v>1531.5801044981347</v>
      </c>
      <c r="N14" s="130">
        <v>1482.8227800485784</v>
      </c>
      <c r="O14" s="130">
        <v>1379.2212943828058</v>
      </c>
      <c r="P14" s="130">
        <v>1244.7770461487189</v>
      </c>
      <c r="Q14" s="130">
        <v>1071.6977000946194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9.6960629376921482E-4</v>
      </c>
      <c r="C16" s="134">
        <f>C7/RES_summary!C$6</f>
        <v>1.3421226116732078E-3</v>
      </c>
      <c r="D16" s="134">
        <f>D7/RES_summary!D$6</f>
        <v>1.9161415488716917E-3</v>
      </c>
      <c r="E16" s="134">
        <f>E7/RES_summary!E$6</f>
        <v>2.4887588898489421E-3</v>
      </c>
      <c r="F16" s="134">
        <f>F7/RES_summary!F$6</f>
        <v>3.1747581826034716E-3</v>
      </c>
      <c r="G16" s="134">
        <f>G7/RES_summary!G$6</f>
        <v>3.839972983879458E-3</v>
      </c>
      <c r="H16" s="134">
        <f>H7/RES_summary!H$6</f>
        <v>4.6181272546330374E-3</v>
      </c>
      <c r="I16" s="134">
        <f>I7/RES_summary!I$6</f>
        <v>5.6491997601015812E-3</v>
      </c>
      <c r="J16" s="134">
        <f>J7/RES_summary!J$6</f>
        <v>6.7130101249604883E-3</v>
      </c>
      <c r="K16" s="134">
        <f>K7/RES_summary!K$6</f>
        <v>8.0302665904304817E-3</v>
      </c>
      <c r="L16" s="134">
        <f>L7/RES_summary!L$6</f>
        <v>1.0243326853969724E-2</v>
      </c>
      <c r="M16" s="134">
        <f>M7/RES_summary!M$6</f>
        <v>1.4522311883578899E-2</v>
      </c>
      <c r="N16" s="134">
        <f>N7/RES_summary!N$6</f>
        <v>2.2648176052276519E-2</v>
      </c>
      <c r="O16" s="134">
        <f>O7/RES_summary!O$6</f>
        <v>3.2126823811348862E-2</v>
      </c>
      <c r="P16" s="134">
        <f>P7/RES_summary!P$6</f>
        <v>4.0527095446997452E-2</v>
      </c>
      <c r="Q16" s="134">
        <f>Q7/RES_summary!Q$6</f>
        <v>4.6723238861499615E-2</v>
      </c>
    </row>
    <row r="17" spans="1:17" ht="12.95" customHeight="1" x14ac:dyDescent="0.25">
      <c r="A17" s="133" t="s">
        <v>49</v>
      </c>
      <c r="B17" s="132">
        <f>1000000*B5/RES_summary!B$6</f>
        <v>2.3018972752749978</v>
      </c>
      <c r="C17" s="132">
        <f>1000000*C5/RES_summary!C$6</f>
        <v>3.0865318837266065</v>
      </c>
      <c r="D17" s="132">
        <f>1000000*D5/RES_summary!D$6</f>
        <v>4.2496387415918191</v>
      </c>
      <c r="E17" s="132">
        <f>1000000*E5/RES_summary!E$6</f>
        <v>5.3588783518482828</v>
      </c>
      <c r="F17" s="132">
        <f>1000000*F5/RES_summary!F$6</f>
        <v>6.6390522655479876</v>
      </c>
      <c r="G17" s="132">
        <f>1000000*G5/RES_summary!G$6</f>
        <v>7.8302041412756145</v>
      </c>
      <c r="H17" s="132">
        <f>1000000*H5/RES_summary!H$6</f>
        <v>9.2375682239761936</v>
      </c>
      <c r="I17" s="132">
        <f>1000000*I5/RES_summary!I$6</f>
        <v>10.979920418741898</v>
      </c>
      <c r="J17" s="132">
        <f>1000000*J5/RES_summary!J$6</f>
        <v>12.752322267009159</v>
      </c>
      <c r="K17" s="132">
        <f>1000000*K5/RES_summary!K$6</f>
        <v>14.865750193344928</v>
      </c>
      <c r="L17" s="132">
        <f>1000000*L5/RES_summary!L$6</f>
        <v>18.337810207435329</v>
      </c>
      <c r="M17" s="132">
        <f>1000000*M5/RES_summary!M$6</f>
        <v>24.614412969780521</v>
      </c>
      <c r="N17" s="132">
        <f>1000000*N5/RES_summary!N$6</f>
        <v>36.484027184126155</v>
      </c>
      <c r="O17" s="132">
        <f>1000000*O5/RES_summary!O$6</f>
        <v>49.307111918702518</v>
      </c>
      <c r="P17" s="132">
        <f>1000000*P5/RES_summary!P$6</f>
        <v>59.405506204652859</v>
      </c>
      <c r="Q17" s="132">
        <f>1000000*Q5/RES_summary!Q$6</f>
        <v>65.402137966584391</v>
      </c>
    </row>
    <row r="18" spans="1:17" ht="12.95" customHeight="1" x14ac:dyDescent="0.25">
      <c r="A18" s="131" t="s">
        <v>48</v>
      </c>
      <c r="B18" s="130">
        <f>B3*1000000/0.086/RES_summary!B$6</f>
        <v>0.41298289127029869</v>
      </c>
      <c r="C18" s="130">
        <f>C3*1000000/0.086/RES_summary!C$6</f>
        <v>0.55948168426070222</v>
      </c>
      <c r="D18" s="130">
        <f>D3*1000000/0.086/RES_summary!D$6</f>
        <v>0.77718869512921895</v>
      </c>
      <c r="E18" s="130">
        <f>E3*1000000/0.086/RES_summary!E$6</f>
        <v>0.98803262191707397</v>
      </c>
      <c r="F18" s="130">
        <f>F3*1000000/0.086/RES_summary!F$6</f>
        <v>1.2339459236498176</v>
      </c>
      <c r="G18" s="130">
        <f>G3*1000000/0.086/RES_summary!G$6</f>
        <v>1.4663893753000812</v>
      </c>
      <c r="H18" s="130">
        <f>H3*1000000/0.086/RES_summary!H$6</f>
        <v>1.7534555510550505</v>
      </c>
      <c r="I18" s="130">
        <f>I3*1000000/0.086/RES_summary!I$6</f>
        <v>2.0995295486107417</v>
      </c>
      <c r="J18" s="130">
        <f>J3*1000000/0.086/RES_summary!J$6</f>
        <v>2.4513240056323564</v>
      </c>
      <c r="K18" s="130">
        <f>K3*1000000/0.086/RES_summary!K$6</f>
        <v>2.8667234538755797</v>
      </c>
      <c r="L18" s="130">
        <f>L3*1000000/0.086/RES_summary!L$6</f>
        <v>3.5545515564991219</v>
      </c>
      <c r="M18" s="130">
        <f>M3*1000000/0.086/RES_summary!M$6</f>
        <v>4.8151776426563426</v>
      </c>
      <c r="N18" s="130">
        <f>N3*1000000/0.086/RES_summary!N$6</f>
        <v>7.2285079656963953</v>
      </c>
      <c r="O18" s="130">
        <f>O3*1000000/0.086/RES_summary!O$6</f>
        <v>9.9005779844197654</v>
      </c>
      <c r="P18" s="130">
        <f>P3*1000000/0.086/RES_summary!P$6</f>
        <v>12.094686710057292</v>
      </c>
      <c r="Q18" s="130">
        <f>Q3*1000000/0.086/RES_summary!Q$6</f>
        <v>13.506757442520474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1.1201240063748659</v>
      </c>
      <c r="C3" s="144">
        <v>1.4324320777494182</v>
      </c>
      <c r="D3" s="144">
        <v>1.7834527268636589</v>
      </c>
      <c r="E3" s="144">
        <v>2.1858626317576224</v>
      </c>
      <c r="F3" s="144">
        <v>2.5297371889568363</v>
      </c>
      <c r="G3" s="144">
        <v>2.9387675912832369</v>
      </c>
      <c r="H3" s="144">
        <v>3.1489857278744169</v>
      </c>
      <c r="I3" s="144">
        <v>3.7337875500784414</v>
      </c>
      <c r="J3" s="144">
        <v>4.3288824938941621</v>
      </c>
      <c r="K3" s="144">
        <v>5.0163269636932064</v>
      </c>
      <c r="L3" s="144">
        <v>5.8608200715051204</v>
      </c>
      <c r="M3" s="144">
        <v>6.8633357304434375</v>
      </c>
      <c r="N3" s="144">
        <v>7.5814481288910818</v>
      </c>
      <c r="O3" s="144">
        <v>8.2755535315655582</v>
      </c>
      <c r="P3" s="144">
        <v>8.8417525538076021</v>
      </c>
      <c r="Q3" s="144">
        <v>9.3157466602165488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33.628101953372891</v>
      </c>
      <c r="C5" s="144">
        <v>42.767211868986585</v>
      </c>
      <c r="D5" s="144">
        <v>53.006432303498173</v>
      </c>
      <c r="E5" s="144">
        <v>64.700110117148881</v>
      </c>
      <c r="F5" s="144">
        <v>74.55454754882237</v>
      </c>
      <c r="G5" s="144">
        <v>86.253346904482157</v>
      </c>
      <c r="H5" s="144">
        <v>91.479116372773902</v>
      </c>
      <c r="I5" s="144">
        <v>108.00195635905412</v>
      </c>
      <c r="J5" s="144">
        <v>124.91378137449</v>
      </c>
      <c r="K5" s="144">
        <v>144.67947326713258</v>
      </c>
      <c r="L5" s="144">
        <v>168.59896961917605</v>
      </c>
      <c r="M5" s="144">
        <v>194.05048579717652</v>
      </c>
      <c r="N5" s="144">
        <v>210.01067242858844</v>
      </c>
      <c r="O5" s="144">
        <v>224.52444604144802</v>
      </c>
      <c r="P5" s="144">
        <v>234.91320576958745</v>
      </c>
      <c r="Q5" s="144">
        <v>242.34871260325144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55353.964375509619</v>
      </c>
      <c r="C7" s="62">
        <v>72048.4790275962</v>
      </c>
      <c r="D7" s="62">
        <v>91267.786331662064</v>
      </c>
      <c r="E7" s="62">
        <v>113768.45360569793</v>
      </c>
      <c r="F7" s="62">
        <v>133352.63268551859</v>
      </c>
      <c r="G7" s="62">
        <v>157088.86170718868</v>
      </c>
      <c r="H7" s="62">
        <v>168296.54295358071</v>
      </c>
      <c r="I7" s="62">
        <v>203226.14204239513</v>
      </c>
      <c r="J7" s="62">
        <v>240013.74104474194</v>
      </c>
      <c r="K7" s="62">
        <v>284286.44842402608</v>
      </c>
      <c r="L7" s="62">
        <v>340317.58736333996</v>
      </c>
      <c r="M7" s="62">
        <v>403606.84773909574</v>
      </c>
      <c r="N7" s="62">
        <v>448565.68000187463</v>
      </c>
      <c r="O7" s="62">
        <v>495995.5159987869</v>
      </c>
      <c r="P7" s="62">
        <v>536537.40322751948</v>
      </c>
      <c r="Q7" s="62">
        <v>574645.82970007812</v>
      </c>
    </row>
    <row r="8" spans="1:17" ht="12.95" customHeight="1" x14ac:dyDescent="0.25">
      <c r="A8" s="133" t="s">
        <v>136</v>
      </c>
      <c r="B8" s="143"/>
      <c r="C8" s="143">
        <v>17261.520482861153</v>
      </c>
      <c r="D8" s="143">
        <v>19956.414884072801</v>
      </c>
      <c r="E8" s="143">
        <v>23458.907128044881</v>
      </c>
      <c r="F8" s="143">
        <v>20829.890890032377</v>
      </c>
      <c r="G8" s="143">
        <v>25355.654374945327</v>
      </c>
      <c r="H8" s="143">
        <v>13312.934205649899</v>
      </c>
      <c r="I8" s="143">
        <v>37666.427935849468</v>
      </c>
      <c r="J8" s="143">
        <v>40345.476503492515</v>
      </c>
      <c r="K8" s="143">
        <v>48897.948130773446</v>
      </c>
      <c r="L8" s="143">
        <v>62043.951916250029</v>
      </c>
      <c r="M8" s="143">
        <v>71105.917245772915</v>
      </c>
      <c r="N8" s="143">
        <v>55120.486193801051</v>
      </c>
      <c r="O8" s="143">
        <v>60639.986107241057</v>
      </c>
      <c r="P8" s="143">
        <v>57803.407711593718</v>
      </c>
      <c r="Q8" s="143">
        <v>58064.84135663147</v>
      </c>
    </row>
    <row r="9" spans="1:17" ht="12.95" customHeight="1" x14ac:dyDescent="0.25">
      <c r="A9" s="131" t="s">
        <v>135</v>
      </c>
      <c r="B9" s="142"/>
      <c r="C9" s="142">
        <f>B7+C8-C7</f>
        <v>567.00583077456395</v>
      </c>
      <c r="D9" s="142">
        <f t="shared" ref="D9:Q9" si="0">C7+D8-D7</f>
        <v>737.1075800069375</v>
      </c>
      <c r="E9" s="142">
        <f t="shared" si="0"/>
        <v>958.23985400902166</v>
      </c>
      <c r="F9" s="142">
        <f t="shared" si="0"/>
        <v>1245.7118102117092</v>
      </c>
      <c r="G9" s="142">
        <f t="shared" si="0"/>
        <v>1619.4253532752336</v>
      </c>
      <c r="H9" s="142">
        <f t="shared" si="0"/>
        <v>2105.2529592578649</v>
      </c>
      <c r="I9" s="142">
        <f t="shared" si="0"/>
        <v>2736.8288470350381</v>
      </c>
      <c r="J9" s="142">
        <f t="shared" si="0"/>
        <v>3557.8775011457037</v>
      </c>
      <c r="K9" s="142">
        <f t="shared" si="0"/>
        <v>4625.2407514892984</v>
      </c>
      <c r="L9" s="142">
        <f t="shared" si="0"/>
        <v>6012.8129769361694</v>
      </c>
      <c r="M9" s="142">
        <f t="shared" si="0"/>
        <v>7816.6568700171192</v>
      </c>
      <c r="N9" s="142">
        <f t="shared" si="0"/>
        <v>10161.653931022156</v>
      </c>
      <c r="O9" s="142">
        <f t="shared" si="0"/>
        <v>13210.150110328803</v>
      </c>
      <c r="P9" s="142">
        <f t="shared" si="0"/>
        <v>17261.520482861088</v>
      </c>
      <c r="Q9" s="142">
        <f t="shared" si="0"/>
        <v>19956.414884072845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387.31587547237643</v>
      </c>
      <c r="C11" s="140">
        <v>389.46160440852043</v>
      </c>
      <c r="D11" s="140">
        <v>391.23218643830114</v>
      </c>
      <c r="E11" s="140">
        <v>392.84333983354452</v>
      </c>
      <c r="F11" s="140">
        <v>394.55069711928064</v>
      </c>
      <c r="G11" s="140">
        <v>396.178437174782</v>
      </c>
      <c r="H11" s="140">
        <v>400.26745520375977</v>
      </c>
      <c r="I11" s="140">
        <v>401.99396165473252</v>
      </c>
      <c r="J11" s="140">
        <v>402.96468811036516</v>
      </c>
      <c r="K11" s="140">
        <v>403.16281212235475</v>
      </c>
      <c r="L11" s="140">
        <v>404.20810846489087</v>
      </c>
      <c r="M11" s="140">
        <v>411.2652905552381</v>
      </c>
      <c r="N11" s="140">
        <v>419.77092198365904</v>
      </c>
      <c r="O11" s="140">
        <v>428.58302667116811</v>
      </c>
      <c r="P11" s="140">
        <v>437.6555837729552</v>
      </c>
      <c r="Q11" s="140">
        <v>446.97013002601801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607.51027198787312</v>
      </c>
      <c r="C13" s="137">
        <f t="shared" ref="C13:Q13" si="1">IF(C5=0,0,1000000*C5/C7)</f>
        <v>593.58937823803012</v>
      </c>
      <c r="D13" s="137">
        <f t="shared" si="1"/>
        <v>580.77920407618672</v>
      </c>
      <c r="E13" s="137">
        <f t="shared" si="1"/>
        <v>568.69991695051465</v>
      </c>
      <c r="F13" s="137">
        <f t="shared" si="1"/>
        <v>559.07818276555565</v>
      </c>
      <c r="G13" s="137">
        <f t="shared" si="1"/>
        <v>549.0736005539153</v>
      </c>
      <c r="H13" s="137">
        <f t="shared" si="1"/>
        <v>543.55909377179262</v>
      </c>
      <c r="I13" s="137">
        <f t="shared" si="1"/>
        <v>531.43732038432222</v>
      </c>
      <c r="J13" s="137">
        <f t="shared" si="1"/>
        <v>520.44429135915311</v>
      </c>
      <c r="K13" s="137">
        <f t="shared" si="1"/>
        <v>508.92145604962712</v>
      </c>
      <c r="L13" s="137">
        <f t="shared" si="1"/>
        <v>495.41656346773351</v>
      </c>
      <c r="M13" s="137">
        <f t="shared" si="1"/>
        <v>480.79086587405203</v>
      </c>
      <c r="N13" s="137">
        <f t="shared" si="1"/>
        <v>468.18265817329313</v>
      </c>
      <c r="O13" s="137">
        <f t="shared" si="1"/>
        <v>452.67434643904556</v>
      </c>
      <c r="P13" s="137">
        <f t="shared" si="1"/>
        <v>437.83192813115431</v>
      </c>
      <c r="Q13" s="137">
        <f t="shared" si="1"/>
        <v>421.73578938132943</v>
      </c>
    </row>
    <row r="14" spans="1:17" ht="12.95" customHeight="1" x14ac:dyDescent="0.25">
      <c r="A14" s="131" t="s">
        <v>132</v>
      </c>
      <c r="B14" s="130"/>
      <c r="C14" s="130">
        <v>549.40535461533887</v>
      </c>
      <c r="D14" s="130">
        <v>535.51807391292664</v>
      </c>
      <c r="E14" s="130">
        <v>523.29029229642663</v>
      </c>
      <c r="F14" s="130">
        <v>509.42274293868041</v>
      </c>
      <c r="G14" s="130">
        <v>500.18890086402746</v>
      </c>
      <c r="H14" s="130">
        <v>488.60244974494242</v>
      </c>
      <c r="I14" s="130">
        <v>482.80372257488392</v>
      </c>
      <c r="J14" s="130">
        <v>472.74871427544929</v>
      </c>
      <c r="K14" s="130">
        <v>461.68753541994732</v>
      </c>
      <c r="L14" s="130">
        <v>444.40015742860447</v>
      </c>
      <c r="M14" s="130">
        <v>424.72155186122291</v>
      </c>
      <c r="N14" s="130">
        <v>401.54754254295682</v>
      </c>
      <c r="O14" s="130">
        <v>371.68668639742248</v>
      </c>
      <c r="P14" s="130">
        <v>343.7916949356574</v>
      </c>
      <c r="Q14" s="130">
        <v>312.10845102085472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1.3803991468200504E-2</v>
      </c>
      <c r="C16" s="134">
        <f>C7/RES_summary!C$6</f>
        <v>1.786631277831522E-2</v>
      </c>
      <c r="D16" s="134">
        <f>D7/RES_summary!D$6</f>
        <v>2.2512959716108828E-2</v>
      </c>
      <c r="E16" s="134">
        <f>E7/RES_summary!E$6</f>
        <v>2.793314359203403E-2</v>
      </c>
      <c r="F16" s="134">
        <f>F7/RES_summary!F$6</f>
        <v>3.2566025840214619E-2</v>
      </c>
      <c r="G16" s="134">
        <f>G7/RES_summary!G$6</f>
        <v>3.8130520902562859E-2</v>
      </c>
      <c r="H16" s="134">
        <f>H7/RES_summary!H$6</f>
        <v>4.3207434335437965E-2</v>
      </c>
      <c r="I16" s="134">
        <f>I7/RES_summary!I$6</f>
        <v>5.2087737592152968E-2</v>
      </c>
      <c r="J16" s="134">
        <f>J7/RES_summary!J$6</f>
        <v>6.1739249701351404E-2</v>
      </c>
      <c r="K16" s="134">
        <f>K7/RES_summary!K$6</f>
        <v>7.3317794384209767E-2</v>
      </c>
      <c r="L16" s="134">
        <f>L7/RES_summary!L$6</f>
        <v>8.7914235315707634E-2</v>
      </c>
      <c r="M16" s="134">
        <f>M7/RES_summary!M$6</f>
        <v>9.7772100332214978E-2</v>
      </c>
      <c r="N16" s="134">
        <f>N7/RES_summary!N$6</f>
        <v>0.10771619629521938</v>
      </c>
      <c r="O16" s="134">
        <f>O7/RES_summary!O$6</f>
        <v>0.11843266230406783</v>
      </c>
      <c r="P16" s="134">
        <f>P7/RES_summary!P$6</f>
        <v>0.12765174824964406</v>
      </c>
      <c r="Q16" s="134">
        <f>Q7/RES_summary!Q$6</f>
        <v>0.13591292562236298</v>
      </c>
    </row>
    <row r="17" spans="1:17" ht="12.95" customHeight="1" x14ac:dyDescent="0.25">
      <c r="A17" s="133" t="s">
        <v>49</v>
      </c>
      <c r="B17" s="132">
        <f>1000000*B5/RES_summary!B$6</f>
        <v>8.3860666113647682</v>
      </c>
      <c r="C17" s="132">
        <f>1000000*C5/RES_summary!C$6</f>
        <v>10.605253493486304</v>
      </c>
      <c r="D17" s="132">
        <f>1000000*D5/RES_summary!D$6</f>
        <v>13.075058825320941</v>
      </c>
      <c r="E17" s="132">
        <f>1000000*E5/RES_summary!E$6</f>
        <v>15.885576440956552</v>
      </c>
      <c r="F17" s="132">
        <f>1000000*F5/RES_summary!F$6</f>
        <v>18.206954546643317</v>
      </c>
      <c r="G17" s="132">
        <f>1000000*G5/RES_summary!G$6</f>
        <v>20.936462402966516</v>
      </c>
      <c r="H17" s="132">
        <f>1000000*H5/RES_summary!H$6</f>
        <v>23.485793851574897</v>
      </c>
      <c r="I17" s="132">
        <f>1000000*I5/RES_summary!I$6</f>
        <v>27.681367690855502</v>
      </c>
      <c r="J17" s="132">
        <f>1000000*J5/RES_summary!J$6</f>
        <v>32.131840059865638</v>
      </c>
      <c r="K17" s="132">
        <f>1000000*K5/RES_summary!K$6</f>
        <v>37.312998672359207</v>
      </c>
      <c r="L17" s="132">
        <f>1000000*L5/RES_summary!L$6</f>
        <v>43.554168340001532</v>
      </c>
      <c r="M17" s="132">
        <f>1000000*M5/RES_summary!M$6</f>
        <v>47.007932777050328</v>
      </c>
      <c r="N17" s="132">
        <f>1000000*N5/RES_summary!N$6</f>
        <v>50.430855109812036</v>
      </c>
      <c r="O17" s="132">
        <f>1000000*O5/RES_summary!O$6</f>
        <v>53.611428005530101</v>
      </c>
      <c r="P17" s="132">
        <f>1000000*P5/RES_summary!P$6</f>
        <v>55.89001106545436</v>
      </c>
      <c r="Q17" s="132">
        <f>1000000*Q5/RES_summary!Q$6</f>
        <v>57.319344974473175</v>
      </c>
    </row>
    <row r="18" spans="1:17" ht="12.95" customHeight="1" x14ac:dyDescent="0.25">
      <c r="A18" s="131" t="s">
        <v>48</v>
      </c>
      <c r="B18" s="130">
        <f>B3*1000000/0.086/RES_summary!B$6</f>
        <v>3.2480567313504105</v>
      </c>
      <c r="C18" s="130">
        <f>C3*1000000/0.086/RES_summary!C$6</f>
        <v>4.1303390407322418</v>
      </c>
      <c r="D18" s="130">
        <f>D3*1000000/0.086/RES_summary!D$6</f>
        <v>5.1153838520397166</v>
      </c>
      <c r="E18" s="130">
        <f>E3*1000000/0.086/RES_summary!E$6</f>
        <v>6.2405429042464426</v>
      </c>
      <c r="F18" s="130">
        <f>F3*1000000/0.086/RES_summary!F$6</f>
        <v>7.183566608797177</v>
      </c>
      <c r="G18" s="130">
        <f>G3*1000000/0.086/RES_summary!G$6</f>
        <v>8.2945749547758556</v>
      </c>
      <c r="H18" s="130">
        <f>H3*1000000/0.086/RES_summary!H$6</f>
        <v>9.4005989384099919</v>
      </c>
      <c r="I18" s="130">
        <f>I3*1000000/0.086/RES_summary!I$6</f>
        <v>11.127742662068318</v>
      </c>
      <c r="J18" s="130">
        <f>J3*1000000/0.086/RES_summary!J$6</f>
        <v>12.947996908135895</v>
      </c>
      <c r="K18" s="130">
        <f>K3*1000000/0.086/RES_summary!K$6</f>
        <v>15.043213473466027</v>
      </c>
      <c r="L18" s="130">
        <f>L3*1000000/0.086/RES_summary!L$6</f>
        <v>17.604948000473456</v>
      </c>
      <c r="M18" s="130">
        <f>M3*1000000/0.086/RES_summary!M$6</f>
        <v>19.332731131954706</v>
      </c>
      <c r="N18" s="130">
        <f>N3*1000000/0.086/RES_summary!N$6</f>
        <v>21.169406545870121</v>
      </c>
      <c r="O18" s="130">
        <f>O3*1000000/0.086/RES_summary!O$6</f>
        <v>22.976948078773511</v>
      </c>
      <c r="P18" s="130">
        <f>P3*1000000/0.086/RES_summary!P$6</f>
        <v>24.460575419928354</v>
      </c>
      <c r="Q18" s="130">
        <f>Q3*1000000/0.086/RES_summary!Q$6</f>
        <v>25.620035076246456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48.919977521322231</v>
      </c>
      <c r="C3" s="144">
        <v>51.011117673317656</v>
      </c>
      <c r="D3" s="144">
        <v>52.169480086246551</v>
      </c>
      <c r="E3" s="144">
        <v>53.191518435802358</v>
      </c>
      <c r="F3" s="144">
        <v>55.85725481701207</v>
      </c>
      <c r="G3" s="144">
        <v>61.901320540121702</v>
      </c>
      <c r="H3" s="144">
        <v>63.015054114824217</v>
      </c>
      <c r="I3" s="144">
        <v>69.206730580743567</v>
      </c>
      <c r="J3" s="144">
        <v>75.544815663983258</v>
      </c>
      <c r="K3" s="144">
        <v>82.95398832085607</v>
      </c>
      <c r="L3" s="144">
        <v>90.719288579409181</v>
      </c>
      <c r="M3" s="144">
        <v>101.10588220243753</v>
      </c>
      <c r="N3" s="144">
        <v>108.6721754669487</v>
      </c>
      <c r="O3" s="144">
        <v>113.54058786095521</v>
      </c>
      <c r="P3" s="144">
        <v>116.91390719756318</v>
      </c>
      <c r="Q3" s="144">
        <v>119.11163271033531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481.16924478862057</v>
      </c>
      <c r="C5" s="144">
        <v>491.89023141320411</v>
      </c>
      <c r="D5" s="144">
        <v>494.28980734568358</v>
      </c>
      <c r="E5" s="144">
        <v>495.91632009830693</v>
      </c>
      <c r="F5" s="144">
        <v>512.7840138887841</v>
      </c>
      <c r="G5" s="144">
        <v>560.10867699359153</v>
      </c>
      <c r="H5" s="144">
        <v>558.9242415118091</v>
      </c>
      <c r="I5" s="144">
        <v>605.67322513321699</v>
      </c>
      <c r="J5" s="144">
        <v>653.91862870836769</v>
      </c>
      <c r="K5" s="144">
        <v>711.90275773954272</v>
      </c>
      <c r="L5" s="144">
        <v>770.57874437286159</v>
      </c>
      <c r="M5" s="144">
        <v>856.51222375664997</v>
      </c>
      <c r="N5" s="144">
        <v>914.63165106663837</v>
      </c>
      <c r="O5" s="144">
        <v>948.52314752451286</v>
      </c>
      <c r="P5" s="144">
        <v>968.74725615145508</v>
      </c>
      <c r="Q5" s="144">
        <v>978.29783210869959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1251900.3845537908</v>
      </c>
      <c r="C7" s="62">
        <v>1296035.9021462658</v>
      </c>
      <c r="D7" s="62">
        <v>1320681.4804970899</v>
      </c>
      <c r="E7" s="62">
        <v>1347541.2066843912</v>
      </c>
      <c r="F7" s="62">
        <v>1421411.4291591579</v>
      </c>
      <c r="G7" s="62">
        <v>1589533.3176552204</v>
      </c>
      <c r="H7" s="62">
        <v>1619735.9396667161</v>
      </c>
      <c r="I7" s="62">
        <v>1792070.9515842535</v>
      </c>
      <c r="J7" s="62">
        <v>1980914.5595578218</v>
      </c>
      <c r="K7" s="62">
        <v>2216955.0454462734</v>
      </c>
      <c r="L7" s="62">
        <v>2486060.5710378336</v>
      </c>
      <c r="M7" s="62">
        <v>2926677.3534600418</v>
      </c>
      <c r="N7" s="62">
        <v>3279056.282781289</v>
      </c>
      <c r="O7" s="62">
        <v>3691801.9393874495</v>
      </c>
      <c r="P7" s="62">
        <v>4191747.6061319578</v>
      </c>
      <c r="Q7" s="62">
        <v>4931646.3011724856</v>
      </c>
    </row>
    <row r="8" spans="1:17" ht="12.95" customHeight="1" x14ac:dyDescent="0.25">
      <c r="A8" s="133" t="s">
        <v>136</v>
      </c>
      <c r="B8" s="143"/>
      <c r="C8" s="143">
        <v>237676.18785710714</v>
      </c>
      <c r="D8" s="143">
        <v>223992.46872339494</v>
      </c>
      <c r="E8" s="143">
        <v>232187.02327104888</v>
      </c>
      <c r="F8" s="143">
        <v>285357.33847102785</v>
      </c>
      <c r="G8" s="143">
        <v>385953.61797221069</v>
      </c>
      <c r="H8" s="143">
        <v>254569.30337192811</v>
      </c>
      <c r="I8" s="143">
        <v>410011.19977464457</v>
      </c>
      <c r="J8" s="143">
        <v>412836.0766969634</v>
      </c>
      <c r="K8" s="143">
        <v>468227.50915949978</v>
      </c>
      <c r="L8" s="143">
        <v>554462.86406258855</v>
      </c>
      <c r="M8" s="143">
        <v>826570.40039441863</v>
      </c>
      <c r="N8" s="143">
        <v>606948.23269317427</v>
      </c>
      <c r="O8" s="143">
        <v>822756.85638080572</v>
      </c>
      <c r="P8" s="143">
        <v>912781.7434414716</v>
      </c>
      <c r="Q8" s="143">
        <v>1208126.2042000263</v>
      </c>
    </row>
    <row r="9" spans="1:17" ht="12.95" customHeight="1" x14ac:dyDescent="0.25">
      <c r="A9" s="131" t="s">
        <v>135</v>
      </c>
      <c r="B9" s="142"/>
      <c r="C9" s="142">
        <f>B7+C8-C7</f>
        <v>193540.67026463198</v>
      </c>
      <c r="D9" s="142">
        <f t="shared" ref="D9:Q9" si="0">C7+D8-D7</f>
        <v>199346.89037257084</v>
      </c>
      <c r="E9" s="142">
        <f t="shared" si="0"/>
        <v>205327.29708374757</v>
      </c>
      <c r="F9" s="142">
        <f t="shared" si="0"/>
        <v>211487.11599626113</v>
      </c>
      <c r="G9" s="142">
        <f t="shared" si="0"/>
        <v>217831.72947614826</v>
      </c>
      <c r="H9" s="142">
        <f t="shared" si="0"/>
        <v>224366.68136043241</v>
      </c>
      <c r="I9" s="142">
        <f t="shared" si="0"/>
        <v>237676.18785710726</v>
      </c>
      <c r="J9" s="142">
        <f t="shared" si="0"/>
        <v>223992.46872339514</v>
      </c>
      <c r="K9" s="142">
        <f t="shared" si="0"/>
        <v>232187.02327104798</v>
      </c>
      <c r="L9" s="142">
        <f t="shared" si="0"/>
        <v>285357.33847102849</v>
      </c>
      <c r="M9" s="142">
        <f t="shared" si="0"/>
        <v>385953.61797221052</v>
      </c>
      <c r="N9" s="142">
        <f t="shared" si="0"/>
        <v>254569.30337192724</v>
      </c>
      <c r="O9" s="142">
        <f t="shared" si="0"/>
        <v>410011.19977464527</v>
      </c>
      <c r="P9" s="142">
        <f t="shared" si="0"/>
        <v>412836.07669696305</v>
      </c>
      <c r="Q9" s="142">
        <f t="shared" si="0"/>
        <v>468227.50915949885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1182.197229110609</v>
      </c>
      <c r="C11" s="140">
        <v>1205.8636118488421</v>
      </c>
      <c r="D11" s="140">
        <v>1227.2594992915558</v>
      </c>
      <c r="E11" s="140">
        <v>1247.1983745174489</v>
      </c>
      <c r="F11" s="140">
        <v>1266.6209269335391</v>
      </c>
      <c r="G11" s="140">
        <v>1285.0770333386477</v>
      </c>
      <c r="H11" s="140">
        <v>1310.9704910986504</v>
      </c>
      <c r="I11" s="140">
        <v>1328.6527981825257</v>
      </c>
      <c r="J11" s="140">
        <v>1343.329354068368</v>
      </c>
      <c r="K11" s="140">
        <v>1354.9340117849924</v>
      </c>
      <c r="L11" s="140">
        <v>1368.9391983635569</v>
      </c>
      <c r="M11" s="140">
        <v>1372.6013014679656</v>
      </c>
      <c r="N11" s="140">
        <v>1381.5725115312409</v>
      </c>
      <c r="O11" s="140">
        <v>1391.8894833274676</v>
      </c>
      <c r="P11" s="140">
        <v>1403.3216905116344</v>
      </c>
      <c r="Q11" s="140">
        <v>1415.7436923053594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384.35106397073406</v>
      </c>
      <c r="C13" s="137">
        <f t="shared" ref="C13:Q13" si="1">IF(C5=0,0,1000000*C5/C7)</f>
        <v>379.5344176798053</v>
      </c>
      <c r="D13" s="137">
        <f t="shared" si="1"/>
        <v>374.26875037245043</v>
      </c>
      <c r="E13" s="137">
        <f t="shared" si="1"/>
        <v>368.01569973396437</v>
      </c>
      <c r="F13" s="137">
        <f t="shared" si="1"/>
        <v>360.75692327317483</v>
      </c>
      <c r="G13" s="137">
        <f t="shared" si="1"/>
        <v>352.37303350132265</v>
      </c>
      <c r="H13" s="137">
        <f t="shared" si="1"/>
        <v>345.07121057449388</v>
      </c>
      <c r="I13" s="137">
        <f t="shared" si="1"/>
        <v>337.97390923488865</v>
      </c>
      <c r="J13" s="137">
        <f t="shared" si="1"/>
        <v>330.10945654028353</v>
      </c>
      <c r="K13" s="137">
        <f t="shared" si="1"/>
        <v>321.11736284496311</v>
      </c>
      <c r="L13" s="137">
        <f t="shared" si="1"/>
        <v>309.95976258582266</v>
      </c>
      <c r="M13" s="137">
        <f t="shared" si="1"/>
        <v>292.65686658081563</v>
      </c>
      <c r="N13" s="137">
        <f t="shared" si="1"/>
        <v>278.9313668903693</v>
      </c>
      <c r="O13" s="137">
        <f t="shared" si="1"/>
        <v>256.92687828261273</v>
      </c>
      <c r="P13" s="137">
        <f t="shared" si="1"/>
        <v>231.10820287326206</v>
      </c>
      <c r="Q13" s="137">
        <f t="shared" si="1"/>
        <v>198.37145090395308</v>
      </c>
    </row>
    <row r="14" spans="1:17" ht="12.95" customHeight="1" x14ac:dyDescent="0.25">
      <c r="A14" s="131" t="s">
        <v>132</v>
      </c>
      <c r="B14" s="130"/>
      <c r="C14" s="130">
        <v>358.08614203107226</v>
      </c>
      <c r="D14" s="130">
        <v>352.77420619000088</v>
      </c>
      <c r="E14" s="130">
        <v>346.89396812229182</v>
      </c>
      <c r="F14" s="130">
        <v>343.96519243435381</v>
      </c>
      <c r="G14" s="130">
        <v>339.5447380026522</v>
      </c>
      <c r="H14" s="130">
        <v>334.09816538022227</v>
      </c>
      <c r="I14" s="130">
        <v>321.59495364098569</v>
      </c>
      <c r="J14" s="130">
        <v>308.26804173657911</v>
      </c>
      <c r="K14" s="130">
        <v>295.85704421519318</v>
      </c>
      <c r="L14" s="130">
        <v>282.84848028227532</v>
      </c>
      <c r="M14" s="130">
        <v>262.50879462390668</v>
      </c>
      <c r="N14" s="130">
        <v>235.88595668758819</v>
      </c>
      <c r="O14" s="130">
        <v>201.45566452134341</v>
      </c>
      <c r="P14" s="130">
        <v>161.58109932441295</v>
      </c>
      <c r="Q14" s="130">
        <v>122.56913418699352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0.31219484317663848</v>
      </c>
      <c r="C16" s="134">
        <f>C7/RES_summary!C$6</f>
        <v>0.32138614322173387</v>
      </c>
      <c r="D16" s="134">
        <f>D7/RES_summary!D$6</f>
        <v>0.32577155821656378</v>
      </c>
      <c r="E16" s="134">
        <f>E7/RES_summary!E$6</f>
        <v>0.3308567606355573</v>
      </c>
      <c r="F16" s="134">
        <f>F7/RES_summary!F$6</f>
        <v>0.34712266566747996</v>
      </c>
      <c r="G16" s="134">
        <f>G7/RES_summary!G$6</f>
        <v>0.38583087773051739</v>
      </c>
      <c r="H16" s="134">
        <f>H7/RES_summary!H$6</f>
        <v>0.41584118738078651</v>
      </c>
      <c r="I16" s="134">
        <f>I7/RES_summary!I$6</f>
        <v>0.45931552178541935</v>
      </c>
      <c r="J16" s="134">
        <f>J7/RES_summary!J$6</f>
        <v>0.50955490338690412</v>
      </c>
      <c r="K16" s="134">
        <f>K7/RES_summary!K$6</f>
        <v>0.57175519650035223</v>
      </c>
      <c r="L16" s="134">
        <f>L7/RES_summary!L$6</f>
        <v>0.64222397597681891</v>
      </c>
      <c r="M16" s="134">
        <f>M7/RES_summary!M$6</f>
        <v>0.70897556234598713</v>
      </c>
      <c r="N16" s="134">
        <f>N7/RES_summary!N$6</f>
        <v>0.78741527933582789</v>
      </c>
      <c r="O16" s="134">
        <f>O7/RES_summary!O$6</f>
        <v>0.88151992967219872</v>
      </c>
      <c r="P16" s="134">
        <f>P7/RES_summary!P$6</f>
        <v>0.99729097528938115</v>
      </c>
      <c r="Q16" s="134">
        <f>Q7/RES_summary!Q$6</f>
        <v>1.1664131927606443</v>
      </c>
    </row>
    <row r="17" spans="1:17" ht="12.95" customHeight="1" x14ac:dyDescent="0.25">
      <c r="A17" s="133" t="s">
        <v>49</v>
      </c>
      <c r="B17" s="132">
        <f>1000000*B5/RES_summary!B$6</f>
        <v>119.99242014111746</v>
      </c>
      <c r="C17" s="132">
        <f>1000000*C5/RES_summary!C$6</f>
        <v>121.97710271801928</v>
      </c>
      <c r="D17" s="132">
        <f>1000000*D5/RES_summary!D$6</f>
        <v>121.9261140005993</v>
      </c>
      <c r="E17" s="132">
        <f>1000000*E5/RES_summary!E$6</f>
        <v>121.76048227700738</v>
      </c>
      <c r="F17" s="132">
        <f>1000000*F5/RES_summary!F$6</f>
        <v>125.22690486458298</v>
      </c>
      <c r="G17" s="132">
        <f>1000000*G5/RES_summary!G$6</f>
        <v>135.95639680438032</v>
      </c>
      <c r="H17" s="132">
        <f>1000000*H5/RES_summary!H$6</f>
        <v>143.49482193622296</v>
      </c>
      <c r="I17" s="132">
        <f>1000000*I5/RES_summary!I$6</f>
        <v>155.23666247008083</v>
      </c>
      <c r="J17" s="132">
        <f>1000000*J5/RES_summary!J$6</f>
        <v>168.20889223448759</v>
      </c>
      <c r="K17" s="132">
        <f>1000000*K5/RES_summary!K$6</f>
        <v>183.60052089309681</v>
      </c>
      <c r="L17" s="132">
        <f>1000000*L5/RES_summary!L$6</f>
        <v>199.06359112069788</v>
      </c>
      <c r="M17" s="132">
        <f>1000000*M5/RES_summary!M$6</f>
        <v>207.48656655854828</v>
      </c>
      <c r="N17" s="132">
        <f>1000000*N5/RES_summary!N$6</f>
        <v>219.63482017550447</v>
      </c>
      <c r="O17" s="132">
        <f>1000000*O5/RES_summary!O$6</f>
        <v>226.48616367458635</v>
      </c>
      <c r="P17" s="132">
        <f>1000000*P5/RES_summary!P$6</f>
        <v>230.48212504085166</v>
      </c>
      <c r="Q17" s="132">
        <f>1000000*Q5/RES_summary!Q$6</f>
        <v>231.38307740144131</v>
      </c>
    </row>
    <row r="18" spans="1:17" ht="12.95" customHeight="1" x14ac:dyDescent="0.25">
      <c r="A18" s="131" t="s">
        <v>48</v>
      </c>
      <c r="B18" s="130">
        <f>B3*1000000/0.086/RES_summary!B$6</f>
        <v>141.85470660510506</v>
      </c>
      <c r="C18" s="130">
        <f>C3*1000000/0.086/RES_summary!C$6</f>
        <v>147.08774964640793</v>
      </c>
      <c r="D18" s="130">
        <f>D3*1000000/0.086/RES_summary!D$6</f>
        <v>149.63498161894066</v>
      </c>
      <c r="E18" s="130">
        <f>E3*1000000/0.086/RES_summary!E$6</f>
        <v>151.85947557634424</v>
      </c>
      <c r="F18" s="130">
        <f>F3*1000000/0.086/RES_summary!F$6</f>
        <v>158.61501831659621</v>
      </c>
      <c r="G18" s="130">
        <f>G3*1000000/0.086/RES_summary!G$6</f>
        <v>174.71444306878507</v>
      </c>
      <c r="H18" s="130">
        <f>H3*1000000/0.086/RES_summary!H$6</f>
        <v>188.11747718384359</v>
      </c>
      <c r="I18" s="130">
        <f>I3*1000000/0.086/RES_summary!I$6</f>
        <v>206.25562597138909</v>
      </c>
      <c r="J18" s="130">
        <f>J3*1000000/0.086/RES_summary!J$6</f>
        <v>225.95994255390994</v>
      </c>
      <c r="K18" s="130">
        <f>K3*1000000/0.086/RES_summary!K$6</f>
        <v>248.76659033949795</v>
      </c>
      <c r="L18" s="130">
        <f>L3*1000000/0.086/RES_summary!L$6</f>
        <v>272.50595285213899</v>
      </c>
      <c r="M18" s="130">
        <f>M3*1000000/0.086/RES_summary!M$6</f>
        <v>284.79633129538308</v>
      </c>
      <c r="N18" s="130">
        <f>N3*1000000/0.086/RES_summary!N$6</f>
        <v>303.44143012958421</v>
      </c>
      <c r="O18" s="130">
        <f>O3*1000000/0.086/RES_summary!O$6</f>
        <v>315.24370933784019</v>
      </c>
      <c r="P18" s="130">
        <f>P3*1000000/0.086/RES_summary!P$6</f>
        <v>323.44056534504188</v>
      </c>
      <c r="Q18" s="130">
        <f>Q3*1000000/0.086/RES_summary!Q$6</f>
        <v>327.57913233729334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9.5869892037554187</v>
      </c>
      <c r="C3" s="144">
        <v>12.698568099686975</v>
      </c>
      <c r="D3" s="144">
        <v>15.226054569605969</v>
      </c>
      <c r="E3" s="144">
        <v>17.631136075489778</v>
      </c>
      <c r="F3" s="144">
        <v>19.940734428711419</v>
      </c>
      <c r="G3" s="144">
        <v>21.652129335649473</v>
      </c>
      <c r="H3" s="144">
        <v>22.675479729551469</v>
      </c>
      <c r="I3" s="144">
        <v>24.715452610946901</v>
      </c>
      <c r="J3" s="144">
        <v>26.556280124204189</v>
      </c>
      <c r="K3" s="144">
        <v>27.896667369020147</v>
      </c>
      <c r="L3" s="144">
        <v>29.703844030186644</v>
      </c>
      <c r="M3" s="144">
        <v>32.652543937496986</v>
      </c>
      <c r="N3" s="144">
        <v>34.398691844187347</v>
      </c>
      <c r="O3" s="144">
        <v>35.758012334482984</v>
      </c>
      <c r="P3" s="144">
        <v>36.932440213455266</v>
      </c>
      <c r="Q3" s="144">
        <v>37.121161527357195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214.19924651556326</v>
      </c>
      <c r="C5" s="144">
        <v>278.15200822243003</v>
      </c>
      <c r="D5" s="144">
        <v>327.70013267207923</v>
      </c>
      <c r="E5" s="144">
        <v>373.3966340445632</v>
      </c>
      <c r="F5" s="144">
        <v>415.83412660926115</v>
      </c>
      <c r="G5" s="144">
        <v>445.03799278528413</v>
      </c>
      <c r="H5" s="144">
        <v>456.86638531281852</v>
      </c>
      <c r="I5" s="144">
        <v>491.34065351232107</v>
      </c>
      <c r="J5" s="144">
        <v>522.16814460921171</v>
      </c>
      <c r="K5" s="144">
        <v>543.82581204820747</v>
      </c>
      <c r="L5" s="144">
        <v>573.13130947994921</v>
      </c>
      <c r="M5" s="144">
        <v>624.27078910042189</v>
      </c>
      <c r="N5" s="144">
        <v>649.34403623080334</v>
      </c>
      <c r="O5" s="144">
        <v>666.04137482124645</v>
      </c>
      <c r="P5" s="144">
        <v>678.45165094741492</v>
      </c>
      <c r="Q5" s="144">
        <v>672.26611888739524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556777.86898686562</v>
      </c>
      <c r="C7" s="62">
        <v>746596.95969626994</v>
      </c>
      <c r="D7" s="62">
        <v>905107.51616228768</v>
      </c>
      <c r="E7" s="62">
        <v>1062490.9730828586</v>
      </c>
      <c r="F7" s="62">
        <v>1222074.8310346822</v>
      </c>
      <c r="G7" s="62">
        <v>1356282.6664612694</v>
      </c>
      <c r="H7" s="62">
        <v>1437786.3708951515</v>
      </c>
      <c r="I7" s="62">
        <v>1601219.2168214575</v>
      </c>
      <c r="J7" s="62">
        <v>1767811.4594677419</v>
      </c>
      <c r="K7" s="62">
        <v>1918450.3915385774</v>
      </c>
      <c r="L7" s="62">
        <v>2119507.3169912151</v>
      </c>
      <c r="M7" s="62">
        <v>2458761.3536978397</v>
      </c>
      <c r="N7" s="62">
        <v>2746814.3749722429</v>
      </c>
      <c r="O7" s="62">
        <v>3059147.8126076269</v>
      </c>
      <c r="P7" s="62">
        <v>3438622.3975150897</v>
      </c>
      <c r="Q7" s="62">
        <v>3861335.1774211419</v>
      </c>
    </row>
    <row r="8" spans="1:17" ht="12.95" customHeight="1" x14ac:dyDescent="0.25">
      <c r="A8" s="133" t="s">
        <v>136</v>
      </c>
      <c r="B8" s="143"/>
      <c r="C8" s="143">
        <v>257660.65875349671</v>
      </c>
      <c r="D8" s="143">
        <v>243312.51652113243</v>
      </c>
      <c r="E8" s="143">
        <v>263385.90698946523</v>
      </c>
      <c r="F8" s="143">
        <v>292086.92053794133</v>
      </c>
      <c r="G8" s="143">
        <v>299836.66365923383</v>
      </c>
      <c r="H8" s="143">
        <v>339164.36318737891</v>
      </c>
      <c r="I8" s="143">
        <v>406745.36244743818</v>
      </c>
      <c r="J8" s="143">
        <v>429978.14963574917</v>
      </c>
      <c r="K8" s="143">
        <v>442725.85260877688</v>
      </c>
      <c r="L8" s="143">
        <v>500893.58911187126</v>
      </c>
      <c r="M8" s="143">
        <v>678418.39989400445</v>
      </c>
      <c r="N8" s="143">
        <v>694798.38372184162</v>
      </c>
      <c r="O8" s="143">
        <v>742311.58727113309</v>
      </c>
      <c r="P8" s="143">
        <v>822200.43751624005</v>
      </c>
      <c r="Q8" s="143">
        <v>923606.36901792325</v>
      </c>
    </row>
    <row r="9" spans="1:17" ht="12.95" customHeight="1" x14ac:dyDescent="0.25">
      <c r="A9" s="131" t="s">
        <v>135</v>
      </c>
      <c r="B9" s="142"/>
      <c r="C9" s="142">
        <f>B7+C8-C7</f>
        <v>67841.56804409239</v>
      </c>
      <c r="D9" s="142">
        <f t="shared" ref="D9:Q9" si="0">C7+D8-D7</f>
        <v>84801.960055114701</v>
      </c>
      <c r="E9" s="142">
        <f t="shared" si="0"/>
        <v>106002.45006889431</v>
      </c>
      <c r="F9" s="142">
        <f t="shared" si="0"/>
        <v>132503.06258611777</v>
      </c>
      <c r="G9" s="142">
        <f t="shared" si="0"/>
        <v>165628.82823264669</v>
      </c>
      <c r="H9" s="142">
        <f t="shared" si="0"/>
        <v>257660.65875349683</v>
      </c>
      <c r="I9" s="142">
        <f t="shared" si="0"/>
        <v>243312.51652113232</v>
      </c>
      <c r="J9" s="142">
        <f t="shared" si="0"/>
        <v>263385.90698946477</v>
      </c>
      <c r="K9" s="142">
        <f t="shared" si="0"/>
        <v>292086.92053794139</v>
      </c>
      <c r="L9" s="142">
        <f t="shared" si="0"/>
        <v>299836.6636592336</v>
      </c>
      <c r="M9" s="142">
        <f t="shared" si="0"/>
        <v>339164.36318737967</v>
      </c>
      <c r="N9" s="142">
        <f t="shared" si="0"/>
        <v>406745.3624474383</v>
      </c>
      <c r="O9" s="142">
        <f t="shared" si="0"/>
        <v>429978.14963574894</v>
      </c>
      <c r="P9" s="142">
        <f t="shared" si="0"/>
        <v>442725.85260877712</v>
      </c>
      <c r="Q9" s="142">
        <f t="shared" si="0"/>
        <v>500893.58911187155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520.43422403084492</v>
      </c>
      <c r="C11" s="140">
        <v>530.85278637619535</v>
      </c>
      <c r="D11" s="140">
        <v>540.27181714746303</v>
      </c>
      <c r="E11" s="140">
        <v>549.0494329299346</v>
      </c>
      <c r="F11" s="140">
        <v>557.5997498706796</v>
      </c>
      <c r="G11" s="140">
        <v>565.72461193180891</v>
      </c>
      <c r="H11" s="140">
        <v>577.12359110801719</v>
      </c>
      <c r="I11" s="140">
        <v>584.90780641462459</v>
      </c>
      <c r="J11" s="140">
        <v>591.36881121636964</v>
      </c>
      <c r="K11" s="140">
        <v>596.47748588179661</v>
      </c>
      <c r="L11" s="140">
        <v>602.64293630744658</v>
      </c>
      <c r="M11" s="140">
        <v>608.1987978428233</v>
      </c>
      <c r="N11" s="140">
        <v>615.98284817961814</v>
      </c>
      <c r="O11" s="140">
        <v>624.27178973713183</v>
      </c>
      <c r="P11" s="140">
        <v>632.9809627945167</v>
      </c>
      <c r="Q11" s="140">
        <v>642.06926540218024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384.7122136972298</v>
      </c>
      <c r="C13" s="137">
        <f t="shared" ref="C13:Q13" si="1">IF(C5=0,0,1000000*C5/C7)</f>
        <v>372.55979228148431</v>
      </c>
      <c r="D13" s="137">
        <f t="shared" si="1"/>
        <v>362.05658092593046</v>
      </c>
      <c r="E13" s="137">
        <f t="shared" si="1"/>
        <v>351.43511192489325</v>
      </c>
      <c r="F13" s="137">
        <f t="shared" si="1"/>
        <v>340.26895575387221</v>
      </c>
      <c r="G13" s="137">
        <f t="shared" si="1"/>
        <v>328.13070887829775</v>
      </c>
      <c r="H13" s="137">
        <f t="shared" si="1"/>
        <v>317.75679235878277</v>
      </c>
      <c r="I13" s="137">
        <f t="shared" si="1"/>
        <v>306.85408240832243</v>
      </c>
      <c r="J13" s="137">
        <f t="shared" si="1"/>
        <v>295.37547220472692</v>
      </c>
      <c r="K13" s="137">
        <f t="shared" si="1"/>
        <v>283.47139673080881</v>
      </c>
      <c r="L13" s="137">
        <f t="shared" si="1"/>
        <v>270.40779943781848</v>
      </c>
      <c r="M13" s="137">
        <f t="shared" si="1"/>
        <v>253.89645406682251</v>
      </c>
      <c r="N13" s="137">
        <f t="shared" si="1"/>
        <v>236.39895077997949</v>
      </c>
      <c r="O13" s="137">
        <f t="shared" si="1"/>
        <v>217.72121375642547</v>
      </c>
      <c r="P13" s="137">
        <f t="shared" si="1"/>
        <v>197.30333037954267</v>
      </c>
      <c r="Q13" s="137">
        <f t="shared" si="1"/>
        <v>174.10198493474985</v>
      </c>
    </row>
    <row r="14" spans="1:17" ht="12.95" customHeight="1" x14ac:dyDescent="0.25">
      <c r="A14" s="131" t="s">
        <v>132</v>
      </c>
      <c r="B14" s="130"/>
      <c r="C14" s="130">
        <v>349.49938405596333</v>
      </c>
      <c r="D14" s="130">
        <v>337.72399136391954</v>
      </c>
      <c r="E14" s="130">
        <v>328.32788809492808</v>
      </c>
      <c r="F14" s="130">
        <v>319.81246856869041</v>
      </c>
      <c r="G14" s="130">
        <v>309.91306467807533</v>
      </c>
      <c r="H14" s="130">
        <v>300.38720194506186</v>
      </c>
      <c r="I14" s="130">
        <v>286.78075571886262</v>
      </c>
      <c r="J14" s="130">
        <v>272.814862318194</v>
      </c>
      <c r="K14" s="130">
        <v>259.91413389302608</v>
      </c>
      <c r="L14" s="130">
        <v>244.02148365673145</v>
      </c>
      <c r="M14" s="130">
        <v>225.55419148672269</v>
      </c>
      <c r="N14" s="130">
        <v>203.97282561172057</v>
      </c>
      <c r="O14" s="130">
        <v>180.51956965371591</v>
      </c>
      <c r="P14" s="130">
        <v>155.04854636678809</v>
      </c>
      <c r="Q14" s="130">
        <v>125.64147303639118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0.13884745275042989</v>
      </c>
      <c r="C16" s="134">
        <f>C7/RES_summary!C$6</f>
        <v>0.18513832604521252</v>
      </c>
      <c r="D16" s="134">
        <f>D7/RES_summary!D$6</f>
        <v>0.22326222503152746</v>
      </c>
      <c r="E16" s="134">
        <f>E7/RES_summary!E$6</f>
        <v>0.26086944118292066</v>
      </c>
      <c r="F16" s="134">
        <f>F7/RES_summary!F$6</f>
        <v>0.29844270581448556</v>
      </c>
      <c r="G16" s="134">
        <f>G7/RES_summary!G$6</f>
        <v>0.32921344009534259</v>
      </c>
      <c r="H16" s="134">
        <f>H7/RES_summary!H$6</f>
        <v>0.36912855795246252</v>
      </c>
      <c r="I16" s="134">
        <f>I7/RES_summary!I$6</f>
        <v>0.41039939820296262</v>
      </c>
      <c r="J16" s="134">
        <f>J7/RES_summary!J$6</f>
        <v>0.45473793561112619</v>
      </c>
      <c r="K16" s="134">
        <f>K7/RES_summary!K$6</f>
        <v>0.49477051095075958</v>
      </c>
      <c r="L16" s="134">
        <f>L7/RES_summary!L$6</f>
        <v>0.54753228142860999</v>
      </c>
      <c r="M16" s="134">
        <f>M7/RES_summary!M$6</f>
        <v>0.59562483420033285</v>
      </c>
      <c r="N16" s="134">
        <f>N7/RES_summary!N$6</f>
        <v>0.65960551507151399</v>
      </c>
      <c r="O16" s="134">
        <f>O7/RES_summary!O$6</f>
        <v>0.73045624031341649</v>
      </c>
      <c r="P16" s="134">
        <f>P7/RES_summary!P$6</f>
        <v>0.81810915319737365</v>
      </c>
      <c r="Q16" s="134">
        <f>Q7/RES_summary!Q$6</f>
        <v>0.91326750086355346</v>
      </c>
    </row>
    <row r="17" spans="1:17" ht="12.95" customHeight="1" x14ac:dyDescent="0.25">
      <c r="A17" s="133" t="s">
        <v>49</v>
      </c>
      <c r="B17" s="132">
        <f>1000000*B5/RES_summary!B$6</f>
        <v>53.416310913839396</v>
      </c>
      <c r="C17" s="132">
        <f>1000000*C5/RES_summary!C$6</f>
        <v>68.975096294746095</v>
      </c>
      <c r="D17" s="132">
        <f>1000000*D5/RES_summary!D$6</f>
        <v>80.833557844830523</v>
      </c>
      <c r="E17" s="132">
        <f>1000000*E5/RES_summary!E$6</f>
        <v>91.678681259904081</v>
      </c>
      <c r="F17" s="132">
        <f>1000000*F5/RES_summary!F$6</f>
        <v>101.55078785985509</v>
      </c>
      <c r="G17" s="132">
        <f>1000000*G5/RES_summary!G$6</f>
        <v>108.02503947074777</v>
      </c>
      <c r="H17" s="132">
        <f>1000000*H5/RES_summary!H$6</f>
        <v>117.29310654299755</v>
      </c>
      <c r="I17" s="132">
        <f>1000000*I5/RES_summary!I$6</f>
        <v>125.93273075649785</v>
      </c>
      <c r="J17" s="132">
        <f>1000000*J5/RES_summary!J$6</f>
        <v>134.3184324605391</v>
      </c>
      <c r="K17" s="132">
        <f>1000000*K5/RES_summary!K$6</f>
        <v>140.25328780042773</v>
      </c>
      <c r="L17" s="132">
        <f>1000000*L5/RES_summary!L$6</f>
        <v>148.05699934227877</v>
      </c>
      <c r="M17" s="132">
        <f>1000000*M5/RES_summary!M$6</f>
        <v>151.2270333576036</v>
      </c>
      <c r="N17" s="132">
        <f>1000000*N5/RES_summary!N$6</f>
        <v>155.93005169159386</v>
      </c>
      <c r="O17" s="132">
        <f>1000000*O5/RES_summary!O$6</f>
        <v>159.03581923699224</v>
      </c>
      <c r="P17" s="132">
        <f>1000000*P5/RES_summary!P$6</f>
        <v>161.4156605398293</v>
      </c>
      <c r="Q17" s="132">
        <f>1000000*Q5/RES_summary!Q$6</f>
        <v>159.00168467674303</v>
      </c>
    </row>
    <row r="18" spans="1:17" ht="12.95" customHeight="1" x14ac:dyDescent="0.25">
      <c r="A18" s="131" t="s">
        <v>48</v>
      </c>
      <c r="B18" s="130">
        <f>B3*1000000/0.086/RES_summary!B$6</f>
        <v>27.799676321034362</v>
      </c>
      <c r="C18" s="130">
        <f>C3*1000000/0.086/RES_summary!C$6</f>
        <v>36.615622058632333</v>
      </c>
      <c r="D18" s="130">
        <f>D3*1000000/0.086/RES_summary!D$6</f>
        <v>43.672093183321152</v>
      </c>
      <c r="E18" s="130">
        <f>E3*1000000/0.086/RES_summary!E$6</f>
        <v>50.336127957514556</v>
      </c>
      <c r="F18" s="130">
        <f>F3*1000000/0.086/RES_summary!F$6</f>
        <v>56.624693909825638</v>
      </c>
      <c r="G18" s="130">
        <f>G3*1000000/0.086/RES_summary!G$6</f>
        <v>61.112423533507112</v>
      </c>
      <c r="H18" s="130">
        <f>H3*1000000/0.086/RES_summary!H$6</f>
        <v>67.69261886031002</v>
      </c>
      <c r="I18" s="130">
        <f>I3*1000000/0.086/RES_summary!I$6</f>
        <v>73.659037302586682</v>
      </c>
      <c r="J18" s="130">
        <f>J3*1000000/0.086/RES_summary!J$6</f>
        <v>79.431731728635228</v>
      </c>
      <c r="K18" s="130">
        <f>K3*1000000/0.086/RES_summary!K$6</f>
        <v>83.657928493855181</v>
      </c>
      <c r="L18" s="130">
        <f>L3*1000000/0.086/RES_summary!L$6</f>
        <v>89.225504824500547</v>
      </c>
      <c r="M18" s="130">
        <f>M3*1000000/0.086/RES_summary!M$6</f>
        <v>91.976099889431055</v>
      </c>
      <c r="N18" s="130">
        <f>N3*1000000/0.086/RES_summary!N$6</f>
        <v>96.050237357783075</v>
      </c>
      <c r="O18" s="130">
        <f>O3*1000000/0.086/RES_summary!O$6</f>
        <v>99.281575507388112</v>
      </c>
      <c r="P18" s="130">
        <f>P3*1000000/0.086/RES_summary!P$6</f>
        <v>102.17304021861403</v>
      </c>
      <c r="Q18" s="130">
        <f>Q3*1000000/0.086/RES_summary!Q$6</f>
        <v>102.09009487810549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100.73340186164657</v>
      </c>
      <c r="C3" s="144">
        <v>105.44234586917666</v>
      </c>
      <c r="D3" s="144">
        <v>110.08786098079939</v>
      </c>
      <c r="E3" s="144">
        <v>114.36806820907434</v>
      </c>
      <c r="F3" s="144">
        <v>117.13541395470426</v>
      </c>
      <c r="G3" s="144">
        <v>119.73150165820078</v>
      </c>
      <c r="H3" s="144">
        <v>113.21005812302273</v>
      </c>
      <c r="I3" s="144">
        <v>112.41564427584738</v>
      </c>
      <c r="J3" s="144">
        <v>108.82750381724524</v>
      </c>
      <c r="K3" s="144">
        <v>104.74967913113042</v>
      </c>
      <c r="L3" s="144">
        <v>99.036869330076016</v>
      </c>
      <c r="M3" s="144">
        <v>97.104089765564481</v>
      </c>
      <c r="N3" s="144">
        <v>89.071480638774247</v>
      </c>
      <c r="O3" s="144">
        <v>78.387742918616382</v>
      </c>
      <c r="P3" s="144">
        <v>64.65997012172059</v>
      </c>
      <c r="Q3" s="144">
        <v>49.015670177896681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2428.5872298044978</v>
      </c>
      <c r="C5" s="144">
        <v>2530.5373499473867</v>
      </c>
      <c r="D5" s="144">
        <v>2637.0716586085823</v>
      </c>
      <c r="E5" s="144">
        <v>2736.4512921884138</v>
      </c>
      <c r="F5" s="144">
        <v>2790.5652605292958</v>
      </c>
      <c r="G5" s="144">
        <v>2841.8927142434895</v>
      </c>
      <c r="H5" s="144">
        <v>2667.4628526624547</v>
      </c>
      <c r="I5" s="144">
        <v>2636.9968443384646</v>
      </c>
      <c r="J5" s="144">
        <v>2544.1982511724809</v>
      </c>
      <c r="K5" s="144">
        <v>2438.2380747979214</v>
      </c>
      <c r="L5" s="144">
        <v>2295.1124514381754</v>
      </c>
      <c r="M5" s="144">
        <v>2246.7024176991154</v>
      </c>
      <c r="N5" s="144">
        <v>2051.9802402628657</v>
      </c>
      <c r="O5" s="144">
        <v>1798.572869940858</v>
      </c>
      <c r="P5" s="144">
        <v>1478.0699478310396</v>
      </c>
      <c r="Q5" s="144">
        <v>1115.7993818258146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32383607.032368217</v>
      </c>
      <c r="C7" s="62">
        <v>34369352.460217342</v>
      </c>
      <c r="D7" s="62">
        <v>36824403.08603368</v>
      </c>
      <c r="E7" s="62">
        <v>39287760.527522542</v>
      </c>
      <c r="F7" s="62">
        <v>41182822.488927647</v>
      </c>
      <c r="G7" s="62">
        <v>42985944.115261398</v>
      </c>
      <c r="H7" s="62">
        <v>41478124.888006583</v>
      </c>
      <c r="I7" s="62">
        <v>42465975.638558015</v>
      </c>
      <c r="J7" s="62">
        <v>42777494.570606291</v>
      </c>
      <c r="K7" s="62">
        <v>43506531.383497432</v>
      </c>
      <c r="L7" s="62">
        <v>44281934.760739334</v>
      </c>
      <c r="M7" s="62">
        <v>47768688.4296344</v>
      </c>
      <c r="N7" s="62">
        <v>48813240.15248052</v>
      </c>
      <c r="O7" s="62">
        <v>49330829.708240904</v>
      </c>
      <c r="P7" s="62">
        <v>49823837.367827252</v>
      </c>
      <c r="Q7" s="62">
        <v>50426980.013906501</v>
      </c>
    </row>
    <row r="8" spans="1:17" ht="12.95" customHeight="1" x14ac:dyDescent="0.25">
      <c r="A8" s="133" t="s">
        <v>136</v>
      </c>
      <c r="B8" s="143"/>
      <c r="C8" s="143">
        <v>20490663.732059535</v>
      </c>
      <c r="D8" s="143">
        <v>20959968.930026747</v>
      </c>
      <c r="E8" s="143">
        <v>20968275.745699272</v>
      </c>
      <c r="F8" s="143">
        <v>20399980.265615515</v>
      </c>
      <c r="G8" s="143">
        <v>20308039.93054416</v>
      </c>
      <c r="H8" s="143">
        <v>16997099.076955594</v>
      </c>
      <c r="I8" s="143">
        <v>19492769.054761842</v>
      </c>
      <c r="J8" s="143">
        <v>18816437.236258686</v>
      </c>
      <c r="K8" s="143">
        <v>19233955.11710155</v>
      </c>
      <c r="L8" s="143">
        <v>19280321.681452312</v>
      </c>
      <c r="M8" s="143">
        <v>21991671.973105475</v>
      </c>
      <c r="N8" s="143">
        <v>19549470.02705653</v>
      </c>
      <c r="O8" s="143">
        <v>19022507.859970793</v>
      </c>
      <c r="P8" s="143">
        <v>18997925.963796757</v>
      </c>
      <c r="Q8" s="143">
        <v>19108060.950289659</v>
      </c>
    </row>
    <row r="9" spans="1:17" ht="12.95" customHeight="1" x14ac:dyDescent="0.25">
      <c r="A9" s="131" t="s">
        <v>135</v>
      </c>
      <c r="B9" s="142"/>
      <c r="C9" s="142">
        <f>B7+C8-C7</f>
        <v>18504918.30421041</v>
      </c>
      <c r="D9" s="142">
        <f t="shared" ref="D9:Q9" si="0">C7+D8-D7</f>
        <v>18504918.30421041</v>
      </c>
      <c r="E9" s="142">
        <f t="shared" si="0"/>
        <v>18504918.30421041</v>
      </c>
      <c r="F9" s="142">
        <f t="shared" si="0"/>
        <v>18504918.30421041</v>
      </c>
      <c r="G9" s="142">
        <f t="shared" si="0"/>
        <v>18504918.30421041</v>
      </c>
      <c r="H9" s="142">
        <f t="shared" si="0"/>
        <v>18504918.30421041</v>
      </c>
      <c r="I9" s="142">
        <f t="shared" si="0"/>
        <v>18504918.30421041</v>
      </c>
      <c r="J9" s="142">
        <f t="shared" si="0"/>
        <v>18504918.30421041</v>
      </c>
      <c r="K9" s="142">
        <f t="shared" si="0"/>
        <v>18504918.30421041</v>
      </c>
      <c r="L9" s="142">
        <f t="shared" si="0"/>
        <v>18504918.30421041</v>
      </c>
      <c r="M9" s="142">
        <f t="shared" si="0"/>
        <v>18504918.30421041</v>
      </c>
      <c r="N9" s="142">
        <f t="shared" si="0"/>
        <v>18504918.304210417</v>
      </c>
      <c r="O9" s="142">
        <f t="shared" si="0"/>
        <v>18504918.304210417</v>
      </c>
      <c r="P9" s="142">
        <f t="shared" si="0"/>
        <v>18504918.30421041</v>
      </c>
      <c r="Q9" s="142">
        <f t="shared" si="0"/>
        <v>18504918.304210402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482.30453159078326</v>
      </c>
      <c r="C11" s="140">
        <v>484.51123995540496</v>
      </c>
      <c r="D11" s="140">
        <v>485.42154801697939</v>
      </c>
      <c r="E11" s="140">
        <v>485.98024092054084</v>
      </c>
      <c r="F11" s="140">
        <v>488.08738373292215</v>
      </c>
      <c r="G11" s="140">
        <v>489.89420201883354</v>
      </c>
      <c r="H11" s="140">
        <v>493.50116473876534</v>
      </c>
      <c r="I11" s="140">
        <v>495.69974161203123</v>
      </c>
      <c r="J11" s="140">
        <v>497.38108668026592</v>
      </c>
      <c r="K11" s="140">
        <v>499.54905444643043</v>
      </c>
      <c r="L11" s="140">
        <v>501.7582049700776</v>
      </c>
      <c r="M11" s="140">
        <v>502.56647874699337</v>
      </c>
      <c r="N11" s="140">
        <v>504.73921279858882</v>
      </c>
      <c r="O11" s="140">
        <v>506.78257078601507</v>
      </c>
      <c r="P11" s="140">
        <v>508.67695321031715</v>
      </c>
      <c r="Q11" s="140">
        <v>510.79939863269311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74.994339802143244</v>
      </c>
      <c r="C13" s="137">
        <f t="shared" ref="C13:Q13" si="1">IF(C5=0,0,1000000*C5/C7)</f>
        <v>73.627728450121182</v>
      </c>
      <c r="D13" s="137">
        <f t="shared" si="1"/>
        <v>71.612068020424744</v>
      </c>
      <c r="E13" s="137">
        <f t="shared" si="1"/>
        <v>69.651495922538714</v>
      </c>
      <c r="F13" s="137">
        <f t="shared" si="1"/>
        <v>67.760417860615632</v>
      </c>
      <c r="G13" s="137">
        <f t="shared" si="1"/>
        <v>66.112139043016299</v>
      </c>
      <c r="H13" s="137">
        <f t="shared" si="1"/>
        <v>64.31011189307047</v>
      </c>
      <c r="I13" s="137">
        <f t="shared" si="1"/>
        <v>62.096697525162696</v>
      </c>
      <c r="J13" s="137">
        <f t="shared" si="1"/>
        <v>59.475158064088134</v>
      </c>
      <c r="K13" s="137">
        <f t="shared" si="1"/>
        <v>56.043035315906046</v>
      </c>
      <c r="L13" s="137">
        <f t="shared" si="1"/>
        <v>51.829543217543367</v>
      </c>
      <c r="M13" s="137">
        <f t="shared" si="1"/>
        <v>47.032951742198598</v>
      </c>
      <c r="N13" s="137">
        <f t="shared" si="1"/>
        <v>42.037370062978525</v>
      </c>
      <c r="O13" s="137">
        <f t="shared" si="1"/>
        <v>36.459408458731026</v>
      </c>
      <c r="P13" s="137">
        <f t="shared" si="1"/>
        <v>29.665919485869907</v>
      </c>
      <c r="Q13" s="137">
        <f t="shared" si="1"/>
        <v>22.127031631045625</v>
      </c>
    </row>
    <row r="14" spans="1:17" ht="12.95" customHeight="1" x14ac:dyDescent="0.25">
      <c r="A14" s="131" t="s">
        <v>132</v>
      </c>
      <c r="B14" s="130"/>
      <c r="C14" s="130">
        <v>72.702098425877296</v>
      </c>
      <c r="D14" s="130">
        <v>70.787032656437461</v>
      </c>
      <c r="E14" s="130">
        <v>68.659404433083537</v>
      </c>
      <c r="F14" s="130">
        <v>66.844559322851822</v>
      </c>
      <c r="G14" s="130">
        <v>65.090679754672266</v>
      </c>
      <c r="H14" s="130">
        <v>62.755257354562723</v>
      </c>
      <c r="I14" s="130">
        <v>60.604556195020137</v>
      </c>
      <c r="J14" s="130">
        <v>57.526248943185266</v>
      </c>
      <c r="K14" s="130">
        <v>53.298041480288809</v>
      </c>
      <c r="L14" s="130">
        <v>48.660421829351456</v>
      </c>
      <c r="M14" s="130">
        <v>43.755323617232335</v>
      </c>
      <c r="N14" s="130">
        <v>37.641130501282944</v>
      </c>
      <c r="O14" s="130">
        <v>31.118487561784981</v>
      </c>
      <c r="P14" s="130">
        <v>23.256476589986161</v>
      </c>
      <c r="Q14" s="130">
        <v>15.206351477568154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8.0757185185844822</v>
      </c>
      <c r="C16" s="134">
        <f>C7/RES_summary!C$6</f>
        <v>8.5227836774625629</v>
      </c>
      <c r="D16" s="134">
        <f>D7/RES_summary!D$6</f>
        <v>9.0834492274524372</v>
      </c>
      <c r="E16" s="134">
        <f>E7/RES_summary!E$6</f>
        <v>9.6461771382446795</v>
      </c>
      <c r="F16" s="134">
        <f>F7/RES_summary!F$6</f>
        <v>10.057250721927687</v>
      </c>
      <c r="G16" s="134">
        <f>G7/RES_summary!G$6</f>
        <v>10.434071663582285</v>
      </c>
      <c r="H16" s="134">
        <f>H7/RES_summary!H$6</f>
        <v>10.648842370754766</v>
      </c>
      <c r="I16" s="134">
        <f>I7/RES_summary!I$6</f>
        <v>10.884212894198095</v>
      </c>
      <c r="J16" s="134">
        <f>J7/RES_summary!J$6</f>
        <v>11.003746732986162</v>
      </c>
      <c r="K16" s="134">
        <f>K7/RES_summary!K$6</f>
        <v>11.220383314183513</v>
      </c>
      <c r="L16" s="134">
        <f>L7/RES_summary!L$6</f>
        <v>11.439351292280049</v>
      </c>
      <c r="M16" s="134">
        <f>M7/RES_summary!M$6</f>
        <v>11.571768477277312</v>
      </c>
      <c r="N16" s="134">
        <f>N7/RES_summary!N$6</f>
        <v>11.721754009464796</v>
      </c>
      <c r="O16" s="134">
        <f>O7/RES_summary!O$6</f>
        <v>11.779101438549823</v>
      </c>
      <c r="P16" s="134">
        <f>P7/RES_summary!P$6</f>
        <v>11.853973099079699</v>
      </c>
      <c r="Q16" s="134">
        <f>Q7/RES_summary!Q$6</f>
        <v>11.926786952526157</v>
      </c>
    </row>
    <row r="17" spans="1:17" ht="12.95" customHeight="1" x14ac:dyDescent="0.25">
      <c r="A17" s="133" t="s">
        <v>49</v>
      </c>
      <c r="B17" s="132">
        <f>1000000*B5/RES_summary!B$6</f>
        <v>605.63317872918549</v>
      </c>
      <c r="C17" s="132">
        <f>1000000*C5/RES_summary!C$6</f>
        <v>627.51320224333881</v>
      </c>
      <c r="D17" s="132">
        <f>1000000*D5/RES_summary!D$6</f>
        <v>650.48458393639839</v>
      </c>
      <c r="E17" s="132">
        <f>1000000*E5/RES_summary!E$6</f>
        <v>671.87066761253539</v>
      </c>
      <c r="F17" s="132">
        <f>1000000*F5/RES_summary!F$6</f>
        <v>681.48351144679827</v>
      </c>
      <c r="G17" s="132">
        <f>1000000*G5/RES_summary!G$6</f>
        <v>689.81879660754839</v>
      </c>
      <c r="H17" s="132">
        <f>1000000*H5/RES_summary!H$6</f>
        <v>684.82824439490878</v>
      </c>
      <c r="I17" s="132">
        <f>1000000*I5/RES_summary!I$6</f>
        <v>675.87367589049472</v>
      </c>
      <c r="J17" s="132">
        <f>1000000*J5/RES_summary!J$6</f>
        <v>654.4495762415454</v>
      </c>
      <c r="K17" s="132">
        <f>1000000*K5/RES_summary!K$6</f>
        <v>628.82433833478945</v>
      </c>
      <c r="L17" s="132">
        <f>1000000*L5/RES_summary!L$6</f>
        <v>592.89635218388946</v>
      </c>
      <c r="M17" s="132">
        <f>1000000*M5/RES_summary!M$6</f>
        <v>544.2544283636787</v>
      </c>
      <c r="N17" s="132">
        <f>1000000*N5/RES_summary!N$6</f>
        <v>492.75171108307381</v>
      </c>
      <c r="O17" s="132">
        <f>1000000*O5/RES_summary!O$6</f>
        <v>429.4590706249142</v>
      </c>
      <c r="P17" s="132">
        <f>1000000*P5/RES_summary!P$6</f>
        <v>351.65901154496612</v>
      </c>
      <c r="Q17" s="132">
        <f>1000000*Q5/RES_summary!Q$6</f>
        <v>263.90439215528852</v>
      </c>
    </row>
    <row r="18" spans="1:17" ht="12.95" customHeight="1" x14ac:dyDescent="0.25">
      <c r="A18" s="133" t="s">
        <v>48</v>
      </c>
      <c r="B18" s="132">
        <f>B3*1000000/0.086/RES_summary!B$6</f>
        <v>292.09962658281688</v>
      </c>
      <c r="C18" s="132">
        <f>C3*1000000/0.086/RES_summary!C$6</f>
        <v>304.03719970730691</v>
      </c>
      <c r="D18" s="132">
        <f>D3*1000000/0.086/RES_summary!D$6</f>
        <v>315.75923369558728</v>
      </c>
      <c r="E18" s="132">
        <f>E3*1000000/0.086/RES_summary!E$6</f>
        <v>326.51586891378452</v>
      </c>
      <c r="F18" s="132">
        <f>F3*1000000/0.086/RES_summary!F$6</f>
        <v>332.62350415919258</v>
      </c>
      <c r="G18" s="132">
        <f>G3*1000000/0.086/RES_summary!G$6</f>
        <v>337.93822890164688</v>
      </c>
      <c r="H18" s="132">
        <f>H3*1000000/0.086/RES_summary!H$6</f>
        <v>337.96353625489138</v>
      </c>
      <c r="I18" s="132">
        <f>I3*1000000/0.086/RES_summary!I$6</f>
        <v>335.03040650129196</v>
      </c>
      <c r="J18" s="132">
        <f>J3*1000000/0.086/RES_summary!J$6</f>
        <v>325.51084140845933</v>
      </c>
      <c r="K18" s="132">
        <f>K3*1000000/0.086/RES_summary!K$6</f>
        <v>314.12860362804633</v>
      </c>
      <c r="L18" s="132">
        <f>L3*1000000/0.086/RES_summary!L$6</f>
        <v>297.49060940509531</v>
      </c>
      <c r="M18" s="132">
        <f>M3*1000000/0.086/RES_summary!M$6</f>
        <v>273.52403160519179</v>
      </c>
      <c r="N18" s="132">
        <f>N3*1000000/0.086/RES_summary!N$6</f>
        <v>248.71111075722831</v>
      </c>
      <c r="O18" s="132">
        <f>O3*1000000/0.086/RES_summary!O$6</f>
        <v>217.64237185866682</v>
      </c>
      <c r="P18" s="132">
        <f>P3*1000000/0.086/RES_summary!P$6</f>
        <v>178.88083456164506</v>
      </c>
      <c r="Q18" s="132">
        <f>Q3*1000000/0.086/RES_summary!Q$6</f>
        <v>134.80220480944777</v>
      </c>
    </row>
    <row r="19" spans="1:17" ht="12.95" customHeight="1" x14ac:dyDescent="0.25">
      <c r="A19" s="131" t="s">
        <v>139</v>
      </c>
      <c r="B19" s="142">
        <v>107.3244971020823</v>
      </c>
      <c r="C19" s="142">
        <v>113.25707793117678</v>
      </c>
      <c r="D19" s="142">
        <v>120.68976210007742</v>
      </c>
      <c r="E19" s="142">
        <v>128.14717210404129</v>
      </c>
      <c r="F19" s="142">
        <v>133.58764929715196</v>
      </c>
      <c r="G19" s="142">
        <v>138.5647409554866</v>
      </c>
      <c r="H19" s="142">
        <v>141.3915679637276</v>
      </c>
      <c r="I19" s="142">
        <v>144.48945852034839</v>
      </c>
      <c r="J19" s="142">
        <v>146.04501888254256</v>
      </c>
      <c r="K19" s="142">
        <v>148.87505734274433</v>
      </c>
      <c r="L19" s="142">
        <v>151.72574903573951</v>
      </c>
      <c r="M19" s="142">
        <v>153.20258579623462</v>
      </c>
      <c r="N19" s="142">
        <v>155.04965620985183</v>
      </c>
      <c r="O19" s="142">
        <v>155.65674326808951</v>
      </c>
      <c r="P19" s="142">
        <v>156.48896891869578</v>
      </c>
      <c r="Q19" s="142">
        <v>157.25921658634394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29.664470213771583</v>
      </c>
      <c r="C3" s="144">
        <v>30.743196133162698</v>
      </c>
      <c r="D3" s="144">
        <v>32.156164282973528</v>
      </c>
      <c r="E3" s="144">
        <v>32.7212530556613</v>
      </c>
      <c r="F3" s="144">
        <v>34.715662327649639</v>
      </c>
      <c r="G3" s="144">
        <v>36.103674712416812</v>
      </c>
      <c r="H3" s="144">
        <v>36.943349287444128</v>
      </c>
      <c r="I3" s="144">
        <v>38.893799619716262</v>
      </c>
      <c r="J3" s="144">
        <v>41.322156159467653</v>
      </c>
      <c r="K3" s="144">
        <v>44.907769220098821</v>
      </c>
      <c r="L3" s="144">
        <v>47.725289458319509</v>
      </c>
      <c r="M3" s="144">
        <v>54.087313862697663</v>
      </c>
      <c r="N3" s="144">
        <v>58.112624357337026</v>
      </c>
      <c r="O3" s="144">
        <v>60.862122702396832</v>
      </c>
      <c r="P3" s="144">
        <v>62.669980908755143</v>
      </c>
      <c r="Q3" s="144">
        <v>63.976800234491577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13478.942605230448</v>
      </c>
      <c r="C5" s="144">
        <v>13799.755922843522</v>
      </c>
      <c r="D5" s="144">
        <v>14281.423593125814</v>
      </c>
      <c r="E5" s="144">
        <v>14391.929508376374</v>
      </c>
      <c r="F5" s="144">
        <v>15124.401705885828</v>
      </c>
      <c r="G5" s="144">
        <v>15589.016290952122</v>
      </c>
      <c r="H5" s="144">
        <v>15717.450927586093</v>
      </c>
      <c r="I5" s="144">
        <v>16406.424495658237</v>
      </c>
      <c r="J5" s="144">
        <v>17319.343853112285</v>
      </c>
      <c r="K5" s="144">
        <v>18741.864347930969</v>
      </c>
      <c r="L5" s="144">
        <v>19795.02142023277</v>
      </c>
      <c r="M5" s="144">
        <v>22265.048300791605</v>
      </c>
      <c r="N5" s="144">
        <v>23656.424273397763</v>
      </c>
      <c r="O5" s="144">
        <v>24482.971217808568</v>
      </c>
      <c r="P5" s="144">
        <v>24898.647919239487</v>
      </c>
      <c r="Q5" s="144">
        <v>25092.182805771685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1195772.4374648074</v>
      </c>
      <c r="C7" s="62">
        <v>1233534.1596119127</v>
      </c>
      <c r="D7" s="62">
        <v>1289729.8777801266</v>
      </c>
      <c r="E7" s="62">
        <v>1311629.8519774403</v>
      </c>
      <c r="F7" s="62">
        <v>1396091.5814951831</v>
      </c>
      <c r="G7" s="62">
        <v>1454853.1031462764</v>
      </c>
      <c r="H7" s="62">
        <v>1482043.9940625627</v>
      </c>
      <c r="I7" s="62">
        <v>1567914.9473169832</v>
      </c>
      <c r="J7" s="62">
        <v>1679471.6587777219</v>
      </c>
      <c r="K7" s="62">
        <v>1850952.5283151804</v>
      </c>
      <c r="L7" s="62">
        <v>1992042.7854864695</v>
      </c>
      <c r="M7" s="62">
        <v>2297547.6544820014</v>
      </c>
      <c r="N7" s="62">
        <v>2501115.1111784652</v>
      </c>
      <c r="O7" s="62">
        <v>2647381.9071768904</v>
      </c>
      <c r="P7" s="62">
        <v>2782729.1766672819</v>
      </c>
      <c r="Q7" s="62">
        <v>2908300.7433360177</v>
      </c>
    </row>
    <row r="8" spans="1:17" ht="12.95" customHeight="1" x14ac:dyDescent="0.25">
      <c r="A8" s="133" t="s">
        <v>136</v>
      </c>
      <c r="B8" s="143"/>
      <c r="C8" s="143">
        <v>144494.89095652814</v>
      </c>
      <c r="D8" s="143">
        <v>165597.21619787277</v>
      </c>
      <c r="E8" s="143">
        <v>134036.50967771365</v>
      </c>
      <c r="F8" s="143">
        <v>199401.67838515271</v>
      </c>
      <c r="G8" s="143">
        <v>176574.96924018857</v>
      </c>
      <c r="H8" s="143">
        <v>147949.67469510937</v>
      </c>
      <c r="I8" s="143">
        <v>209648.70662771357</v>
      </c>
      <c r="J8" s="143">
        <v>238428.90866836443</v>
      </c>
      <c r="K8" s="143">
        <v>301524.87167527486</v>
      </c>
      <c r="L8" s="143">
        <v>274385.35936255008</v>
      </c>
      <c r="M8" s="143">
        <v>449999.75995206012</v>
      </c>
      <c r="N8" s="143">
        <v>369164.67289433721</v>
      </c>
      <c r="O8" s="143">
        <v>280303.3056761396</v>
      </c>
      <c r="P8" s="143">
        <v>334748.94787554408</v>
      </c>
      <c r="Q8" s="143">
        <v>302146.53590892476</v>
      </c>
    </row>
    <row r="9" spans="1:17" ht="12.95" customHeight="1" x14ac:dyDescent="0.25">
      <c r="A9" s="131" t="s">
        <v>135</v>
      </c>
      <c r="B9" s="142"/>
      <c r="C9" s="142">
        <f>B7+C8-C7</f>
        <v>106733.16880942299</v>
      </c>
      <c r="D9" s="142">
        <f t="shared" ref="D9:Q9" si="0">C7+D8-D7</f>
        <v>109401.4980296588</v>
      </c>
      <c r="E9" s="142">
        <f t="shared" si="0"/>
        <v>112136.53548040008</v>
      </c>
      <c r="F9" s="142">
        <f t="shared" si="0"/>
        <v>114939.94886740996</v>
      </c>
      <c r="G9" s="142">
        <f t="shared" si="0"/>
        <v>117813.44758909522</v>
      </c>
      <c r="H9" s="142">
        <f t="shared" si="0"/>
        <v>120758.78377882321</v>
      </c>
      <c r="I9" s="142">
        <f t="shared" si="0"/>
        <v>123777.75337329297</v>
      </c>
      <c r="J9" s="142">
        <f t="shared" si="0"/>
        <v>126872.19720762572</v>
      </c>
      <c r="K9" s="142">
        <f t="shared" si="0"/>
        <v>130044.00213781628</v>
      </c>
      <c r="L9" s="142">
        <f t="shared" si="0"/>
        <v>133295.10219126102</v>
      </c>
      <c r="M9" s="142">
        <f t="shared" si="0"/>
        <v>144494.89095652802</v>
      </c>
      <c r="N9" s="142">
        <f t="shared" si="0"/>
        <v>165597.21619787347</v>
      </c>
      <c r="O9" s="142">
        <f t="shared" si="0"/>
        <v>134036.5096777142</v>
      </c>
      <c r="P9" s="142">
        <f t="shared" si="0"/>
        <v>199401.67838515248</v>
      </c>
      <c r="Q9" s="142">
        <f t="shared" si="0"/>
        <v>176574.96924018906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25.590709172267253</v>
      </c>
      <c r="C11" s="140">
        <v>25.904735330315667</v>
      </c>
      <c r="D11" s="140">
        <v>26.181485660245841</v>
      </c>
      <c r="E11" s="140">
        <v>26.437017112423309</v>
      </c>
      <c r="F11" s="140">
        <v>26.690013927947959</v>
      </c>
      <c r="G11" s="140">
        <v>26.929869289973887</v>
      </c>
      <c r="H11" s="140">
        <v>27.33101130093641</v>
      </c>
      <c r="I11" s="140">
        <v>27.5656334547404</v>
      </c>
      <c r="J11" s="140">
        <v>27.742978716508521</v>
      </c>
      <c r="K11" s="140">
        <v>27.861868666339593</v>
      </c>
      <c r="L11" s="140">
        <v>28.034585791976561</v>
      </c>
      <c r="M11" s="140">
        <v>28.247064444726767</v>
      </c>
      <c r="N11" s="140">
        <v>28.564257319372928</v>
      </c>
      <c r="O11" s="140">
        <v>28.905768621575255</v>
      </c>
      <c r="P11" s="140">
        <v>29.267481134116029</v>
      </c>
      <c r="Q11" s="140">
        <v>29.647332300851033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11272.163651645587</v>
      </c>
      <c r="C13" s="137">
        <f t="shared" ref="C13:Q13" si="1">IF(C5=0,0,1000000*C5/C7)</f>
        <v>11187.169658264769</v>
      </c>
      <c r="D13" s="137">
        <f t="shared" si="1"/>
        <v>11073.189695897325</v>
      </c>
      <c r="E13" s="137">
        <f t="shared" si="1"/>
        <v>10972.554098764071</v>
      </c>
      <c r="F13" s="137">
        <f t="shared" si="1"/>
        <v>10833.387942707834</v>
      </c>
      <c r="G13" s="137">
        <f t="shared" si="1"/>
        <v>10715.182348815282</v>
      </c>
      <c r="H13" s="137">
        <f t="shared" si="1"/>
        <v>10605.252604210209</v>
      </c>
      <c r="I13" s="137">
        <f t="shared" si="1"/>
        <v>10463.848516613047</v>
      </c>
      <c r="J13" s="137">
        <f t="shared" si="1"/>
        <v>10312.376373005827</v>
      </c>
      <c r="K13" s="137">
        <f t="shared" si="1"/>
        <v>10125.524053818199</v>
      </c>
      <c r="L13" s="137">
        <f t="shared" si="1"/>
        <v>9937.0463146948423</v>
      </c>
      <c r="M13" s="137">
        <f t="shared" si="1"/>
        <v>9690.7884619313445</v>
      </c>
      <c r="N13" s="137">
        <f t="shared" si="1"/>
        <v>9458.3508642476772</v>
      </c>
      <c r="O13" s="137">
        <f t="shared" si="1"/>
        <v>9247.9937070797114</v>
      </c>
      <c r="P13" s="137">
        <f t="shared" si="1"/>
        <v>8947.5641855522554</v>
      </c>
      <c r="Q13" s="137">
        <f t="shared" si="1"/>
        <v>8627.7813129426413</v>
      </c>
    </row>
    <row r="14" spans="1:17" ht="12.95" customHeight="1" x14ac:dyDescent="0.25">
      <c r="A14" s="131" t="s">
        <v>132</v>
      </c>
      <c r="B14" s="130"/>
      <c r="C14" s="130">
        <v>10546.58094416697</v>
      </c>
      <c r="D14" s="130">
        <v>10355.604394694008</v>
      </c>
      <c r="E14" s="130">
        <v>10254.872331569972</v>
      </c>
      <c r="F14" s="130">
        <v>10170.897896542907</v>
      </c>
      <c r="G14" s="130">
        <v>10152.214973441065</v>
      </c>
      <c r="H14" s="130">
        <v>10068.608889018291</v>
      </c>
      <c r="I14" s="130">
        <v>9941.4715886133126</v>
      </c>
      <c r="J14" s="130">
        <v>9827.0110797731777</v>
      </c>
      <c r="K14" s="130">
        <v>9579.3018757728078</v>
      </c>
      <c r="L14" s="130">
        <v>9314.2042421718543</v>
      </c>
      <c r="M14" s="130">
        <v>8875.4579435240557</v>
      </c>
      <c r="N14" s="130">
        <v>8414.2266595021865</v>
      </c>
      <c r="O14" s="130">
        <v>7852.4733542319591</v>
      </c>
      <c r="P14" s="130">
        <v>7300.3091666001674</v>
      </c>
      <c r="Q14" s="130">
        <v>6573.5055581971137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0.29819783841853431</v>
      </c>
      <c r="C16" s="134">
        <f>C7/RES_summary!C$6</f>
        <v>0.30588719450859353</v>
      </c>
      <c r="D16" s="134">
        <f>D7/RES_summary!D$6</f>
        <v>0.31813674846469991</v>
      </c>
      <c r="E16" s="134">
        <f>E7/RES_summary!E$6</f>
        <v>0.32203957981063058</v>
      </c>
      <c r="F16" s="134">
        <f>F7/RES_summary!F$6</f>
        <v>0.34093930957851654</v>
      </c>
      <c r="G16" s="134">
        <f>G7/RES_summary!G$6</f>
        <v>0.35313965647724166</v>
      </c>
      <c r="H16" s="134">
        <f>H7/RES_summary!H$6</f>
        <v>0.38049099186398921</v>
      </c>
      <c r="I16" s="134">
        <f>I7/RES_summary!I$6</f>
        <v>0.40186337014469486</v>
      </c>
      <c r="J16" s="134">
        <f>J7/RES_summary!J$6</f>
        <v>0.43201409909398258</v>
      </c>
      <c r="K16" s="134">
        <f>K7/RES_summary!K$6</f>
        <v>0.4773627362058826</v>
      </c>
      <c r="L16" s="134">
        <f>L7/RES_summary!L$6</f>
        <v>0.51460437163724615</v>
      </c>
      <c r="M16" s="134">
        <f>M7/RES_summary!M$6</f>
        <v>0.55657147803714002</v>
      </c>
      <c r="N16" s="134">
        <f>N7/RES_summary!N$6</f>
        <v>0.60060458988193899</v>
      </c>
      <c r="O16" s="134">
        <f>O7/RES_summary!O$6</f>
        <v>0.6321357296370127</v>
      </c>
      <c r="P16" s="134">
        <f>P7/RES_summary!P$6</f>
        <v>0.66206054260161151</v>
      </c>
      <c r="Q16" s="134">
        <f>Q7/RES_summary!Q$6</f>
        <v>0.68785962098218889</v>
      </c>
    </row>
    <row r="17" spans="1:17" ht="12.95" customHeight="1" x14ac:dyDescent="0.25">
      <c r="A17" s="133" t="s">
        <v>49</v>
      </c>
      <c r="B17" s="132">
        <f>1000000*B5/RES_summary!B$6</f>
        <v>3361.3348352206867</v>
      </c>
      <c r="C17" s="132">
        <f>1000000*C5/RES_summary!C$6</f>
        <v>3422.0119412582717</v>
      </c>
      <c r="D17" s="132">
        <f>1000000*D5/RES_summary!D$6</f>
        <v>3522.7885649855943</v>
      </c>
      <c r="E17" s="132">
        <f>1000000*E5/RES_summary!E$6</f>
        <v>3533.5967114153937</v>
      </c>
      <c r="F17" s="132">
        <f>1000000*F5/RES_summary!F$6</f>
        <v>3693.5278055830345</v>
      </c>
      <c r="G17" s="132">
        <f>1000000*G5/RES_summary!G$6</f>
        <v>3783.9558137516324</v>
      </c>
      <c r="H17" s="132">
        <f>1000000*H5/RES_summary!H$6</f>
        <v>4035.2030823440969</v>
      </c>
      <c r="I17" s="132">
        <f>1000000*I5/RES_summary!I$6</f>
        <v>4205.0374295696847</v>
      </c>
      <c r="J17" s="132">
        <f>1000000*J5/RES_summary!J$6</f>
        <v>4455.0919883021843</v>
      </c>
      <c r="K17" s="132">
        <f>1000000*K5/RES_summary!K$6</f>
        <v>4833.5478678491354</v>
      </c>
      <c r="L17" s="132">
        <f>1000000*L5/RES_summary!L$6</f>
        <v>5113.6474747037519</v>
      </c>
      <c r="M17" s="132">
        <f>1000000*M5/RES_summary!M$6</f>
        <v>5393.6164576023912</v>
      </c>
      <c r="N17" s="132">
        <f>1000000*N5/RES_summary!N$6</f>
        <v>5680.7289417809598</v>
      </c>
      <c r="O17" s="132">
        <f>1000000*O5/RES_summary!O$6</f>
        <v>5845.9872497033348</v>
      </c>
      <c r="P17" s="132">
        <f>1000000*P5/RES_summary!P$6</f>
        <v>5923.8291996494727</v>
      </c>
      <c r="Q17" s="132">
        <f>1000000*Q5/RES_summary!Q$6</f>
        <v>5934.7023838379373</v>
      </c>
    </row>
    <row r="18" spans="1:17" ht="12.95" customHeight="1" x14ac:dyDescent="0.25">
      <c r="A18" s="131" t="s">
        <v>48</v>
      </c>
      <c r="B18" s="130">
        <f>B3*1000000/0.086/RES_summary!B$6</f>
        <v>86.01894219874346</v>
      </c>
      <c r="C18" s="130">
        <f>C3*1000000/0.086/RES_summary!C$6</f>
        <v>88.646313635475252</v>
      </c>
      <c r="D18" s="130">
        <f>D3*1000000/0.086/RES_summary!D$6</f>
        <v>92.231838298248348</v>
      </c>
      <c r="E18" s="130">
        <f>E3*1000000/0.086/RES_summary!E$6</f>
        <v>93.417756728091462</v>
      </c>
      <c r="F18" s="130">
        <f>F3*1000000/0.086/RES_summary!F$6</f>
        <v>98.580308574274241</v>
      </c>
      <c r="G18" s="130">
        <f>G3*1000000/0.086/RES_summary!G$6</f>
        <v>101.90143546336822</v>
      </c>
      <c r="H18" s="130">
        <f>H3*1000000/0.086/RES_summary!H$6</f>
        <v>110.28618104511996</v>
      </c>
      <c r="I18" s="130">
        <f>I3*1000000/0.086/RES_summary!I$6</f>
        <v>115.9145204469817</v>
      </c>
      <c r="J18" s="130">
        <f>J3*1000000/0.086/RES_summary!J$6</f>
        <v>123.5975222115551</v>
      </c>
      <c r="K18" s="130">
        <f>K3*1000000/0.086/RES_summary!K$6</f>
        <v>134.67167588647837</v>
      </c>
      <c r="L18" s="130">
        <f>L3*1000000/0.086/RES_summary!L$6</f>
        <v>143.35898883950662</v>
      </c>
      <c r="M18" s="130">
        <f>M3*1000000/0.086/RES_summary!M$6</f>
        <v>152.35383166803368</v>
      </c>
      <c r="N18" s="130">
        <f>N3*1000000/0.086/RES_summary!N$6</f>
        <v>162.26580325464039</v>
      </c>
      <c r="O18" s="130">
        <f>O3*1000000/0.086/RES_summary!O$6</f>
        <v>168.98275480460367</v>
      </c>
      <c r="P18" s="130">
        <f>P3*1000000/0.086/RES_summary!P$6</f>
        <v>173.3755593424666</v>
      </c>
      <c r="Q18" s="130">
        <f>Q3*1000000/0.086/RES_summary!Q$6</f>
        <v>175.9480936802961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150228</v>
      </c>
      <c r="C3" s="151">
        <v>151901</v>
      </c>
      <c r="D3" s="151">
        <v>168304.99999999997</v>
      </c>
      <c r="E3" s="151">
        <v>167887</v>
      </c>
      <c r="F3" s="151">
        <v>162981</v>
      </c>
      <c r="G3" s="151">
        <v>162420</v>
      </c>
      <c r="H3" s="151">
        <v>152788.99999999994</v>
      </c>
      <c r="I3" s="151">
        <v>101331.99999999997</v>
      </c>
      <c r="J3" s="151">
        <v>106065.99999999997</v>
      </c>
      <c r="K3" s="151">
        <v>106267.99999999997</v>
      </c>
      <c r="L3" s="151">
        <v>106828</v>
      </c>
      <c r="M3" s="151">
        <v>110293.99999999997</v>
      </c>
      <c r="N3" s="151">
        <v>110592</v>
      </c>
      <c r="O3" s="151">
        <v>99859.999999999971</v>
      </c>
      <c r="P3" s="151">
        <v>88825.999999999956</v>
      </c>
      <c r="Q3" s="151">
        <v>72796.999999999971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150228</v>
      </c>
      <c r="C5" s="67">
        <f t="shared" ref="C5:Q5" si="0">C3</f>
        <v>151901</v>
      </c>
      <c r="D5" s="67">
        <f t="shared" si="0"/>
        <v>168304.99999999997</v>
      </c>
      <c r="E5" s="67">
        <f t="shared" si="0"/>
        <v>167887</v>
      </c>
      <c r="F5" s="67">
        <f t="shared" si="0"/>
        <v>162981</v>
      </c>
      <c r="G5" s="67">
        <f t="shared" si="0"/>
        <v>162420</v>
      </c>
      <c r="H5" s="67">
        <f t="shared" si="0"/>
        <v>152788.99999999994</v>
      </c>
      <c r="I5" s="67">
        <f t="shared" si="0"/>
        <v>101331.99999999997</v>
      </c>
      <c r="J5" s="67">
        <f t="shared" si="0"/>
        <v>106065.99999999997</v>
      </c>
      <c r="K5" s="67">
        <f t="shared" si="0"/>
        <v>106267.99999999997</v>
      </c>
      <c r="L5" s="67">
        <f t="shared" si="0"/>
        <v>106828</v>
      </c>
      <c r="M5" s="67">
        <f t="shared" si="0"/>
        <v>110293.99999999997</v>
      </c>
      <c r="N5" s="67">
        <f t="shared" si="0"/>
        <v>110592</v>
      </c>
      <c r="O5" s="67">
        <f t="shared" si="0"/>
        <v>99859.999999999971</v>
      </c>
      <c r="P5" s="67">
        <f t="shared" si="0"/>
        <v>88825.999999999956</v>
      </c>
      <c r="Q5" s="67">
        <f t="shared" si="0"/>
        <v>72796.999999999971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193</v>
      </c>
      <c r="C8" s="67">
        <v>301</v>
      </c>
      <c r="D8" s="67">
        <v>508</v>
      </c>
      <c r="E8" s="67">
        <v>735</v>
      </c>
      <c r="F8" s="67">
        <v>857.00000000000011</v>
      </c>
      <c r="G8" s="67">
        <v>1023</v>
      </c>
      <c r="H8" s="67">
        <v>1390.9999999999998</v>
      </c>
      <c r="I8" s="67">
        <v>1153.9999999999998</v>
      </c>
      <c r="J8" s="67">
        <v>1526.9999999999995</v>
      </c>
      <c r="K8" s="67">
        <v>1915.9999999999995</v>
      </c>
      <c r="L8" s="67">
        <v>2191.9999999999995</v>
      </c>
      <c r="M8" s="67">
        <v>2465.9999999999995</v>
      </c>
      <c r="N8" s="67">
        <v>2887.0000000000009</v>
      </c>
      <c r="O8" s="67">
        <v>2993.9999999999995</v>
      </c>
      <c r="P8" s="67">
        <v>3123.9999999999995</v>
      </c>
      <c r="Q8" s="67">
        <v>2963.9999999999995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9636</v>
      </c>
      <c r="C10" s="67">
        <v>11443.999999999998</v>
      </c>
      <c r="D10" s="67">
        <v>17718.999999999996</v>
      </c>
      <c r="E10" s="67">
        <v>20815</v>
      </c>
      <c r="F10" s="67">
        <v>23223</v>
      </c>
      <c r="G10" s="67">
        <v>25851</v>
      </c>
      <c r="H10" s="67">
        <v>26036.999999999993</v>
      </c>
      <c r="I10" s="67">
        <v>26084.999999999993</v>
      </c>
      <c r="J10" s="67">
        <v>30350.999999999993</v>
      </c>
      <c r="K10" s="67">
        <v>30410.999999999996</v>
      </c>
      <c r="L10" s="67">
        <v>30476</v>
      </c>
      <c r="M10" s="67">
        <v>41852.999999999985</v>
      </c>
      <c r="N10" s="67">
        <v>43783</v>
      </c>
      <c r="O10" s="67">
        <v>45903.999999999985</v>
      </c>
      <c r="P10" s="67">
        <v>46401.999999999971</v>
      </c>
      <c r="Q10" s="67">
        <v>46485.999999999971</v>
      </c>
    </row>
    <row r="11" spans="1:17" ht="12" customHeight="1" x14ac:dyDescent="0.25">
      <c r="A11" s="23" t="s">
        <v>144</v>
      </c>
      <c r="B11" s="67">
        <v>115405</v>
      </c>
      <c r="C11" s="67">
        <v>114954.99999999999</v>
      </c>
      <c r="D11" s="67">
        <v>126722.99999999999</v>
      </c>
      <c r="E11" s="67">
        <v>125979.00000000001</v>
      </c>
      <c r="F11" s="67">
        <v>121974.00000000001</v>
      </c>
      <c r="G11" s="67">
        <v>121165.99999999999</v>
      </c>
      <c r="H11" s="67">
        <v>113478.99999999996</v>
      </c>
      <c r="I11" s="67">
        <v>72828.999999999971</v>
      </c>
      <c r="J11" s="67">
        <v>69804.999999999971</v>
      </c>
      <c r="K11" s="67">
        <v>45194.999999999993</v>
      </c>
      <c r="L11" s="67">
        <v>45050</v>
      </c>
      <c r="M11" s="67">
        <v>45878.999999999978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1427.999999999997</v>
      </c>
      <c r="D12" s="67">
        <v>1884.9999999999995</v>
      </c>
      <c r="E12" s="67">
        <v>1965</v>
      </c>
      <c r="F12" s="67">
        <v>1894.0000000000007</v>
      </c>
      <c r="G12" s="67">
        <v>1937</v>
      </c>
      <c r="H12" s="67">
        <v>2003.9999999999989</v>
      </c>
      <c r="I12" s="67">
        <v>1546.9999999999998</v>
      </c>
      <c r="J12" s="67">
        <v>2304.9999999999977</v>
      </c>
      <c r="K12" s="67">
        <v>1773.9999999999993</v>
      </c>
      <c r="L12" s="67">
        <v>1782.9999999999993</v>
      </c>
      <c r="M12" s="67">
        <v>2075.9999999999991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25187</v>
      </c>
      <c r="C15" s="67">
        <v>23779</v>
      </c>
      <c r="D15" s="67">
        <v>21656</v>
      </c>
      <c r="E15" s="67">
        <v>18834</v>
      </c>
      <c r="F15" s="67">
        <v>15647.000000000005</v>
      </c>
      <c r="G15" s="67">
        <v>13254</v>
      </c>
      <c r="H15" s="67">
        <v>11072.999999999996</v>
      </c>
      <c r="I15" s="67">
        <v>852.99999999999977</v>
      </c>
      <c r="J15" s="67">
        <v>3489.9999999999986</v>
      </c>
      <c r="K15" s="67">
        <v>27796.999999999989</v>
      </c>
      <c r="L15" s="67">
        <v>28394.999999999996</v>
      </c>
      <c r="M15" s="67">
        <v>19598.999999999993</v>
      </c>
      <c r="N15" s="67">
        <v>63075</v>
      </c>
      <c r="O15" s="67">
        <v>50829.999999999985</v>
      </c>
      <c r="P15" s="67">
        <v>39736.999999999985</v>
      </c>
      <c r="Q15" s="67">
        <v>24488.999999999993</v>
      </c>
    </row>
    <row r="16" spans="1:17" ht="12" customHeight="1" x14ac:dyDescent="0.25">
      <c r="A16" s="23" t="s">
        <v>141</v>
      </c>
      <c r="B16" s="67">
        <v>0</v>
      </c>
      <c r="C16" s="67">
        <v>295</v>
      </c>
      <c r="D16" s="67">
        <v>322</v>
      </c>
      <c r="E16" s="67">
        <v>294</v>
      </c>
      <c r="F16" s="67">
        <v>243.00000000000006</v>
      </c>
      <c r="G16" s="67">
        <v>212.00000000000003</v>
      </c>
      <c r="H16" s="67">
        <v>195.99999999999997</v>
      </c>
      <c r="I16" s="67">
        <v>17.999999999999993</v>
      </c>
      <c r="J16" s="67">
        <v>114.99999999999996</v>
      </c>
      <c r="K16" s="67">
        <v>1090.9999999999995</v>
      </c>
      <c r="L16" s="67">
        <v>1123.9999999999998</v>
      </c>
      <c r="M16" s="67">
        <v>886.99999999999966</v>
      </c>
      <c r="N16" s="67">
        <v>3734.0000000000009</v>
      </c>
      <c r="O16" s="67">
        <v>3126.0000000000005</v>
      </c>
      <c r="P16" s="67">
        <v>2686.9999999999986</v>
      </c>
      <c r="Q16" s="67">
        <v>1821.9999999999991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5694</v>
      </c>
      <c r="C20" s="67">
        <v>5697</v>
      </c>
      <c r="D20" s="67">
        <v>6293</v>
      </c>
      <c r="E20" s="67">
        <v>6343</v>
      </c>
      <c r="F20" s="67">
        <v>6349.0000000000018</v>
      </c>
      <c r="G20" s="67">
        <v>6327.0000000000009</v>
      </c>
      <c r="H20" s="67">
        <v>5835.9999999999973</v>
      </c>
      <c r="I20" s="67">
        <v>4354.9999999999982</v>
      </c>
      <c r="J20" s="67">
        <v>4335.9999999999973</v>
      </c>
      <c r="K20" s="67">
        <v>4048.9999999999991</v>
      </c>
      <c r="L20" s="67">
        <v>4025.9999999999991</v>
      </c>
      <c r="M20" s="67">
        <v>3901.9999999999982</v>
      </c>
      <c r="N20" s="67">
        <v>3390.0000000000005</v>
      </c>
      <c r="O20" s="67">
        <v>2965.9999999999995</v>
      </c>
      <c r="P20" s="67">
        <v>2224.9999999999991</v>
      </c>
      <c r="Q20" s="67">
        <v>2019.9999999999991</v>
      </c>
    </row>
    <row r="21" spans="1:17" ht="12" customHeight="1" x14ac:dyDescent="0.25">
      <c r="A21" s="23" t="s">
        <v>57</v>
      </c>
      <c r="B21" s="67">
        <v>94143</v>
      </c>
      <c r="C21" s="67">
        <v>67103</v>
      </c>
      <c r="D21" s="67">
        <v>90150.000000000015</v>
      </c>
      <c r="E21" s="67">
        <v>77788.000000000015</v>
      </c>
      <c r="F21" s="67">
        <v>41656.000000000007</v>
      </c>
      <c r="G21" s="67">
        <v>62840.999999999993</v>
      </c>
      <c r="H21" s="67">
        <v>47269.999999999978</v>
      </c>
      <c r="I21" s="67">
        <v>22752.999999999996</v>
      </c>
      <c r="J21" s="67">
        <v>18349.999999999993</v>
      </c>
      <c r="K21" s="67">
        <v>18708</v>
      </c>
      <c r="L21" s="67">
        <v>27691.999999999989</v>
      </c>
      <c r="M21" s="67">
        <v>20761.999999999989</v>
      </c>
      <c r="N21" s="67">
        <v>18383.000000000004</v>
      </c>
      <c r="O21" s="67">
        <v>15637.999999999996</v>
      </c>
      <c r="P21" s="67">
        <v>11117.999999999991</v>
      </c>
      <c r="Q21" s="67">
        <v>9061.9999999999927</v>
      </c>
    </row>
    <row r="22" spans="1:17" ht="12" customHeight="1" x14ac:dyDescent="0.25">
      <c r="A22" s="29" t="s">
        <v>140</v>
      </c>
      <c r="B22" s="83">
        <v>50391</v>
      </c>
      <c r="C22" s="83">
        <v>79101</v>
      </c>
      <c r="D22" s="83">
        <v>71862</v>
      </c>
      <c r="E22" s="83">
        <v>83756.000000000015</v>
      </c>
      <c r="F22" s="83">
        <v>114976.00000000004</v>
      </c>
      <c r="G22" s="83">
        <v>93252.000000000015</v>
      </c>
      <c r="H22" s="83">
        <v>99682.999999999985</v>
      </c>
      <c r="I22" s="83">
        <v>74223.999999999971</v>
      </c>
      <c r="J22" s="83">
        <v>83379.999999999971</v>
      </c>
      <c r="K22" s="83">
        <v>83510.999999999956</v>
      </c>
      <c r="L22" s="83">
        <v>75109.999999999985</v>
      </c>
      <c r="M22" s="83">
        <v>85629.999999999956</v>
      </c>
      <c r="N22" s="83">
        <v>88819.000000000029</v>
      </c>
      <c r="O22" s="83">
        <v>81256</v>
      </c>
      <c r="P22" s="83">
        <v>75482.999999999985</v>
      </c>
      <c r="Q22" s="83">
        <v>61714.999999999971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38364</v>
      </c>
      <c r="C24" s="151">
        <v>35923</v>
      </c>
      <c r="D24" s="151">
        <v>35780</v>
      </c>
      <c r="E24" s="151">
        <v>32407</v>
      </c>
      <c r="F24" s="151">
        <v>32273.000000000007</v>
      </c>
      <c r="G24" s="151">
        <v>32891</v>
      </c>
      <c r="H24" s="151">
        <v>33184.999999999993</v>
      </c>
      <c r="I24" s="151">
        <v>38201.999999999993</v>
      </c>
      <c r="J24" s="151">
        <v>38309.999999999993</v>
      </c>
      <c r="K24" s="151">
        <v>38806.999999999993</v>
      </c>
      <c r="L24" s="151">
        <v>32751.999999999996</v>
      </c>
      <c r="M24" s="151">
        <v>27306.999999999993</v>
      </c>
      <c r="N24" s="151">
        <v>25503.000000000007</v>
      </c>
      <c r="O24" s="151">
        <v>21982</v>
      </c>
      <c r="P24" s="151">
        <v>20061.999999999993</v>
      </c>
      <c r="Q24" s="151">
        <v>18042.999999999993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38364</v>
      </c>
      <c r="C26" s="67">
        <f t="shared" ref="C26:Q26" si="1">C24</f>
        <v>35923</v>
      </c>
      <c r="D26" s="67">
        <f t="shared" si="1"/>
        <v>35780</v>
      </c>
      <c r="E26" s="67">
        <f t="shared" si="1"/>
        <v>32407</v>
      </c>
      <c r="F26" s="67">
        <f t="shared" si="1"/>
        <v>32273.000000000007</v>
      </c>
      <c r="G26" s="67">
        <f t="shared" si="1"/>
        <v>32891</v>
      </c>
      <c r="H26" s="67">
        <f t="shared" si="1"/>
        <v>33184.999999999993</v>
      </c>
      <c r="I26" s="67">
        <f t="shared" si="1"/>
        <v>38201.999999999993</v>
      </c>
      <c r="J26" s="67">
        <f t="shared" si="1"/>
        <v>38309.999999999993</v>
      </c>
      <c r="K26" s="67">
        <f t="shared" si="1"/>
        <v>38806.999999999993</v>
      </c>
      <c r="L26" s="67">
        <f t="shared" si="1"/>
        <v>32751.999999999996</v>
      </c>
      <c r="M26" s="67">
        <f t="shared" si="1"/>
        <v>27306.999999999993</v>
      </c>
      <c r="N26" s="67">
        <f t="shared" si="1"/>
        <v>25503.000000000007</v>
      </c>
      <c r="O26" s="67">
        <f t="shared" si="1"/>
        <v>21982</v>
      </c>
      <c r="P26" s="67">
        <f t="shared" si="1"/>
        <v>20061.999999999993</v>
      </c>
      <c r="Q26" s="67">
        <f t="shared" si="1"/>
        <v>18042.999999999993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49</v>
      </c>
      <c r="C29" s="67">
        <v>71</v>
      </c>
      <c r="D29" s="67">
        <v>108</v>
      </c>
      <c r="E29" s="67">
        <v>142</v>
      </c>
      <c r="F29" s="67">
        <v>170.00000000000003</v>
      </c>
      <c r="G29" s="67">
        <v>207</v>
      </c>
      <c r="H29" s="67">
        <v>301.99999999999989</v>
      </c>
      <c r="I29" s="67">
        <v>434.99999999999989</v>
      </c>
      <c r="J29" s="67">
        <v>551.99999999999989</v>
      </c>
      <c r="K29" s="67">
        <v>699.99999999999989</v>
      </c>
      <c r="L29" s="67">
        <v>671.99999999999989</v>
      </c>
      <c r="M29" s="67">
        <v>610.99999999999989</v>
      </c>
      <c r="N29" s="67">
        <v>666.00000000000011</v>
      </c>
      <c r="O29" s="67">
        <v>659</v>
      </c>
      <c r="P29" s="67">
        <v>705.99999999999977</v>
      </c>
      <c r="Q29" s="67">
        <v>734.99999999999977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31491</v>
      </c>
      <c r="C31" s="67">
        <v>29183</v>
      </c>
      <c r="D31" s="67">
        <v>29054.000000000004</v>
      </c>
      <c r="E31" s="67">
        <v>26347.000000000004</v>
      </c>
      <c r="F31" s="67">
        <v>26290.000000000011</v>
      </c>
      <c r="G31" s="67">
        <v>26832.000000000004</v>
      </c>
      <c r="H31" s="67">
        <v>27077.999999999996</v>
      </c>
      <c r="I31" s="67">
        <v>31119.999999999996</v>
      </c>
      <c r="J31" s="67">
        <v>30908.999999999993</v>
      </c>
      <c r="K31" s="67">
        <v>31178.999999999993</v>
      </c>
      <c r="L31" s="67">
        <v>26353.999999999996</v>
      </c>
      <c r="M31" s="67">
        <v>21891.999999999993</v>
      </c>
      <c r="N31" s="67">
        <v>12409.000000000004</v>
      </c>
      <c r="O31" s="67">
        <v>9338</v>
      </c>
      <c r="P31" s="67">
        <v>8540.9999999999964</v>
      </c>
      <c r="Q31" s="67">
        <v>7693.9999999999964</v>
      </c>
    </row>
    <row r="32" spans="1:17" ht="12" customHeight="1" x14ac:dyDescent="0.25">
      <c r="A32" s="23" t="s">
        <v>168</v>
      </c>
      <c r="B32" s="67">
        <v>0</v>
      </c>
      <c r="C32" s="67">
        <v>363</v>
      </c>
      <c r="D32" s="67">
        <v>432</v>
      </c>
      <c r="E32" s="67">
        <v>411</v>
      </c>
      <c r="F32" s="67">
        <v>408.00000000000011</v>
      </c>
      <c r="G32" s="67">
        <v>429.00000000000006</v>
      </c>
      <c r="H32" s="67">
        <v>477.99999999999994</v>
      </c>
      <c r="I32" s="67">
        <v>661.00000000000023</v>
      </c>
      <c r="J32" s="67">
        <v>1020.9999999999997</v>
      </c>
      <c r="K32" s="67">
        <v>1224.0000000000016</v>
      </c>
      <c r="L32" s="67">
        <v>1042.9999999999998</v>
      </c>
      <c r="M32" s="67">
        <v>990.99999999999955</v>
      </c>
      <c r="N32" s="67">
        <v>735.00000000000011</v>
      </c>
      <c r="O32" s="67">
        <v>573.99999999999989</v>
      </c>
      <c r="P32" s="67">
        <v>577.99999999999977</v>
      </c>
      <c r="Q32" s="67">
        <v>571.99999999999977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6873</v>
      </c>
      <c r="C35" s="67">
        <v>6299</v>
      </c>
      <c r="D35" s="67">
        <v>6202</v>
      </c>
      <c r="E35" s="67">
        <v>5561.9999999999964</v>
      </c>
      <c r="F35" s="67">
        <v>5489.9999999999973</v>
      </c>
      <c r="G35" s="67">
        <v>5540.9999999999982</v>
      </c>
      <c r="H35" s="67">
        <v>5530.9999999999955</v>
      </c>
      <c r="I35" s="67">
        <v>6286.9999999999982</v>
      </c>
      <c r="J35" s="67">
        <v>6176</v>
      </c>
      <c r="K35" s="67">
        <v>6161.9999999999982</v>
      </c>
      <c r="L35" s="67">
        <v>5150.9999999999991</v>
      </c>
      <c r="M35" s="67">
        <v>4231.9999999999982</v>
      </c>
      <c r="N35" s="67">
        <v>11668.000000000002</v>
      </c>
      <c r="O35" s="67">
        <v>11371</v>
      </c>
      <c r="P35" s="67">
        <v>10249.999999999998</v>
      </c>
      <c r="Q35" s="67">
        <v>9099.9999999999964</v>
      </c>
    </row>
    <row r="36" spans="1:17" ht="12" customHeight="1" x14ac:dyDescent="0.25">
      <c r="A36" s="23" t="s">
        <v>141</v>
      </c>
      <c r="B36" s="67">
        <v>0</v>
      </c>
      <c r="C36" s="67">
        <v>78</v>
      </c>
      <c r="D36" s="67">
        <v>92</v>
      </c>
      <c r="E36" s="67">
        <v>87</v>
      </c>
      <c r="F36" s="67">
        <v>85.000000000000014</v>
      </c>
      <c r="G36" s="67">
        <v>89</v>
      </c>
      <c r="H36" s="67">
        <v>97.999999999999943</v>
      </c>
      <c r="I36" s="67">
        <v>133.99999999999994</v>
      </c>
      <c r="J36" s="67">
        <v>204.00000000000014</v>
      </c>
      <c r="K36" s="67">
        <v>241.99999999999991</v>
      </c>
      <c r="L36" s="67">
        <v>203.99999999999994</v>
      </c>
      <c r="M36" s="67">
        <v>191.99999999999991</v>
      </c>
      <c r="N36" s="67">
        <v>691.00000000000011</v>
      </c>
      <c r="O36" s="67">
        <v>698.99999999999989</v>
      </c>
      <c r="P36" s="67">
        <v>692.99999999999966</v>
      </c>
      <c r="Q36" s="67">
        <v>676.99999999999977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24988</v>
      </c>
      <c r="C40" s="67">
        <v>16488</v>
      </c>
      <c r="D40" s="67">
        <v>19909</v>
      </c>
      <c r="E40" s="67">
        <v>15605</v>
      </c>
      <c r="F40" s="67">
        <v>8583.0000000000018</v>
      </c>
      <c r="G40" s="67">
        <v>13241.000000000004</v>
      </c>
      <c r="H40" s="67">
        <v>10674.999999999996</v>
      </c>
      <c r="I40" s="67">
        <v>8962.9999999999982</v>
      </c>
      <c r="J40" s="67">
        <v>6909.9999999999973</v>
      </c>
      <c r="K40" s="67">
        <v>7101.9999999999973</v>
      </c>
      <c r="L40" s="67">
        <v>8821.9999999999982</v>
      </c>
      <c r="M40" s="67">
        <v>5328.9999999999973</v>
      </c>
      <c r="N40" s="67">
        <v>4373.0000000000009</v>
      </c>
      <c r="O40" s="67">
        <v>3547.9999999999995</v>
      </c>
      <c r="P40" s="67">
        <v>2575.9999999999986</v>
      </c>
      <c r="Q40" s="67">
        <v>2309.9999999999991</v>
      </c>
    </row>
    <row r="41" spans="1:17" ht="12" customHeight="1" x14ac:dyDescent="0.25">
      <c r="A41" s="29" t="s">
        <v>140</v>
      </c>
      <c r="B41" s="83">
        <v>13376</v>
      </c>
      <c r="C41" s="83">
        <v>19435</v>
      </c>
      <c r="D41" s="83">
        <v>15871</v>
      </c>
      <c r="E41" s="83">
        <v>16802</v>
      </c>
      <c r="F41" s="83">
        <v>23690.000000000004</v>
      </c>
      <c r="G41" s="83">
        <v>19650</v>
      </c>
      <c r="H41" s="83">
        <v>22509.999999999996</v>
      </c>
      <c r="I41" s="83">
        <v>29238.999999999993</v>
      </c>
      <c r="J41" s="83">
        <v>31399.999999999993</v>
      </c>
      <c r="K41" s="83">
        <v>31704.999999999993</v>
      </c>
      <c r="L41" s="83">
        <v>23930</v>
      </c>
      <c r="M41" s="83">
        <v>21977.999999999985</v>
      </c>
      <c r="N41" s="83">
        <v>21130.000000000007</v>
      </c>
      <c r="O41" s="83">
        <v>18433.999999999996</v>
      </c>
      <c r="P41" s="83">
        <v>17485.999999999993</v>
      </c>
      <c r="Q41" s="83">
        <v>15732.999999999991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27263</v>
      </c>
      <c r="C43" s="151">
        <v>27111</v>
      </c>
      <c r="D43" s="151">
        <v>23492</v>
      </c>
      <c r="E43" s="151">
        <v>7700</v>
      </c>
      <c r="F43" s="151">
        <v>7100.0000000000018</v>
      </c>
      <c r="G43" s="151">
        <v>1596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0</v>
      </c>
      <c r="P43" s="151">
        <v>0</v>
      </c>
      <c r="Q43" s="151">
        <v>0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27263</v>
      </c>
      <c r="C45" s="67">
        <f t="shared" ref="C45:Q45" si="2">C43</f>
        <v>27111</v>
      </c>
      <c r="D45" s="67">
        <f t="shared" si="2"/>
        <v>23492</v>
      </c>
      <c r="E45" s="67">
        <f t="shared" si="2"/>
        <v>7700</v>
      </c>
      <c r="F45" s="67">
        <f t="shared" si="2"/>
        <v>7100.0000000000018</v>
      </c>
      <c r="G45" s="67">
        <f t="shared" si="2"/>
        <v>1596</v>
      </c>
      <c r="H45" s="67">
        <f t="shared" si="2"/>
        <v>0</v>
      </c>
      <c r="I45" s="67">
        <f t="shared" si="2"/>
        <v>0</v>
      </c>
      <c r="J45" s="67">
        <f t="shared" si="2"/>
        <v>0</v>
      </c>
      <c r="K45" s="67">
        <f t="shared" si="2"/>
        <v>0</v>
      </c>
      <c r="L45" s="67">
        <f t="shared" si="2"/>
        <v>0</v>
      </c>
      <c r="M45" s="67">
        <f t="shared" si="2"/>
        <v>0</v>
      </c>
      <c r="N45" s="67">
        <f t="shared" si="2"/>
        <v>0</v>
      </c>
      <c r="O45" s="67">
        <f t="shared" si="2"/>
        <v>0</v>
      </c>
      <c r="P45" s="67">
        <f t="shared" si="2"/>
        <v>0</v>
      </c>
      <c r="Q45" s="67">
        <f t="shared" si="2"/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35</v>
      </c>
      <c r="C48" s="67">
        <v>54</v>
      </c>
      <c r="D48" s="67">
        <v>71</v>
      </c>
      <c r="E48" s="67">
        <v>34</v>
      </c>
      <c r="F48" s="67">
        <v>37.000000000000007</v>
      </c>
      <c r="G48" s="67">
        <v>10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27263</v>
      </c>
      <c r="C54" s="67">
        <v>26778</v>
      </c>
      <c r="D54" s="67">
        <v>23148</v>
      </c>
      <c r="E54" s="67">
        <v>7582</v>
      </c>
      <c r="F54" s="67">
        <v>6991.0000000000018</v>
      </c>
      <c r="G54" s="67">
        <v>1571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333</v>
      </c>
      <c r="D55" s="67">
        <v>344</v>
      </c>
      <c r="E55" s="67">
        <v>118</v>
      </c>
      <c r="F55" s="67">
        <v>109.00000000000003</v>
      </c>
      <c r="G55" s="67">
        <v>25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17758</v>
      </c>
      <c r="C59" s="67">
        <v>12443</v>
      </c>
      <c r="D59" s="67">
        <v>13072</v>
      </c>
      <c r="E59" s="67">
        <v>3708</v>
      </c>
      <c r="F59" s="67">
        <v>1888.0000000000005</v>
      </c>
      <c r="G59" s="67">
        <v>643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9505</v>
      </c>
      <c r="C60" s="83">
        <v>14668.000000000002</v>
      </c>
      <c r="D60" s="83">
        <v>10420</v>
      </c>
      <c r="E60" s="83">
        <v>3991.9999999999995</v>
      </c>
      <c r="F60" s="83">
        <v>5212.0000000000018</v>
      </c>
      <c r="G60" s="83">
        <v>953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2376669</v>
      </c>
      <c r="C62" s="151">
        <v>2381279</v>
      </c>
      <c r="D62" s="151">
        <v>2519102</v>
      </c>
      <c r="E62" s="151">
        <v>2629224.0000000005</v>
      </c>
      <c r="F62" s="151">
        <v>2663748.0000000005</v>
      </c>
      <c r="G62" s="151">
        <v>2703532.0000000005</v>
      </c>
      <c r="H62" s="151">
        <v>2439015.9999999991</v>
      </c>
      <c r="I62" s="151">
        <v>2458301.9999999995</v>
      </c>
      <c r="J62" s="151">
        <v>2511400.9999999995</v>
      </c>
      <c r="K62" s="151">
        <v>2449193.9999999995</v>
      </c>
      <c r="L62" s="151">
        <v>2122201.9999999991</v>
      </c>
      <c r="M62" s="151">
        <v>2139150.9999999991</v>
      </c>
      <c r="N62" s="151">
        <v>2013576.0000000005</v>
      </c>
      <c r="O62" s="151">
        <v>1968229.9999999993</v>
      </c>
      <c r="P62" s="151">
        <v>2028459.9999999988</v>
      </c>
      <c r="Q62" s="151">
        <v>2144601.9999999995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2376669</v>
      </c>
      <c r="C64" s="67">
        <f t="shared" ref="C64:Q64" si="3">C62</f>
        <v>2381279</v>
      </c>
      <c r="D64" s="67">
        <f t="shared" si="3"/>
        <v>2519102</v>
      </c>
      <c r="E64" s="67">
        <f t="shared" si="3"/>
        <v>2629224.0000000005</v>
      </c>
      <c r="F64" s="67">
        <f t="shared" si="3"/>
        <v>2663748.0000000005</v>
      </c>
      <c r="G64" s="67">
        <f t="shared" si="3"/>
        <v>2703532.0000000005</v>
      </c>
      <c r="H64" s="67">
        <f t="shared" si="3"/>
        <v>2439015.9999999991</v>
      </c>
      <c r="I64" s="67">
        <f t="shared" si="3"/>
        <v>2458301.9999999995</v>
      </c>
      <c r="J64" s="67">
        <f t="shared" si="3"/>
        <v>2511400.9999999995</v>
      </c>
      <c r="K64" s="67">
        <f t="shared" si="3"/>
        <v>2449193.9999999995</v>
      </c>
      <c r="L64" s="67">
        <f t="shared" si="3"/>
        <v>2122201.9999999991</v>
      </c>
      <c r="M64" s="67">
        <f t="shared" si="3"/>
        <v>2139150.9999999991</v>
      </c>
      <c r="N64" s="67">
        <f t="shared" si="3"/>
        <v>2013576.0000000005</v>
      </c>
      <c r="O64" s="67">
        <f t="shared" si="3"/>
        <v>1968229.9999999993</v>
      </c>
      <c r="P64" s="67">
        <f t="shared" si="3"/>
        <v>2028459.9999999988</v>
      </c>
      <c r="Q64" s="67">
        <f t="shared" si="3"/>
        <v>2144601.9999999995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3057</v>
      </c>
      <c r="C67" s="67">
        <v>4716</v>
      </c>
      <c r="D67" s="67">
        <v>7604</v>
      </c>
      <c r="E67" s="67">
        <v>11508</v>
      </c>
      <c r="F67" s="67">
        <v>14006.000000000002</v>
      </c>
      <c r="G67" s="67">
        <v>17036</v>
      </c>
      <c r="H67" s="67">
        <v>22211.999999999993</v>
      </c>
      <c r="I67" s="67">
        <v>28001.999999999993</v>
      </c>
      <c r="J67" s="67">
        <v>36160.999999999993</v>
      </c>
      <c r="K67" s="67">
        <v>44150.999999999993</v>
      </c>
      <c r="L67" s="67">
        <v>43538.999999999993</v>
      </c>
      <c r="M67" s="67">
        <v>47835.999999999985</v>
      </c>
      <c r="N67" s="67">
        <v>52564.999999999993</v>
      </c>
      <c r="O67" s="67">
        <v>59018.999999999993</v>
      </c>
      <c r="P67" s="67">
        <v>71332.999999999985</v>
      </c>
      <c r="Q67" s="67">
        <v>87307.999999999971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2109846</v>
      </c>
      <c r="C69" s="67">
        <v>2128729</v>
      </c>
      <c r="D69" s="67">
        <v>2238422</v>
      </c>
      <c r="E69" s="67">
        <v>2376975.0000000005</v>
      </c>
      <c r="F69" s="67">
        <v>2452487.0000000005</v>
      </c>
      <c r="G69" s="67">
        <v>2448667.0000000005</v>
      </c>
      <c r="H69" s="67">
        <v>2248666.9999999991</v>
      </c>
      <c r="I69" s="67">
        <v>2238720.9999999995</v>
      </c>
      <c r="J69" s="67">
        <v>2212159.9999999995</v>
      </c>
      <c r="K69" s="67">
        <v>2194777.9999999995</v>
      </c>
      <c r="L69" s="67">
        <v>1953814.9999999993</v>
      </c>
      <c r="M69" s="67">
        <v>1939928.9999999991</v>
      </c>
      <c r="N69" s="67">
        <v>1818337.0000000005</v>
      </c>
      <c r="O69" s="67">
        <v>1761820.9999999993</v>
      </c>
      <c r="P69" s="67">
        <v>1854333.9999999988</v>
      </c>
      <c r="Q69" s="67">
        <v>1918265.9999999995</v>
      </c>
    </row>
    <row r="70" spans="1:17" ht="12" customHeight="1" x14ac:dyDescent="0.25">
      <c r="A70" s="23" t="s">
        <v>159</v>
      </c>
      <c r="B70" s="67">
        <v>0</v>
      </c>
      <c r="C70" s="67">
        <v>26447</v>
      </c>
      <c r="D70" s="67">
        <v>33301</v>
      </c>
      <c r="E70" s="67">
        <v>37071</v>
      </c>
      <c r="F70" s="67">
        <v>38091.000000000015</v>
      </c>
      <c r="G70" s="67">
        <v>39138</v>
      </c>
      <c r="H70" s="67">
        <v>39711.999999999927</v>
      </c>
      <c r="I70" s="67">
        <v>47539.999999999985</v>
      </c>
      <c r="J70" s="67">
        <v>73037.999999999956</v>
      </c>
      <c r="K70" s="67">
        <v>86128.999999999971</v>
      </c>
      <c r="L70" s="67">
        <v>77322.999999999985</v>
      </c>
      <c r="M70" s="67">
        <v>87774.999999999956</v>
      </c>
      <c r="N70" s="67">
        <v>107657.00000000006</v>
      </c>
      <c r="O70" s="67">
        <v>108359.99999999999</v>
      </c>
      <c r="P70" s="67">
        <v>125390.99999999996</v>
      </c>
      <c r="Q70" s="67">
        <v>142682.99999999994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266823</v>
      </c>
      <c r="C73" s="67">
        <v>223328</v>
      </c>
      <c r="D73" s="67">
        <v>243753.00000000009</v>
      </c>
      <c r="E73" s="67">
        <v>211874</v>
      </c>
      <c r="F73" s="67">
        <v>170522.00000000006</v>
      </c>
      <c r="G73" s="67">
        <v>212332.99999999988</v>
      </c>
      <c r="H73" s="67">
        <v>148022.99999999994</v>
      </c>
      <c r="I73" s="67">
        <v>168464.00000000012</v>
      </c>
      <c r="J73" s="67">
        <v>218972.99999999997</v>
      </c>
      <c r="K73" s="67">
        <v>161931.99999999994</v>
      </c>
      <c r="L73" s="67">
        <v>87596.999999999985</v>
      </c>
      <c r="M73" s="67">
        <v>106622.99999999996</v>
      </c>
      <c r="N73" s="67">
        <v>82686.000000000015</v>
      </c>
      <c r="O73" s="67">
        <v>92367.999999999985</v>
      </c>
      <c r="P73" s="67">
        <v>45647.999999999978</v>
      </c>
      <c r="Q73" s="67">
        <v>77861.999999999971</v>
      </c>
    </row>
    <row r="74" spans="1:17" ht="12" customHeight="1" x14ac:dyDescent="0.25">
      <c r="A74" s="23" t="s">
        <v>141</v>
      </c>
      <c r="B74" s="67">
        <v>0</v>
      </c>
      <c r="C74" s="67">
        <v>2775</v>
      </c>
      <c r="D74" s="67">
        <v>3626</v>
      </c>
      <c r="E74" s="67">
        <v>3304</v>
      </c>
      <c r="F74" s="67">
        <v>2648.0000000000005</v>
      </c>
      <c r="G74" s="67">
        <v>3394</v>
      </c>
      <c r="H74" s="67">
        <v>2613.9999999999991</v>
      </c>
      <c r="I74" s="67">
        <v>3576.9999999999986</v>
      </c>
      <c r="J74" s="67">
        <v>7229.9999999999973</v>
      </c>
      <c r="K74" s="67">
        <v>6354.9999999999982</v>
      </c>
      <c r="L74" s="67">
        <v>3466.9999999999991</v>
      </c>
      <c r="M74" s="67">
        <v>4823.9999999999982</v>
      </c>
      <c r="N74" s="67">
        <v>4896.0000000000009</v>
      </c>
      <c r="O74" s="67">
        <v>5680.9999999999991</v>
      </c>
      <c r="P74" s="67">
        <v>3086.9999999999986</v>
      </c>
      <c r="Q74" s="67">
        <v>5790.9999999999973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1977755</v>
      </c>
      <c r="C78" s="67">
        <v>2006126.0000000002</v>
      </c>
      <c r="D78" s="67">
        <v>2165728</v>
      </c>
      <c r="E78" s="67">
        <v>2302086.9999999995</v>
      </c>
      <c r="F78" s="67">
        <v>2307079</v>
      </c>
      <c r="G78" s="67">
        <v>2393300.9999999995</v>
      </c>
      <c r="H78" s="67">
        <v>2210879.9999999991</v>
      </c>
      <c r="I78" s="67">
        <v>2166318.9999999995</v>
      </c>
      <c r="J78" s="67">
        <v>2163599.9999999995</v>
      </c>
      <c r="K78" s="67">
        <v>2160261.9999999991</v>
      </c>
      <c r="L78" s="67">
        <v>1899060.9999999998</v>
      </c>
      <c r="M78" s="67">
        <v>1898381.9999999993</v>
      </c>
      <c r="N78" s="67">
        <v>1823457.0000000009</v>
      </c>
      <c r="O78" s="67">
        <v>1823716</v>
      </c>
      <c r="P78" s="67">
        <v>1941979.9999999998</v>
      </c>
      <c r="Q78" s="67">
        <v>2025339.9999999995</v>
      </c>
    </row>
    <row r="79" spans="1:17" ht="12" customHeight="1" x14ac:dyDescent="0.25">
      <c r="A79" s="29" t="s">
        <v>140</v>
      </c>
      <c r="B79" s="83">
        <v>398914</v>
      </c>
      <c r="C79" s="83">
        <v>375153</v>
      </c>
      <c r="D79" s="83">
        <v>353374</v>
      </c>
      <c r="E79" s="83">
        <v>327137.00000000012</v>
      </c>
      <c r="F79" s="83">
        <v>356669.00000000017</v>
      </c>
      <c r="G79" s="83">
        <v>310231.00000000006</v>
      </c>
      <c r="H79" s="83">
        <v>228135.99999999994</v>
      </c>
      <c r="I79" s="83">
        <v>291982.99999999977</v>
      </c>
      <c r="J79" s="83">
        <v>347800.99999999983</v>
      </c>
      <c r="K79" s="83">
        <v>288931.99999999994</v>
      </c>
      <c r="L79" s="83">
        <v>223140.99999999991</v>
      </c>
      <c r="M79" s="83">
        <v>240768.99999999985</v>
      </c>
      <c r="N79" s="83">
        <v>190118.99999999997</v>
      </c>
      <c r="O79" s="83">
        <v>144513.99999999991</v>
      </c>
      <c r="P79" s="83">
        <v>86479.999999999956</v>
      </c>
      <c r="Q79" s="83">
        <v>119261.99999999994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398143</v>
      </c>
      <c r="C81" s="151">
        <v>393950</v>
      </c>
      <c r="D81" s="151">
        <v>390540</v>
      </c>
      <c r="E81" s="151">
        <v>349202</v>
      </c>
      <c r="F81" s="151">
        <v>296196.00000000006</v>
      </c>
      <c r="G81" s="151">
        <v>269863</v>
      </c>
      <c r="H81" s="151">
        <v>315333.99999999988</v>
      </c>
      <c r="I81" s="151">
        <v>340084.99999999994</v>
      </c>
      <c r="J81" s="151">
        <v>342754.99999999988</v>
      </c>
      <c r="K81" s="151">
        <v>410892.99999999983</v>
      </c>
      <c r="L81" s="151">
        <v>944293.99999999977</v>
      </c>
      <c r="M81" s="151">
        <v>1228108.9999999995</v>
      </c>
      <c r="N81" s="151">
        <v>1409699</v>
      </c>
      <c r="O81" s="151">
        <v>1494568.9999999995</v>
      </c>
      <c r="P81" s="151">
        <v>1484730.9999999991</v>
      </c>
      <c r="Q81" s="151">
        <v>1422378.9999999993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398143</v>
      </c>
      <c r="C83" s="67">
        <f t="shared" ref="C83:Q83" si="4">C81</f>
        <v>393950</v>
      </c>
      <c r="D83" s="67">
        <f t="shared" si="4"/>
        <v>390540</v>
      </c>
      <c r="E83" s="67">
        <f t="shared" si="4"/>
        <v>349202</v>
      </c>
      <c r="F83" s="67">
        <f t="shared" si="4"/>
        <v>296196.00000000006</v>
      </c>
      <c r="G83" s="67">
        <f t="shared" si="4"/>
        <v>269863</v>
      </c>
      <c r="H83" s="67">
        <f t="shared" si="4"/>
        <v>315333.99999999988</v>
      </c>
      <c r="I83" s="67">
        <f t="shared" si="4"/>
        <v>340084.99999999994</v>
      </c>
      <c r="J83" s="67">
        <f t="shared" si="4"/>
        <v>342754.99999999988</v>
      </c>
      <c r="K83" s="67">
        <f t="shared" si="4"/>
        <v>410892.99999999983</v>
      </c>
      <c r="L83" s="67">
        <f t="shared" si="4"/>
        <v>944293.99999999977</v>
      </c>
      <c r="M83" s="67">
        <f t="shared" si="4"/>
        <v>1228108.9999999995</v>
      </c>
      <c r="N83" s="67">
        <f t="shared" si="4"/>
        <v>1409699</v>
      </c>
      <c r="O83" s="67">
        <f t="shared" si="4"/>
        <v>1494568.9999999995</v>
      </c>
      <c r="P83" s="67">
        <f t="shared" si="4"/>
        <v>1484730.9999999991</v>
      </c>
      <c r="Q83" s="67">
        <f t="shared" si="4"/>
        <v>1422378.9999999993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512</v>
      </c>
      <c r="C86" s="67">
        <v>780</v>
      </c>
      <c r="D86" s="67">
        <v>1179</v>
      </c>
      <c r="E86" s="67">
        <v>1528</v>
      </c>
      <c r="F86" s="67">
        <v>1557.0000000000002</v>
      </c>
      <c r="G86" s="67">
        <v>1701</v>
      </c>
      <c r="H86" s="67">
        <v>2871.9999999999991</v>
      </c>
      <c r="I86" s="67">
        <v>3873.9999999999991</v>
      </c>
      <c r="J86" s="67">
        <v>4934.9999999999991</v>
      </c>
      <c r="K86" s="67">
        <v>7406.9999999999964</v>
      </c>
      <c r="L86" s="67">
        <v>19372.999999999996</v>
      </c>
      <c r="M86" s="67">
        <v>27462.999999999989</v>
      </c>
      <c r="N86" s="67">
        <v>36801.000000000007</v>
      </c>
      <c r="O86" s="67">
        <v>44815.999999999985</v>
      </c>
      <c r="P86" s="67">
        <v>52211.999999999978</v>
      </c>
      <c r="Q86" s="67">
        <v>57905.999999999993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115944</v>
      </c>
      <c r="C88" s="67">
        <v>115959.00000000001</v>
      </c>
      <c r="D88" s="67">
        <v>114267.00000000001</v>
      </c>
      <c r="E88" s="67">
        <v>106168</v>
      </c>
      <c r="F88" s="67">
        <v>95384.000000000015</v>
      </c>
      <c r="G88" s="67">
        <v>88755.000000000015</v>
      </c>
      <c r="H88" s="67">
        <v>107943.99999999997</v>
      </c>
      <c r="I88" s="67">
        <v>127762.99999999994</v>
      </c>
      <c r="J88" s="67">
        <v>126332.99999999994</v>
      </c>
      <c r="K88" s="67">
        <v>153630.99999999991</v>
      </c>
      <c r="L88" s="67">
        <v>357012.99999999988</v>
      </c>
      <c r="M88" s="67">
        <v>464290.99999999977</v>
      </c>
      <c r="N88" s="67">
        <v>529837</v>
      </c>
      <c r="O88" s="67">
        <v>582453.99999999965</v>
      </c>
      <c r="P88" s="67">
        <v>586931.99999999965</v>
      </c>
      <c r="Q88" s="67">
        <v>591396.99999999953</v>
      </c>
    </row>
    <row r="89" spans="1:17" ht="12" customHeight="1" x14ac:dyDescent="0.25">
      <c r="A89" s="23" t="s">
        <v>155</v>
      </c>
      <c r="B89" s="67">
        <v>0</v>
      </c>
      <c r="C89" s="67">
        <v>1441</v>
      </c>
      <c r="D89" s="67">
        <v>1700</v>
      </c>
      <c r="E89" s="67">
        <v>1656</v>
      </c>
      <c r="F89" s="67">
        <v>1481.0000000000002</v>
      </c>
      <c r="G89" s="67">
        <v>1419</v>
      </c>
      <c r="H89" s="67">
        <v>1905.9999999999993</v>
      </c>
      <c r="I89" s="67">
        <v>2712.9999999999991</v>
      </c>
      <c r="J89" s="67">
        <v>4170.9999999999982</v>
      </c>
      <c r="K89" s="67">
        <v>6028.9999999999982</v>
      </c>
      <c r="L89" s="67">
        <v>14128.999999999996</v>
      </c>
      <c r="M89" s="67">
        <v>21007.999999999989</v>
      </c>
      <c r="N89" s="67">
        <v>31370.000000000007</v>
      </c>
      <c r="O89" s="67">
        <v>35823.999999999993</v>
      </c>
      <c r="P89" s="67">
        <v>39688.999999999985</v>
      </c>
      <c r="Q89" s="67">
        <v>43988.999999999978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231643</v>
      </c>
      <c r="C92" s="67">
        <v>222002</v>
      </c>
      <c r="D92" s="67">
        <v>201679</v>
      </c>
      <c r="E92" s="67">
        <v>179683</v>
      </c>
      <c r="F92" s="67">
        <v>151534.00000000003</v>
      </c>
      <c r="G92" s="67">
        <v>131268</v>
      </c>
      <c r="H92" s="67">
        <v>109368.99999999994</v>
      </c>
      <c r="I92" s="67">
        <v>39303.999999999985</v>
      </c>
      <c r="J92" s="67">
        <v>36996.999999999964</v>
      </c>
      <c r="K92" s="67">
        <v>47270</v>
      </c>
      <c r="L92" s="67">
        <v>13280.999999999995</v>
      </c>
      <c r="M92" s="67">
        <v>1100.9999999999995</v>
      </c>
      <c r="N92" s="67">
        <v>0</v>
      </c>
      <c r="O92" s="67">
        <v>0</v>
      </c>
      <c r="P92" s="67">
        <v>866</v>
      </c>
      <c r="Q92" s="67">
        <v>3438.0000000000018</v>
      </c>
    </row>
    <row r="93" spans="1:17" ht="12" customHeight="1" x14ac:dyDescent="0.25">
      <c r="A93" s="23" t="s">
        <v>143</v>
      </c>
      <c r="B93" s="67">
        <v>0</v>
      </c>
      <c r="C93" s="67">
        <v>2758</v>
      </c>
      <c r="D93" s="67">
        <v>2999.9999999999995</v>
      </c>
      <c r="E93" s="67">
        <v>2802</v>
      </c>
      <c r="F93" s="67">
        <v>2354.0000000000005</v>
      </c>
      <c r="G93" s="67">
        <v>2098</v>
      </c>
      <c r="H93" s="67">
        <v>1930.9999999999993</v>
      </c>
      <c r="I93" s="67">
        <v>834.99999999999977</v>
      </c>
      <c r="J93" s="67">
        <v>1221.9999999999989</v>
      </c>
      <c r="K93" s="67">
        <v>1854.9999999999995</v>
      </c>
      <c r="L93" s="67">
        <v>525.99999999999989</v>
      </c>
      <c r="M93" s="67">
        <v>49.999999999999979</v>
      </c>
      <c r="N93" s="67">
        <v>0</v>
      </c>
      <c r="O93" s="67">
        <v>0</v>
      </c>
      <c r="P93" s="67">
        <v>59</v>
      </c>
      <c r="Q93" s="67">
        <v>256.00000000000011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50556</v>
      </c>
      <c r="C96" s="67">
        <v>51154</v>
      </c>
      <c r="D96" s="67">
        <v>68868.999999999971</v>
      </c>
      <c r="E96" s="67">
        <v>57989</v>
      </c>
      <c r="F96" s="67">
        <v>44748</v>
      </c>
      <c r="G96" s="67">
        <v>45594.000000000007</v>
      </c>
      <c r="H96" s="67">
        <v>92549.999999999971</v>
      </c>
      <c r="I96" s="67">
        <v>165946</v>
      </c>
      <c r="J96" s="67">
        <v>168469.99999999997</v>
      </c>
      <c r="K96" s="67">
        <v>194475.99999999991</v>
      </c>
      <c r="L96" s="67">
        <v>538050.99999999988</v>
      </c>
      <c r="M96" s="67">
        <v>709553.99999999965</v>
      </c>
      <c r="N96" s="67">
        <v>801064.00000000012</v>
      </c>
      <c r="O96" s="67">
        <v>825517.99999999977</v>
      </c>
      <c r="P96" s="67">
        <v>802892.99999999953</v>
      </c>
      <c r="Q96" s="67">
        <v>729069.99999999977</v>
      </c>
    </row>
    <row r="97" spans="1:17" ht="12" customHeight="1" x14ac:dyDescent="0.25">
      <c r="A97" s="23" t="s">
        <v>141</v>
      </c>
      <c r="B97" s="67">
        <v>0</v>
      </c>
      <c r="C97" s="67">
        <v>636</v>
      </c>
      <c r="D97" s="67">
        <v>1025</v>
      </c>
      <c r="E97" s="67">
        <v>904</v>
      </c>
      <c r="F97" s="67">
        <v>695.00000000000011</v>
      </c>
      <c r="G97" s="67">
        <v>729</v>
      </c>
      <c r="H97" s="67">
        <v>1633.9999999999995</v>
      </c>
      <c r="I97" s="67">
        <v>3523.9999999999986</v>
      </c>
      <c r="J97" s="67">
        <v>5561.9999999999982</v>
      </c>
      <c r="K97" s="67">
        <v>7631.9999999999973</v>
      </c>
      <c r="L97" s="67">
        <v>21293.999999999996</v>
      </c>
      <c r="M97" s="67">
        <v>32104.999999999989</v>
      </c>
      <c r="N97" s="67">
        <v>47428.000000000007</v>
      </c>
      <c r="O97" s="67">
        <v>50772.999999999993</v>
      </c>
      <c r="P97" s="67">
        <v>54291.999999999985</v>
      </c>
      <c r="Q97" s="67">
        <v>54228.999999999985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259331</v>
      </c>
      <c r="C102" s="67">
        <v>180811</v>
      </c>
      <c r="D102" s="67">
        <v>217312.00000000003</v>
      </c>
      <c r="E102" s="67">
        <v>168151</v>
      </c>
      <c r="F102" s="67">
        <v>78773.000000000015</v>
      </c>
      <c r="G102" s="67">
        <v>108643</v>
      </c>
      <c r="H102" s="67">
        <v>101433.99999999999</v>
      </c>
      <c r="I102" s="67">
        <v>79792.999999999956</v>
      </c>
      <c r="J102" s="67">
        <v>61825.999999999993</v>
      </c>
      <c r="K102" s="67">
        <v>75199.999999999985</v>
      </c>
      <c r="L102" s="67">
        <v>254363.99999999991</v>
      </c>
      <c r="M102" s="67">
        <v>239655.99999999997</v>
      </c>
      <c r="N102" s="67">
        <v>241730.00000000003</v>
      </c>
      <c r="O102" s="67">
        <v>241216.99999999985</v>
      </c>
      <c r="P102" s="67">
        <v>190619.99999999974</v>
      </c>
      <c r="Q102" s="67">
        <v>182120.99999999988</v>
      </c>
    </row>
    <row r="103" spans="1:17" ht="12" customHeight="1" x14ac:dyDescent="0.25">
      <c r="A103" s="29" t="s">
        <v>140</v>
      </c>
      <c r="B103" s="83">
        <v>138812</v>
      </c>
      <c r="C103" s="83">
        <v>213139.00000000003</v>
      </c>
      <c r="D103" s="83">
        <v>173228</v>
      </c>
      <c r="E103" s="83">
        <v>181051</v>
      </c>
      <c r="F103" s="83">
        <v>217423.00000000006</v>
      </c>
      <c r="G103" s="83">
        <v>161220</v>
      </c>
      <c r="H103" s="83">
        <v>213899.99999999991</v>
      </c>
      <c r="I103" s="83">
        <v>260291.99999999991</v>
      </c>
      <c r="J103" s="83">
        <v>280928.99999999983</v>
      </c>
      <c r="K103" s="83">
        <v>335692.99999999983</v>
      </c>
      <c r="L103" s="83">
        <v>689929.99999999988</v>
      </c>
      <c r="M103" s="83">
        <v>988452.99999999942</v>
      </c>
      <c r="N103" s="83">
        <v>1167969.0000000002</v>
      </c>
      <c r="O103" s="83">
        <v>1253352</v>
      </c>
      <c r="P103" s="83">
        <v>1294110.9999999998</v>
      </c>
      <c r="Q103" s="83">
        <v>1240257.9999999995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728307</v>
      </c>
      <c r="C124" s="151">
        <v>745936</v>
      </c>
      <c r="D124" s="151">
        <v>619568</v>
      </c>
      <c r="E124" s="151">
        <v>584872</v>
      </c>
      <c r="F124" s="151">
        <v>629349.00000000012</v>
      </c>
      <c r="G124" s="151">
        <v>636560</v>
      </c>
      <c r="H124" s="151">
        <v>643610.99999999977</v>
      </c>
      <c r="I124" s="151">
        <v>661800.99999999977</v>
      </c>
      <c r="J124" s="151">
        <v>590723.99999999988</v>
      </c>
      <c r="K124" s="151">
        <v>580863.99999999977</v>
      </c>
      <c r="L124" s="151">
        <v>522549.99999999988</v>
      </c>
      <c r="M124" s="151">
        <v>533841.99999999977</v>
      </c>
      <c r="N124" s="151">
        <v>563695.00000000012</v>
      </c>
      <c r="O124" s="151">
        <v>569262.99999999988</v>
      </c>
      <c r="P124" s="151">
        <v>547819.99999999977</v>
      </c>
      <c r="Q124" s="151">
        <v>536465.99999999977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728307</v>
      </c>
      <c r="C126" s="67">
        <f t="shared" ref="C126:Q126" si="6">C124</f>
        <v>745936</v>
      </c>
      <c r="D126" s="67">
        <f t="shared" si="6"/>
        <v>619568</v>
      </c>
      <c r="E126" s="67">
        <f t="shared" si="6"/>
        <v>584872</v>
      </c>
      <c r="F126" s="67">
        <f t="shared" si="6"/>
        <v>629349.00000000012</v>
      </c>
      <c r="G126" s="67">
        <f t="shared" si="6"/>
        <v>636560</v>
      </c>
      <c r="H126" s="67">
        <f t="shared" si="6"/>
        <v>643610.99999999977</v>
      </c>
      <c r="I126" s="67">
        <f t="shared" si="6"/>
        <v>661800.99999999977</v>
      </c>
      <c r="J126" s="67">
        <f t="shared" si="6"/>
        <v>590723.99999999988</v>
      </c>
      <c r="K126" s="67">
        <f t="shared" si="6"/>
        <v>580863.99999999977</v>
      </c>
      <c r="L126" s="67">
        <f t="shared" si="6"/>
        <v>522549.99999999988</v>
      </c>
      <c r="M126" s="67">
        <f t="shared" si="6"/>
        <v>533841.99999999977</v>
      </c>
      <c r="N126" s="67">
        <f t="shared" si="6"/>
        <v>563695.00000000012</v>
      </c>
      <c r="O126" s="67">
        <f t="shared" si="6"/>
        <v>569262.99999999988</v>
      </c>
      <c r="P126" s="67">
        <f t="shared" si="6"/>
        <v>547819.99999999977</v>
      </c>
      <c r="Q126" s="67">
        <f t="shared" si="6"/>
        <v>536465.99999999977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937</v>
      </c>
      <c r="C129" s="67">
        <v>1477</v>
      </c>
      <c r="D129" s="67">
        <v>1870</v>
      </c>
      <c r="E129" s="67">
        <v>2560</v>
      </c>
      <c r="F129" s="67">
        <v>3309.0000000000005</v>
      </c>
      <c r="G129" s="67">
        <v>4011</v>
      </c>
      <c r="H129" s="67">
        <v>5860.9999999999982</v>
      </c>
      <c r="I129" s="67">
        <v>7537.9999999999964</v>
      </c>
      <c r="J129" s="67">
        <v>8505.9999999999964</v>
      </c>
      <c r="K129" s="67">
        <v>10470.999999999996</v>
      </c>
      <c r="L129" s="67">
        <v>10720.999999999998</v>
      </c>
      <c r="M129" s="67">
        <v>11937.999999999996</v>
      </c>
      <c r="N129" s="67">
        <v>14716.000000000002</v>
      </c>
      <c r="O129" s="67">
        <v>17070.000000000004</v>
      </c>
      <c r="P129" s="67">
        <v>19265</v>
      </c>
      <c r="Q129" s="67">
        <v>21840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642213</v>
      </c>
      <c r="C131" s="67">
        <v>666319</v>
      </c>
      <c r="D131" s="67">
        <v>550448</v>
      </c>
      <c r="E131" s="67">
        <v>522645.99999999994</v>
      </c>
      <c r="F131" s="67">
        <v>569301.00000000012</v>
      </c>
      <c r="G131" s="67">
        <v>578159</v>
      </c>
      <c r="H131" s="67">
        <v>579493.99999999977</v>
      </c>
      <c r="I131" s="67">
        <v>602766.99999999977</v>
      </c>
      <c r="J131" s="67">
        <v>553729.99999999988</v>
      </c>
      <c r="K131" s="67">
        <v>528064.99999999977</v>
      </c>
      <c r="L131" s="67">
        <v>475566.99999999988</v>
      </c>
      <c r="M131" s="67">
        <v>483692.99999999977</v>
      </c>
      <c r="N131" s="67">
        <v>506304.00000000012</v>
      </c>
      <c r="O131" s="67">
        <v>514067.99999999994</v>
      </c>
      <c r="P131" s="67">
        <v>492045.99999999983</v>
      </c>
      <c r="Q131" s="67">
        <v>476665.99999999983</v>
      </c>
    </row>
    <row r="132" spans="1:17" ht="12" customHeight="1" x14ac:dyDescent="0.25">
      <c r="A132" s="23" t="s">
        <v>147</v>
      </c>
      <c r="B132" s="67">
        <v>0</v>
      </c>
      <c r="C132" s="67">
        <v>8278</v>
      </c>
      <c r="D132" s="67">
        <v>8189</v>
      </c>
      <c r="E132" s="67">
        <v>8151</v>
      </c>
      <c r="F132" s="67">
        <v>8842.0000000000018</v>
      </c>
      <c r="G132" s="67">
        <v>9241</v>
      </c>
      <c r="H132" s="67">
        <v>10233.999999999996</v>
      </c>
      <c r="I132" s="67">
        <v>12799.999999999996</v>
      </c>
      <c r="J132" s="67">
        <v>18281.999999999989</v>
      </c>
      <c r="K132" s="67">
        <v>20722.999999999989</v>
      </c>
      <c r="L132" s="67">
        <v>18820.999999999996</v>
      </c>
      <c r="M132" s="67">
        <v>21885.999999999989</v>
      </c>
      <c r="N132" s="67">
        <v>29976.000000000007</v>
      </c>
      <c r="O132" s="67">
        <v>31616.999999999993</v>
      </c>
      <c r="P132" s="67">
        <v>33271.999999999985</v>
      </c>
      <c r="Q132" s="67">
        <v>35454.999999999971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86094</v>
      </c>
      <c r="C135" s="67">
        <v>70464</v>
      </c>
      <c r="D135" s="67">
        <v>60037.999999999993</v>
      </c>
      <c r="E135" s="67">
        <v>53245</v>
      </c>
      <c r="F135" s="67">
        <v>50423.000000000015</v>
      </c>
      <c r="G135" s="67">
        <v>48387.000000000007</v>
      </c>
      <c r="H135" s="67">
        <v>52947.999999999971</v>
      </c>
      <c r="I135" s="67">
        <v>45272.999999999985</v>
      </c>
      <c r="J135" s="67">
        <v>18113.999999999993</v>
      </c>
      <c r="K135" s="67">
        <v>30865.000000000011</v>
      </c>
      <c r="L135" s="67">
        <v>27090.000000000015</v>
      </c>
      <c r="M135" s="67">
        <v>27040.000000000033</v>
      </c>
      <c r="N135" s="67">
        <v>25883.000000000007</v>
      </c>
      <c r="O135" s="67">
        <v>22211.999999999996</v>
      </c>
      <c r="P135" s="67">
        <v>21077.000000000007</v>
      </c>
      <c r="Q135" s="67">
        <v>22659.999999999967</v>
      </c>
    </row>
    <row r="136" spans="1:17" ht="12" customHeight="1" x14ac:dyDescent="0.25">
      <c r="A136" s="23" t="s">
        <v>141</v>
      </c>
      <c r="B136" s="67">
        <v>0</v>
      </c>
      <c r="C136" s="67">
        <v>875</v>
      </c>
      <c r="D136" s="67">
        <v>892.99999999999704</v>
      </c>
      <c r="E136" s="67">
        <v>830</v>
      </c>
      <c r="F136" s="67">
        <v>783.00000000000023</v>
      </c>
      <c r="G136" s="67">
        <v>773</v>
      </c>
      <c r="H136" s="67">
        <v>934.99999999999977</v>
      </c>
      <c r="I136" s="67">
        <v>960.99999999999966</v>
      </c>
      <c r="J136" s="67">
        <v>597.99999999999977</v>
      </c>
      <c r="K136" s="67">
        <v>1211.0000000000005</v>
      </c>
      <c r="L136" s="67">
        <v>1071.9999999999998</v>
      </c>
      <c r="M136" s="67">
        <v>1222.9999999999995</v>
      </c>
      <c r="N136" s="67">
        <v>1531.9999999999989</v>
      </c>
      <c r="O136" s="67">
        <v>1366</v>
      </c>
      <c r="P136" s="67">
        <v>1424.9999999999995</v>
      </c>
      <c r="Q136" s="67">
        <v>1684.9999999999982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474384</v>
      </c>
      <c r="C140" s="67">
        <v>342363</v>
      </c>
      <c r="D140" s="67">
        <v>344752</v>
      </c>
      <c r="E140" s="67">
        <v>281633</v>
      </c>
      <c r="F140" s="67">
        <v>167375.00000000003</v>
      </c>
      <c r="G140" s="67">
        <v>256270.00000000003</v>
      </c>
      <c r="H140" s="67">
        <v>207030.99999999994</v>
      </c>
      <c r="I140" s="67">
        <v>155275.99999999997</v>
      </c>
      <c r="J140" s="67">
        <v>106554.99999999999</v>
      </c>
      <c r="K140" s="67">
        <v>106307</v>
      </c>
      <c r="L140" s="67">
        <v>140758.99999999997</v>
      </c>
      <c r="M140" s="67">
        <v>104174.99999999997</v>
      </c>
      <c r="N140" s="67">
        <v>96660.000000000015</v>
      </c>
      <c r="O140" s="67">
        <v>91876.999999999985</v>
      </c>
      <c r="P140" s="67">
        <v>70332.999999999971</v>
      </c>
      <c r="Q140" s="67">
        <v>68688.999999999971</v>
      </c>
    </row>
    <row r="141" spans="1:17" ht="12" customHeight="1" x14ac:dyDescent="0.25">
      <c r="A141" s="29" t="s">
        <v>140</v>
      </c>
      <c r="B141" s="83">
        <v>253923</v>
      </c>
      <c r="C141" s="83">
        <v>403573</v>
      </c>
      <c r="D141" s="83">
        <v>274816</v>
      </c>
      <c r="E141" s="83">
        <v>303239</v>
      </c>
      <c r="F141" s="83">
        <v>461974</v>
      </c>
      <c r="G141" s="83">
        <v>380289.99999999994</v>
      </c>
      <c r="H141" s="83">
        <v>436579.99999999983</v>
      </c>
      <c r="I141" s="83">
        <v>506524.99999999971</v>
      </c>
      <c r="J141" s="83">
        <v>484168.99999999971</v>
      </c>
      <c r="K141" s="83">
        <v>474556.99999999988</v>
      </c>
      <c r="L141" s="83">
        <v>381791</v>
      </c>
      <c r="M141" s="83">
        <v>429666.99999999988</v>
      </c>
      <c r="N141" s="83">
        <v>467035.00000000012</v>
      </c>
      <c r="O141" s="83">
        <v>477385.99999999988</v>
      </c>
      <c r="P141" s="83">
        <v>477486.99999999965</v>
      </c>
      <c r="Q141" s="83">
        <v>467776.99999999965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610</v>
      </c>
      <c r="C143" s="151">
        <v>704</v>
      </c>
      <c r="D143" s="151">
        <v>935</v>
      </c>
      <c r="E143" s="151">
        <v>1109</v>
      </c>
      <c r="F143" s="151">
        <v>1222.0000000000002</v>
      </c>
      <c r="G143" s="151">
        <v>1415</v>
      </c>
      <c r="H143" s="151">
        <v>1641.9999999999993</v>
      </c>
      <c r="I143" s="151">
        <v>1751.9999999999995</v>
      </c>
      <c r="J143" s="151">
        <v>1904.9999999999993</v>
      </c>
      <c r="K143" s="151">
        <v>2019.9999999999993</v>
      </c>
      <c r="L143" s="151">
        <v>2234.9999999999995</v>
      </c>
      <c r="M143" s="151">
        <v>2473.9999999999991</v>
      </c>
      <c r="N143" s="151">
        <v>2727.0000000000005</v>
      </c>
      <c r="O143" s="151">
        <v>3265.9999999999991</v>
      </c>
      <c r="P143" s="151">
        <v>4921.9999999999964</v>
      </c>
      <c r="Q143" s="151">
        <v>9088.9999999999964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610</v>
      </c>
      <c r="C145" s="67">
        <f t="shared" ref="C145:Q145" si="7">C143</f>
        <v>704</v>
      </c>
      <c r="D145" s="67">
        <f t="shared" si="7"/>
        <v>935</v>
      </c>
      <c r="E145" s="67">
        <f t="shared" si="7"/>
        <v>1109</v>
      </c>
      <c r="F145" s="67">
        <f t="shared" si="7"/>
        <v>1222.0000000000002</v>
      </c>
      <c r="G145" s="67">
        <f t="shared" si="7"/>
        <v>1415</v>
      </c>
      <c r="H145" s="67">
        <f t="shared" si="7"/>
        <v>1641.9999999999993</v>
      </c>
      <c r="I145" s="67">
        <f t="shared" si="7"/>
        <v>1751.9999999999995</v>
      </c>
      <c r="J145" s="67">
        <f t="shared" si="7"/>
        <v>1904.9999999999993</v>
      </c>
      <c r="K145" s="67">
        <f t="shared" si="7"/>
        <v>2019.9999999999993</v>
      </c>
      <c r="L145" s="67">
        <f t="shared" si="7"/>
        <v>2234.9999999999995</v>
      </c>
      <c r="M145" s="67">
        <f t="shared" si="7"/>
        <v>2473.9999999999991</v>
      </c>
      <c r="N145" s="67">
        <f t="shared" si="7"/>
        <v>2727.0000000000005</v>
      </c>
      <c r="O145" s="67">
        <f t="shared" si="7"/>
        <v>3265.9999999999991</v>
      </c>
      <c r="P145" s="67">
        <f t="shared" si="7"/>
        <v>4921.9999999999964</v>
      </c>
      <c r="Q145" s="67">
        <f t="shared" si="7"/>
        <v>9088.9999999999964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366</v>
      </c>
      <c r="C147" s="67">
        <v>422.4</v>
      </c>
      <c r="D147" s="67">
        <v>561</v>
      </c>
      <c r="E147" s="67">
        <v>665.4</v>
      </c>
      <c r="F147" s="67">
        <v>733.2</v>
      </c>
      <c r="G147" s="67">
        <v>849</v>
      </c>
      <c r="H147" s="67">
        <v>985.19999999999982</v>
      </c>
      <c r="I147" s="67">
        <v>1051.1999999999998</v>
      </c>
      <c r="J147" s="67">
        <v>1142.9999999999998</v>
      </c>
      <c r="K147" s="67">
        <v>1211.9999999999998</v>
      </c>
      <c r="L147" s="67">
        <v>1340.9999999999998</v>
      </c>
      <c r="M147" s="67">
        <v>1484.3999999999996</v>
      </c>
      <c r="N147" s="67">
        <v>1636.2000000000003</v>
      </c>
      <c r="O147" s="67">
        <v>1959.6</v>
      </c>
      <c r="P147" s="67">
        <v>2953.1999999999989</v>
      </c>
      <c r="Q147" s="67">
        <v>5453.3999999999978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501</v>
      </c>
      <c r="C149" s="67">
        <v>480</v>
      </c>
      <c r="D149" s="67">
        <v>437</v>
      </c>
      <c r="E149" s="67">
        <v>389</v>
      </c>
      <c r="F149" s="67">
        <v>328.00000000000006</v>
      </c>
      <c r="G149" s="67">
        <v>284.00000000000006</v>
      </c>
      <c r="H149" s="67">
        <v>236.99999999999997</v>
      </c>
      <c r="I149" s="67">
        <v>84.999999999999986</v>
      </c>
      <c r="J149" s="67">
        <v>79.999999999999986</v>
      </c>
      <c r="K149" s="67">
        <v>102.99999999999994</v>
      </c>
      <c r="L149" s="67">
        <v>28.999999999999996</v>
      </c>
      <c r="M149" s="67">
        <v>2.9999999999999987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5.9999999999999991</v>
      </c>
      <c r="D150" s="67">
        <v>6</v>
      </c>
      <c r="E150" s="67">
        <v>6</v>
      </c>
      <c r="F150" s="67">
        <v>5.0000000000000009</v>
      </c>
      <c r="G150" s="67">
        <v>5</v>
      </c>
      <c r="H150" s="67">
        <v>3.9999999999999982</v>
      </c>
      <c r="I150" s="67">
        <v>1.9999999999999993</v>
      </c>
      <c r="J150" s="67">
        <v>3.0000000000000031</v>
      </c>
      <c r="K150" s="67">
        <v>3.9999999999999978</v>
      </c>
      <c r="L150" s="67">
        <v>0.99999999999999956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109</v>
      </c>
      <c r="C153" s="67">
        <v>215</v>
      </c>
      <c r="D153" s="67">
        <v>484.99999999999994</v>
      </c>
      <c r="E153" s="67">
        <v>703</v>
      </c>
      <c r="F153" s="67">
        <v>875.00000000000023</v>
      </c>
      <c r="G153" s="67">
        <v>1108</v>
      </c>
      <c r="H153" s="67">
        <v>1376.9999999999993</v>
      </c>
      <c r="I153" s="67">
        <v>1629.9999999999995</v>
      </c>
      <c r="J153" s="67">
        <v>1763.9999999999993</v>
      </c>
      <c r="K153" s="67">
        <v>1840.9999999999993</v>
      </c>
      <c r="L153" s="67">
        <v>2120.9999999999995</v>
      </c>
      <c r="M153" s="67">
        <v>2363.9999999999991</v>
      </c>
      <c r="N153" s="67">
        <v>2575.0000000000005</v>
      </c>
      <c r="O153" s="67">
        <v>3076.9999999999991</v>
      </c>
      <c r="P153" s="67">
        <v>4609.9999999999964</v>
      </c>
      <c r="Q153" s="67">
        <v>8459.9999999999964</v>
      </c>
    </row>
    <row r="154" spans="1:17" ht="12" customHeight="1" x14ac:dyDescent="0.25">
      <c r="A154" s="23" t="s">
        <v>141</v>
      </c>
      <c r="B154" s="67">
        <v>0</v>
      </c>
      <c r="C154" s="67">
        <v>3</v>
      </c>
      <c r="D154" s="67">
        <v>7</v>
      </c>
      <c r="E154" s="67">
        <v>11</v>
      </c>
      <c r="F154" s="67">
        <v>14.000000000000004</v>
      </c>
      <c r="G154" s="67">
        <v>18</v>
      </c>
      <c r="H154" s="67">
        <v>23.999999999999993</v>
      </c>
      <c r="I154" s="67">
        <v>34.999999999999986</v>
      </c>
      <c r="J154" s="67">
        <v>57.999999999999979</v>
      </c>
      <c r="K154" s="67">
        <v>71.999999999999972</v>
      </c>
      <c r="L154" s="67">
        <v>83.999999999999986</v>
      </c>
      <c r="M154" s="67">
        <v>106.99999999999996</v>
      </c>
      <c r="N154" s="67">
        <v>152.00000000000003</v>
      </c>
      <c r="O154" s="67">
        <v>188.99999999999997</v>
      </c>
      <c r="P154" s="67">
        <v>311.99999999999989</v>
      </c>
      <c r="Q154" s="67">
        <v>628.99999999999977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397</v>
      </c>
      <c r="C158" s="67">
        <v>323</v>
      </c>
      <c r="D158" s="67">
        <v>520</v>
      </c>
      <c r="E158" s="67">
        <v>534</v>
      </c>
      <c r="F158" s="67">
        <v>325.00000000000011</v>
      </c>
      <c r="G158" s="67">
        <v>570</v>
      </c>
      <c r="H158" s="67">
        <v>527.99999999999989</v>
      </c>
      <c r="I158" s="67">
        <v>410.99999999999994</v>
      </c>
      <c r="J158" s="67">
        <v>343.99999999999989</v>
      </c>
      <c r="K158" s="67">
        <v>369.99999999999983</v>
      </c>
      <c r="L158" s="67">
        <v>601.99999999999989</v>
      </c>
      <c r="M158" s="67">
        <v>482.99999999999972</v>
      </c>
      <c r="N158" s="67">
        <v>468.00000000000006</v>
      </c>
      <c r="O158" s="67">
        <v>526.99999999999966</v>
      </c>
      <c r="P158" s="67">
        <v>631.99999999999989</v>
      </c>
      <c r="Q158" s="67">
        <v>1163.9999999999991</v>
      </c>
    </row>
    <row r="159" spans="1:17" ht="12" customHeight="1" x14ac:dyDescent="0.25">
      <c r="A159" s="29" t="s">
        <v>140</v>
      </c>
      <c r="B159" s="83">
        <v>213</v>
      </c>
      <c r="C159" s="83">
        <v>381</v>
      </c>
      <c r="D159" s="83">
        <v>415</v>
      </c>
      <c r="E159" s="83">
        <v>574.99999999999989</v>
      </c>
      <c r="F159" s="83">
        <v>897.00000000000023</v>
      </c>
      <c r="G159" s="83">
        <v>845</v>
      </c>
      <c r="H159" s="83">
        <v>1113.9999999999995</v>
      </c>
      <c r="I159" s="83">
        <v>1340.9999999999995</v>
      </c>
      <c r="J159" s="83">
        <v>1560.9999999999995</v>
      </c>
      <c r="K159" s="83">
        <v>1649.9999999999995</v>
      </c>
      <c r="L159" s="83">
        <v>1632.9999999999998</v>
      </c>
      <c r="M159" s="83">
        <v>1990.9999999999991</v>
      </c>
      <c r="N159" s="83">
        <v>2259.0000000000005</v>
      </c>
      <c r="O159" s="83">
        <v>2739</v>
      </c>
      <c r="P159" s="83">
        <v>4289.9999999999982</v>
      </c>
      <c r="Q159" s="83">
        <v>7924.9999999999964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290413</v>
      </c>
      <c r="C161" s="151">
        <v>295840</v>
      </c>
      <c r="D161" s="151">
        <v>296289</v>
      </c>
      <c r="E161" s="151">
        <v>300483</v>
      </c>
      <c r="F161" s="151">
        <v>301970.00000000012</v>
      </c>
      <c r="G161" s="151">
        <v>311490</v>
      </c>
      <c r="H161" s="151">
        <v>309505.99999999988</v>
      </c>
      <c r="I161" s="151">
        <v>300137.99999999988</v>
      </c>
      <c r="J161" s="151">
        <v>296377.99999999988</v>
      </c>
      <c r="K161" s="151">
        <v>289408.99999999988</v>
      </c>
      <c r="L161" s="151">
        <v>140156.99999999997</v>
      </c>
      <c r="M161" s="151">
        <v>86859.999999999971</v>
      </c>
      <c r="N161" s="151">
        <v>38537.000000000007</v>
      </c>
      <c r="O161" s="151">
        <v>30825.999999999996</v>
      </c>
      <c r="P161" s="151">
        <v>28312.999999999989</v>
      </c>
      <c r="Q161" s="151">
        <v>24667.999999999989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290413</v>
      </c>
      <c r="C163" s="67">
        <f t="shared" ref="C163:Q163" si="8">C161</f>
        <v>295840</v>
      </c>
      <c r="D163" s="67">
        <f t="shared" si="8"/>
        <v>296289</v>
      </c>
      <c r="E163" s="67">
        <f t="shared" si="8"/>
        <v>300483</v>
      </c>
      <c r="F163" s="67">
        <f t="shared" si="8"/>
        <v>301970.00000000012</v>
      </c>
      <c r="G163" s="67">
        <f t="shared" si="8"/>
        <v>311490</v>
      </c>
      <c r="H163" s="67">
        <f t="shared" si="8"/>
        <v>309505.99999999988</v>
      </c>
      <c r="I163" s="67">
        <f t="shared" si="8"/>
        <v>300137.99999999988</v>
      </c>
      <c r="J163" s="67">
        <f t="shared" si="8"/>
        <v>296377.99999999988</v>
      </c>
      <c r="K163" s="67">
        <f t="shared" si="8"/>
        <v>289408.99999999988</v>
      </c>
      <c r="L163" s="67">
        <f t="shared" si="8"/>
        <v>140156.99999999997</v>
      </c>
      <c r="M163" s="67">
        <f t="shared" si="8"/>
        <v>86859.999999999971</v>
      </c>
      <c r="N163" s="67">
        <f t="shared" si="8"/>
        <v>38537.000000000007</v>
      </c>
      <c r="O163" s="67">
        <f t="shared" si="8"/>
        <v>30825.999999999996</v>
      </c>
      <c r="P163" s="67">
        <f t="shared" si="8"/>
        <v>28312.999999999989</v>
      </c>
      <c r="Q163" s="67">
        <f t="shared" si="8"/>
        <v>24667.999999999989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374</v>
      </c>
      <c r="C165" s="67">
        <v>586</v>
      </c>
      <c r="D165" s="67">
        <v>894</v>
      </c>
      <c r="E165" s="67">
        <v>1315</v>
      </c>
      <c r="F165" s="67">
        <v>1588.0000000000002</v>
      </c>
      <c r="G165" s="67">
        <v>1963</v>
      </c>
      <c r="H165" s="67">
        <v>2818.9999999999991</v>
      </c>
      <c r="I165" s="67">
        <v>3418.9999999999991</v>
      </c>
      <c r="J165" s="67">
        <v>4266.9999999999991</v>
      </c>
      <c r="K165" s="67">
        <v>5216.9999999999991</v>
      </c>
      <c r="L165" s="67">
        <v>2874.9999999999995</v>
      </c>
      <c r="M165" s="67">
        <v>1941.9999999999991</v>
      </c>
      <c r="N165" s="67">
        <v>1006.0000000000002</v>
      </c>
      <c r="O165" s="67">
        <v>923.99999999999989</v>
      </c>
      <c r="P165" s="67">
        <v>995.99999999999955</v>
      </c>
      <c r="Q165" s="67">
        <v>1003.9999999999995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238386</v>
      </c>
      <c r="C167" s="67">
        <v>228465</v>
      </c>
      <c r="D167" s="67">
        <v>207549</v>
      </c>
      <c r="E167" s="67">
        <v>184913</v>
      </c>
      <c r="F167" s="67">
        <v>155945.00000000003</v>
      </c>
      <c r="G167" s="67">
        <v>135088.00000000003</v>
      </c>
      <c r="H167" s="67">
        <v>112549.99999999996</v>
      </c>
      <c r="I167" s="67">
        <v>40447.999999999985</v>
      </c>
      <c r="J167" s="67">
        <v>38073.999999999985</v>
      </c>
      <c r="K167" s="67">
        <v>48644.999999999978</v>
      </c>
      <c r="L167" s="67">
        <v>13667.999999999996</v>
      </c>
      <c r="M167" s="67">
        <v>1133.9999999999993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2837.9999999999995</v>
      </c>
      <c r="D168" s="67">
        <v>3088</v>
      </c>
      <c r="E168" s="67">
        <v>2884</v>
      </c>
      <c r="F168" s="67">
        <v>2422</v>
      </c>
      <c r="G168" s="67">
        <v>2159</v>
      </c>
      <c r="H168" s="67">
        <v>1987.9999999999993</v>
      </c>
      <c r="I168" s="67">
        <v>858.99999999999966</v>
      </c>
      <c r="J168" s="67">
        <v>1257.0000000000082</v>
      </c>
      <c r="K168" s="67">
        <v>1908.9999999999991</v>
      </c>
      <c r="L168" s="67">
        <v>541</v>
      </c>
      <c r="M168" s="67">
        <v>50.999999999999979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52027</v>
      </c>
      <c r="C171" s="67">
        <v>63745</v>
      </c>
      <c r="D171" s="67">
        <v>84396</v>
      </c>
      <c r="E171" s="67">
        <v>110955.99999999999</v>
      </c>
      <c r="F171" s="67">
        <v>141407.00000000006</v>
      </c>
      <c r="G171" s="67">
        <v>171501.99999999997</v>
      </c>
      <c r="H171" s="67">
        <v>191584.99999999994</v>
      </c>
      <c r="I171" s="67">
        <v>253448.99999999988</v>
      </c>
      <c r="J171" s="67">
        <v>248830.99999999988</v>
      </c>
      <c r="K171" s="67">
        <v>229835.99999999988</v>
      </c>
      <c r="L171" s="67">
        <v>121152.99999999999</v>
      </c>
      <c r="M171" s="67">
        <v>81965.999999999971</v>
      </c>
      <c r="N171" s="67">
        <v>36383.000000000007</v>
      </c>
      <c r="O171" s="67">
        <v>29039.999999999996</v>
      </c>
      <c r="P171" s="67">
        <v>26519.999999999989</v>
      </c>
      <c r="Q171" s="67">
        <v>22959.999999999989</v>
      </c>
    </row>
    <row r="172" spans="1:17" ht="12" customHeight="1" x14ac:dyDescent="0.25">
      <c r="A172" s="23" t="s">
        <v>141</v>
      </c>
      <c r="B172" s="67">
        <v>0</v>
      </c>
      <c r="C172" s="67">
        <v>792</v>
      </c>
      <c r="D172" s="67">
        <v>1256</v>
      </c>
      <c r="E172" s="67">
        <v>1730</v>
      </c>
      <c r="F172" s="67">
        <v>2196.0000000000005</v>
      </c>
      <c r="G172" s="67">
        <v>2741</v>
      </c>
      <c r="H172" s="67">
        <v>3382.9999999999991</v>
      </c>
      <c r="I172" s="67">
        <v>5381.9999999999982</v>
      </c>
      <c r="J172" s="67">
        <v>8215.9999999999964</v>
      </c>
      <c r="K172" s="67">
        <v>9018.9999999999964</v>
      </c>
      <c r="L172" s="67">
        <v>4794.9999999999991</v>
      </c>
      <c r="M172" s="67">
        <v>3708.9999999999982</v>
      </c>
      <c r="N172" s="67">
        <v>2154.0000000000005</v>
      </c>
      <c r="O172" s="67">
        <v>1785.9999999999998</v>
      </c>
      <c r="P172" s="67">
        <v>1792.9999999999991</v>
      </c>
      <c r="Q172" s="67">
        <v>1707.9999999999993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189162</v>
      </c>
      <c r="C176" s="67">
        <v>135782</v>
      </c>
      <c r="D176" s="67">
        <v>164867</v>
      </c>
      <c r="E176" s="67">
        <v>144692</v>
      </c>
      <c r="F176" s="67">
        <v>80310.000000000015</v>
      </c>
      <c r="G176" s="67">
        <v>125400.00000000001</v>
      </c>
      <c r="H176" s="67">
        <v>99558.999999999971</v>
      </c>
      <c r="I176" s="67">
        <v>70419.999999999971</v>
      </c>
      <c r="J176" s="67">
        <v>53461.999999999993</v>
      </c>
      <c r="K176" s="67">
        <v>52964.999999999949</v>
      </c>
      <c r="L176" s="67">
        <v>37754.999999999993</v>
      </c>
      <c r="M176" s="67">
        <v>16950</v>
      </c>
      <c r="N176" s="67">
        <v>6608.0000000000036</v>
      </c>
      <c r="O176" s="67">
        <v>4975.0000000000009</v>
      </c>
      <c r="P176" s="67">
        <v>3634.9999999999982</v>
      </c>
      <c r="Q176" s="67">
        <v>3157.9999999999986</v>
      </c>
    </row>
    <row r="177" spans="1:17" ht="12" customHeight="1" x14ac:dyDescent="0.25">
      <c r="A177" s="29" t="s">
        <v>140</v>
      </c>
      <c r="B177" s="83">
        <v>101251</v>
      </c>
      <c r="C177" s="83">
        <v>160058</v>
      </c>
      <c r="D177" s="83">
        <v>131421.99999999997</v>
      </c>
      <c r="E177" s="83">
        <v>155791</v>
      </c>
      <c r="F177" s="83">
        <v>221660.00000000003</v>
      </c>
      <c r="G177" s="83">
        <v>186090</v>
      </c>
      <c r="H177" s="83">
        <v>209946.99999999994</v>
      </c>
      <c r="I177" s="83">
        <v>229717.99999999988</v>
      </c>
      <c r="J177" s="83">
        <v>242915.99999999991</v>
      </c>
      <c r="K177" s="83">
        <v>236443.99999999994</v>
      </c>
      <c r="L177" s="83">
        <v>102401.99999999997</v>
      </c>
      <c r="M177" s="83">
        <v>69909.999999999956</v>
      </c>
      <c r="N177" s="83">
        <v>31929.000000000007</v>
      </c>
      <c r="O177" s="83">
        <v>25850.999999999996</v>
      </c>
      <c r="P177" s="83">
        <v>24677.999999999989</v>
      </c>
      <c r="Q177" s="83">
        <v>21509.999999999989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9389.25</v>
      </c>
      <c r="D5" s="67">
        <f>RES_hhdet_num!C5+RES_hhdet_in!D5-RES_hhdet_num!D5</f>
        <v>9389.2500000000291</v>
      </c>
      <c r="E5" s="67">
        <f>RES_hhdet_num!D5+RES_hhdet_in!E5-RES_hhdet_num!E5</f>
        <v>9389.2499999999709</v>
      </c>
      <c r="F5" s="67">
        <f>RES_hhdet_num!E5+RES_hhdet_in!F5-RES_hhdet_num!F5</f>
        <v>9389.25</v>
      </c>
      <c r="G5" s="67">
        <f>RES_hhdet_num!F5+RES_hhdet_in!G5-RES_hhdet_num!G5</f>
        <v>9389.25</v>
      </c>
      <c r="H5" s="67">
        <f>RES_hhdet_num!G5+RES_hhdet_in!H5-RES_hhdet_num!H5</f>
        <v>9631.0000000000582</v>
      </c>
      <c r="I5" s="67">
        <f>RES_hhdet_num!H5+RES_hhdet_in!I5-RES_hhdet_num!I5</f>
        <v>51456.999999999971</v>
      </c>
      <c r="J5" s="67">
        <f>RES_hhdet_num!I5+RES_hhdet_in!J5-RES_hhdet_num!J5</f>
        <v>9389.25</v>
      </c>
      <c r="K5" s="67">
        <f>RES_hhdet_num!J5+RES_hhdet_in!K5-RES_hhdet_num!K5</f>
        <v>9389.25</v>
      </c>
      <c r="L5" s="67">
        <f>RES_hhdet_num!K5+RES_hhdet_in!L5-RES_hhdet_num!L5</f>
        <v>9389.2499999999709</v>
      </c>
      <c r="M5" s="67">
        <f>RES_hhdet_num!L5+RES_hhdet_in!M5-RES_hhdet_num!M5</f>
        <v>9389.2500000000291</v>
      </c>
      <c r="N5" s="67">
        <f>RES_hhdet_num!M5+RES_hhdet_in!N5-RES_hhdet_num!N5</f>
        <v>4636.7499999999709</v>
      </c>
      <c r="O5" s="67">
        <f>RES_hhdet_num!N5+RES_hhdet_in!O5-RES_hhdet_num!O5</f>
        <v>10732.000000000029</v>
      </c>
      <c r="P5" s="67">
        <f>RES_hhdet_num!O5+RES_hhdet_in!P5-RES_hhdet_num!P5</f>
        <v>11034.000000000015</v>
      </c>
      <c r="Q5" s="67">
        <f>RES_hhdet_num!P5+RES_hhdet_in!Q5-RES_hhdet_num!Q5</f>
        <v>16028.999999999985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25</v>
      </c>
      <c r="D8" s="67">
        <f>RES_hhdet_num!C8+RES_hhdet_in!D8-RES_hhdet_num!D8</f>
        <v>24</v>
      </c>
      <c r="E8" s="67">
        <f>RES_hhdet_num!D8+RES_hhdet_in!E8-RES_hhdet_num!E8</f>
        <v>25</v>
      </c>
      <c r="F8" s="67">
        <f>RES_hhdet_num!E8+RES_hhdet_in!F8-RES_hhdet_num!F8</f>
        <v>26.999999999999886</v>
      </c>
      <c r="G8" s="67">
        <f>RES_hhdet_num!F8+RES_hhdet_in!G8-RES_hhdet_num!G8</f>
        <v>25</v>
      </c>
      <c r="H8" s="67">
        <f>RES_hhdet_num!G8+RES_hhdet_in!H8-RES_hhdet_num!H8</f>
        <v>25.000000000000227</v>
      </c>
      <c r="I8" s="67">
        <f>RES_hhdet_num!H8+RES_hhdet_in!I8-RES_hhdet_num!I8</f>
        <v>404</v>
      </c>
      <c r="J8" s="67">
        <f>RES_hhdet_num!I8+RES_hhdet_in!J8-RES_hhdet_num!J8</f>
        <v>185.00000000000023</v>
      </c>
      <c r="K8" s="67">
        <f>RES_hhdet_num!J8+RES_hhdet_in!K8-RES_hhdet_num!K8</f>
        <v>198</v>
      </c>
      <c r="L8" s="67">
        <f>RES_hhdet_num!K8+RES_hhdet_in!L8-RES_hhdet_num!L8</f>
        <v>231</v>
      </c>
      <c r="M8" s="67">
        <f>RES_hhdet_num!L8+RES_hhdet_in!M8-RES_hhdet_num!M8</f>
        <v>252</v>
      </c>
      <c r="N8" s="67">
        <f>RES_hhdet_num!M8+RES_hhdet_in!N8-RES_hhdet_num!N8</f>
        <v>148.99999999999864</v>
      </c>
      <c r="O8" s="67">
        <f>RES_hhdet_num!N8+RES_hhdet_in!O8-RES_hhdet_num!O8</f>
        <v>193.00000000000136</v>
      </c>
      <c r="P8" s="67">
        <f>RES_hhdet_num!O8+RES_hhdet_in!P8-RES_hhdet_num!P8</f>
        <v>393</v>
      </c>
      <c r="Q8" s="67">
        <f>RES_hhdet_num!P8+RES_hhdet_in!Q8-RES_hhdet_num!Q8</f>
        <v>237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451.49999999999818</v>
      </c>
      <c r="D10" s="67">
        <f>RES_hhdet_num!C10+RES_hhdet_in!D10-RES_hhdet_num!D10</f>
        <v>451.49999999999636</v>
      </c>
      <c r="E10" s="67">
        <f>RES_hhdet_num!D10+RES_hhdet_in!E10-RES_hhdet_num!E10</f>
        <v>451.5</v>
      </c>
      <c r="F10" s="67">
        <f>RES_hhdet_num!E10+RES_hhdet_in!F10-RES_hhdet_num!F10</f>
        <v>451.49999999999636</v>
      </c>
      <c r="G10" s="67">
        <f>RES_hhdet_num!F10+RES_hhdet_in!G10-RES_hhdet_num!G10</f>
        <v>451.50000000000364</v>
      </c>
      <c r="H10" s="67">
        <f>RES_hhdet_num!G10+RES_hhdet_in!H10-RES_hhdet_num!H10</f>
        <v>602.25000000000728</v>
      </c>
      <c r="I10" s="67">
        <f>RES_hhdet_num!H10+RES_hhdet_in!I10-RES_hhdet_num!I10</f>
        <v>3168.6140748924809</v>
      </c>
      <c r="J10" s="67">
        <f>RES_hhdet_num!I10+RES_hhdet_in!J10-RES_hhdet_num!J10</f>
        <v>451.5</v>
      </c>
      <c r="K10" s="67">
        <f>RES_hhdet_num!J10+RES_hhdet_in!K10-RES_hhdet_num!K10</f>
        <v>2186.4821326992096</v>
      </c>
      <c r="L10" s="67">
        <f>RES_hhdet_num!K10+RES_hhdet_in!L10-RES_hhdet_num!L10</f>
        <v>2815.9080207492079</v>
      </c>
      <c r="M10" s="67">
        <f>RES_hhdet_num!L10+RES_hhdet_in!M10-RES_hhdet_num!M10</f>
        <v>2070.1032824776776</v>
      </c>
      <c r="N10" s="67">
        <f>RES_hhdet_num!M10+RES_hhdet_in!N10-RES_hhdet_num!N10</f>
        <v>4231.3219870783505</v>
      </c>
      <c r="O10" s="67">
        <f>RES_hhdet_num!N10+RES_hhdet_in!O10-RES_hhdet_num!O10</f>
        <v>3439.6102623115003</v>
      </c>
      <c r="P10" s="67">
        <f>RES_hhdet_num!O10+RES_hhdet_in!P10-RES_hhdet_num!P10</f>
        <v>1458.5968667772977</v>
      </c>
      <c r="Q10" s="67">
        <f>RES_hhdet_num!P10+RES_hhdet_in!Q10-RES_hhdet_num!Q10</f>
        <v>13907.925571720218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10819.500000000015</v>
      </c>
      <c r="D11" s="67">
        <f>RES_hhdet_num!C11+RES_hhdet_in!D11-RES_hhdet_num!D11</f>
        <v>10819.500000000015</v>
      </c>
      <c r="E11" s="67">
        <f>RES_hhdet_num!D11+RES_hhdet_in!E11-RES_hhdet_num!E11</f>
        <v>10819.499999999985</v>
      </c>
      <c r="F11" s="67">
        <f>RES_hhdet_num!E11+RES_hhdet_in!F11-RES_hhdet_num!F11</f>
        <v>11891.411233753824</v>
      </c>
      <c r="G11" s="67">
        <f>RES_hhdet_num!F11+RES_hhdet_in!G11-RES_hhdet_num!G11</f>
        <v>10819.500000000044</v>
      </c>
      <c r="H11" s="67">
        <f>RES_hhdet_num!G11+RES_hhdet_in!H11-RES_hhdet_num!H11</f>
        <v>14308.688269052611</v>
      </c>
      <c r="I11" s="67">
        <f>RES_hhdet_num!H11+RES_hhdet_in!I11-RES_hhdet_num!I11</f>
        <v>47630.700228038259</v>
      </c>
      <c r="J11" s="67">
        <f>RES_hhdet_num!I11+RES_hhdet_in!J11-RES_hhdet_num!J11</f>
        <v>10819.5</v>
      </c>
      <c r="K11" s="67">
        <f>RES_hhdet_num!J11+RES_hhdet_in!K11-RES_hhdet_num!K11</f>
        <v>24609.999999999978</v>
      </c>
      <c r="L11" s="67">
        <f>RES_hhdet_num!K11+RES_hhdet_in!L11-RES_hhdet_num!L11</f>
        <v>14832.015342691753</v>
      </c>
      <c r="M11" s="67">
        <f>RES_hhdet_num!L11+RES_hhdet_in!M11-RES_hhdet_num!M11</f>
        <v>10418.015022297033</v>
      </c>
      <c r="N11" s="67">
        <f>RES_hhdet_num!M11+RES_hhdet_in!N11-RES_hhdet_num!N11</f>
        <v>45878.999999999978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172.36280097047847</v>
      </c>
      <c r="E12" s="67">
        <f>RES_hhdet_num!D12+RES_hhdet_in!E12-RES_hhdet_num!E12</f>
        <v>136.83613021522342</v>
      </c>
      <c r="F12" s="67">
        <f>RES_hhdet_num!E12+RES_hhdet_in!F12-RES_hhdet_num!F12</f>
        <v>192.97229914658806</v>
      </c>
      <c r="G12" s="67">
        <f>RES_hhdet_num!F12+RES_hhdet_in!G12-RES_hhdet_num!G12</f>
        <v>145.92259316044829</v>
      </c>
      <c r="H12" s="67">
        <f>RES_hhdet_num!G12+RES_hhdet_in!H12-RES_hhdet_num!H12</f>
        <v>116.93673094741348</v>
      </c>
      <c r="I12" s="67">
        <f>RES_hhdet_num!H12+RES_hhdet_in!I12-RES_hhdet_num!I12</f>
        <v>657.68569706923904</v>
      </c>
      <c r="J12" s="67">
        <f>RES_hhdet_num!I12+RES_hhdet_in!J12-RES_hhdet_num!J12</f>
        <v>0</v>
      </c>
      <c r="K12" s="67">
        <f>RES_hhdet_num!J12+RES_hhdet_in!K12-RES_hhdet_num!K12</f>
        <v>664.9321359275948</v>
      </c>
      <c r="L12" s="67">
        <f>RES_hhdet_num!K12+RES_hhdet_in!L12-RES_hhdet_num!L12</f>
        <v>213.55723142923898</v>
      </c>
      <c r="M12" s="67">
        <f>RES_hhdet_num!L12+RES_hhdet_in!M12-RES_hhdet_num!M12</f>
        <v>472.27313649203097</v>
      </c>
      <c r="N12" s="67">
        <f>RES_hhdet_num!M12+RES_hhdet_in!N12-RES_hhdet_num!N12</f>
        <v>2075.9999999999991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5925.4767549177777</v>
      </c>
      <c r="D15" s="67">
        <f>RES_hhdet_num!C15+RES_hhdet_in!D15-RES_hhdet_num!D15</f>
        <v>9841.481401469242</v>
      </c>
      <c r="E15" s="67">
        <f>RES_hhdet_num!D15+RES_hhdet_in!E15-RES_hhdet_num!E15</f>
        <v>5169.0884766919189</v>
      </c>
      <c r="F15" s="67">
        <f>RES_hhdet_num!E15+RES_hhdet_in!F15-RES_hhdet_num!F15</f>
        <v>3925.1052916643766</v>
      </c>
      <c r="G15" s="67">
        <f>RES_hhdet_num!F15+RES_hhdet_in!G15-RES_hhdet_num!G15</f>
        <v>5057.4497361749818</v>
      </c>
      <c r="H15" s="67">
        <f>RES_hhdet_num!G15+RES_hhdet_in!H15-RES_hhdet_num!H15</f>
        <v>2181.0000000000036</v>
      </c>
      <c r="I15" s="67">
        <f>RES_hhdet_num!H15+RES_hhdet_in!I15-RES_hhdet_num!I15</f>
        <v>10219.999999999996</v>
      </c>
      <c r="J15" s="67">
        <f>RES_hhdet_num!I15+RES_hhdet_in!J15-RES_hhdet_num!J15</f>
        <v>830.88524698644187</v>
      </c>
      <c r="K15" s="67">
        <f>RES_hhdet_num!J15+RES_hhdet_in!K15-RES_hhdet_num!K15</f>
        <v>0</v>
      </c>
      <c r="L15" s="67">
        <f>RES_hhdet_num!K15+RES_hhdet_in!L15-RES_hhdet_num!L15</f>
        <v>6061.1870185417829</v>
      </c>
      <c r="M15" s="67">
        <f>RES_hhdet_num!L15+RES_hhdet_in!M15-RES_hhdet_num!M15</f>
        <v>9177.5276259435304</v>
      </c>
      <c r="N15" s="67">
        <f>RES_hhdet_num!M15+RES_hhdet_in!N15-RES_hhdet_num!N15</f>
        <v>0</v>
      </c>
      <c r="O15" s="67">
        <f>RES_hhdet_num!N15+RES_hhdet_in!O15-RES_hhdet_num!O15</f>
        <v>12245.000000000015</v>
      </c>
      <c r="P15" s="67">
        <f>RES_hhdet_num!O15+RES_hhdet_in!P15-RES_hhdet_num!P15</f>
        <v>11093</v>
      </c>
      <c r="Q15" s="67">
        <f>RES_hhdet_num!P15+RES_hhdet_in!Q15-RES_hhdet_num!Q15</f>
        <v>15247.999999999993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96.388548090888378</v>
      </c>
      <c r="E16" s="67">
        <f>RES_hhdet_num!D16+RES_hhdet_in!E16-RES_hhdet_num!E16</f>
        <v>61.634623511106327</v>
      </c>
      <c r="F16" s="67">
        <f>RES_hhdet_num!E16+RES_hhdet_in!F16-RES_hhdet_num!F16</f>
        <v>62.341286569564204</v>
      </c>
      <c r="G16" s="67">
        <f>RES_hhdet_num!F16+RES_hhdet_in!G16-RES_hhdet_num!G16</f>
        <v>73.618329867896165</v>
      </c>
      <c r="H16" s="67">
        <f>RES_hhdet_num!G16+RES_hhdet_in!H16-RES_hhdet_num!H16</f>
        <v>16.000000000000057</v>
      </c>
      <c r="I16" s="67">
        <f>RES_hhdet_num!H16+RES_hhdet_in!I16-RES_hhdet_num!I16</f>
        <v>177.99999999999997</v>
      </c>
      <c r="J16" s="67">
        <f>RES_hhdet_num!I16+RES_hhdet_in!J16-RES_hhdet_num!J16</f>
        <v>18.000000000000043</v>
      </c>
      <c r="K16" s="67">
        <f>RES_hhdet_num!J16+RES_hhdet_in!K16-RES_hhdet_num!K16</f>
        <v>91.541928471744541</v>
      </c>
      <c r="L16" s="67">
        <f>RES_hhdet_num!K16+RES_hhdet_in!L16-RES_hhdet_num!L16</f>
        <v>55.030065669869145</v>
      </c>
      <c r="M16" s="67">
        <f>RES_hhdet_num!L16+RES_hhdet_in!M16-RES_hhdet_num!M16</f>
        <v>254.26695261043471</v>
      </c>
      <c r="N16" s="67">
        <f>RES_hhdet_num!M16+RES_hhdet_in!N16-RES_hhdet_num!N16</f>
        <v>0</v>
      </c>
      <c r="O16" s="67">
        <f>RES_hhdet_num!N16+RES_hhdet_in!O16-RES_hhdet_num!O16</f>
        <v>608.00000000000045</v>
      </c>
      <c r="P16" s="67">
        <f>RES_hhdet_num!O16+RES_hhdet_in!P16-RES_hhdet_num!P16</f>
        <v>439.00000000000182</v>
      </c>
      <c r="Q16" s="67">
        <f>RES_hhdet_num!P16+RES_hhdet_in!Q16-RES_hhdet_num!Q16</f>
        <v>864.99999999999955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534</v>
      </c>
      <c r="D20" s="67">
        <f>RES_hhdet_num!C20+RES_hhdet_in!D20-RES_hhdet_num!D20</f>
        <v>534</v>
      </c>
      <c r="E20" s="67">
        <f>RES_hhdet_num!D20+RES_hhdet_in!E20-RES_hhdet_num!E20</f>
        <v>534</v>
      </c>
      <c r="F20" s="67">
        <f>RES_hhdet_num!E20+RES_hhdet_in!F20-RES_hhdet_num!F20</f>
        <v>533.99999999999818</v>
      </c>
      <c r="G20" s="67">
        <f>RES_hhdet_num!F20+RES_hhdet_in!G20-RES_hhdet_num!G20</f>
        <v>534.00000000000091</v>
      </c>
      <c r="H20" s="67">
        <f>RES_hhdet_num!G20+RES_hhdet_in!H20-RES_hhdet_num!H20</f>
        <v>711.75000000000364</v>
      </c>
      <c r="I20" s="67">
        <f>RES_hhdet_num!H20+RES_hhdet_in!I20-RES_hhdet_num!I20</f>
        <v>1547.5304620945753</v>
      </c>
      <c r="J20" s="67">
        <f>RES_hhdet_num!I20+RES_hhdet_in!J20-RES_hhdet_num!J20</f>
        <v>534.00000000000091</v>
      </c>
      <c r="K20" s="67">
        <f>RES_hhdet_num!J20+RES_hhdet_in!K20-RES_hhdet_num!K20</f>
        <v>893.32197901107065</v>
      </c>
      <c r="L20" s="67">
        <f>RES_hhdet_num!K20+RES_hhdet_in!L20-RES_hhdet_num!L20</f>
        <v>1462.3248287837187</v>
      </c>
      <c r="M20" s="67">
        <f>RES_hhdet_num!L20+RES_hhdet_in!M20-RES_hhdet_num!M20</f>
        <v>984.15910062494731</v>
      </c>
      <c r="N20" s="67">
        <f>RES_hhdet_num!M20+RES_hhdet_in!N20-RES_hhdet_num!N20</f>
        <v>677.92704674658171</v>
      </c>
      <c r="O20" s="67">
        <f>RES_hhdet_num!N20+RES_hhdet_in!O20-RES_hhdet_num!O20</f>
        <v>689.75000000000091</v>
      </c>
      <c r="P20" s="67">
        <f>RES_hhdet_num!O20+RES_hhdet_in!P20-RES_hhdet_num!P20</f>
        <v>741.00000000000045</v>
      </c>
      <c r="Q20" s="67">
        <f>RES_hhdet_num!P20+RES_hhdet_in!Q20-RES_hhdet_num!Q20</f>
        <v>205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29904.963985656606</v>
      </c>
      <c r="D21" s="67">
        <f>RES_hhdet_num!C21+RES_hhdet_in!D21-RES_hhdet_num!D21</f>
        <v>11690.963985656606</v>
      </c>
      <c r="E21" s="67">
        <f>RES_hhdet_num!D21+RES_hhdet_in!E21-RES_hhdet_num!E21</f>
        <v>18320.790998093769</v>
      </c>
      <c r="F21" s="67">
        <f>RES_hhdet_num!E21+RES_hhdet_in!F21-RES_hhdet_num!F21</f>
        <v>36898.378362799056</v>
      </c>
      <c r="G21" s="67">
        <f>RES_hhdet_num!F21+RES_hhdet_in!G21-RES_hhdet_num!G21</f>
        <v>11380.124837871619</v>
      </c>
      <c r="H21" s="67">
        <f>RES_hhdet_num!G21+RES_hhdet_in!H21-RES_hhdet_num!H21</f>
        <v>15571.000000000015</v>
      </c>
      <c r="I21" s="67">
        <f>RES_hhdet_num!H21+RES_hhdet_in!I21-RES_hhdet_num!I21</f>
        <v>25140.871642081507</v>
      </c>
      <c r="J21" s="67">
        <f>RES_hhdet_num!I21+RES_hhdet_in!J21-RES_hhdet_num!J21</f>
        <v>12400.465018317853</v>
      </c>
      <c r="K21" s="67">
        <f>RES_hhdet_num!J21+RES_hhdet_in!K21-RES_hhdet_num!K21</f>
        <v>13871.610064941491</v>
      </c>
      <c r="L21" s="67">
        <f>RES_hhdet_num!K21+RES_hhdet_in!L21-RES_hhdet_num!L21</f>
        <v>18708.000000000011</v>
      </c>
      <c r="M21" s="67">
        <f>RES_hhdet_num!L21+RES_hhdet_in!M21-RES_hhdet_num!M21</f>
        <v>25655.792630423803</v>
      </c>
      <c r="N21" s="67">
        <f>RES_hhdet_num!M21+RES_hhdet_in!N21-RES_hhdet_num!N21</f>
        <v>18363.191028733239</v>
      </c>
      <c r="O21" s="67">
        <f>RES_hhdet_num!N21+RES_hhdet_in!O21-RES_hhdet_num!O21</f>
        <v>15417.000000000004</v>
      </c>
      <c r="P21" s="67">
        <f>RES_hhdet_num!O21+RES_hhdet_in!P21-RES_hhdet_num!P21</f>
        <v>13413.000000000002</v>
      </c>
      <c r="Q21" s="67">
        <f>RES_hhdet_num!P21+RES_hhdet_in!Q21-RES_hhdet_num!Q21</f>
        <v>9097.9999999999927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4724.25</v>
      </c>
      <c r="D22" s="83">
        <f>RES_hhdet_num!C22+RES_hhdet_in!D22-RES_hhdet_num!D22</f>
        <v>22000.129204526966</v>
      </c>
      <c r="E22" s="83">
        <f>RES_hhdet_num!D22+RES_hhdet_in!E22-RES_hhdet_num!E22</f>
        <v>4724.2499999999854</v>
      </c>
      <c r="F22" s="83">
        <f>RES_hhdet_num!E22+RES_hhdet_in!F22-RES_hhdet_num!F22</f>
        <v>4724.2499999999854</v>
      </c>
      <c r="G22" s="83">
        <f>RES_hhdet_num!F22+RES_hhdet_in!G22-RES_hhdet_num!G22</f>
        <v>27704.051630152186</v>
      </c>
      <c r="H22" s="83">
        <f>RES_hhdet_num!G22+RES_hhdet_in!H22-RES_hhdet_num!H22</f>
        <v>4724.2500000000437</v>
      </c>
      <c r="I22" s="83">
        <f>RES_hhdet_num!H22+RES_hhdet_in!I22-RES_hhdet_num!I22</f>
        <v>26249.597895823914</v>
      </c>
      <c r="J22" s="83">
        <f>RES_hhdet_num!I22+RES_hhdet_in!J22-RES_hhdet_num!J22</f>
        <v>4724.25</v>
      </c>
      <c r="K22" s="83">
        <f>RES_hhdet_num!J22+RES_hhdet_in!K22-RES_hhdet_num!K22</f>
        <v>12562.214035332334</v>
      </c>
      <c r="L22" s="83">
        <f>RES_hhdet_num!K22+RES_hhdet_in!L22-RES_hhdet_num!L22</f>
        <v>19485.379204526951</v>
      </c>
      <c r="M22" s="83">
        <f>RES_hhdet_num!L22+RES_hhdet_in!M22-RES_hhdet_num!M22</f>
        <v>20529.537385674863</v>
      </c>
      <c r="N22" s="83">
        <f>RES_hhdet_num!M22+RES_hhdet_in!N22-RES_hhdet_num!N22</f>
        <v>32076.262663991583</v>
      </c>
      <c r="O22" s="83">
        <f>RES_hhdet_num!N22+RES_hhdet_in!O22-RES_hhdet_num!O22</f>
        <v>12389.642861405024</v>
      </c>
      <c r="P22" s="83">
        <f>RES_hhdet_num!O22+RES_hhdet_in!P22-RES_hhdet_num!P22</f>
        <v>6185.0246887851099</v>
      </c>
      <c r="Q22" s="83">
        <f>RES_hhdet_num!P22+RES_hhdet_in!Q22-RES_hhdet_num!Q22</f>
        <v>15951.872474646618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2441</v>
      </c>
      <c r="D26" s="67">
        <f>RES_hhdet_num!C26+RES_hhdet_in!D26-RES_hhdet_num!D26</f>
        <v>2397.75</v>
      </c>
      <c r="E26" s="67">
        <f>RES_hhdet_num!D26+RES_hhdet_in!E26-RES_hhdet_num!E26</f>
        <v>3373</v>
      </c>
      <c r="F26" s="67">
        <f>RES_hhdet_num!E26+RES_hhdet_in!F26-RES_hhdet_num!F26</f>
        <v>2397.7499999999927</v>
      </c>
      <c r="G26" s="67">
        <f>RES_hhdet_num!F26+RES_hhdet_in!G26-RES_hhdet_num!G26</f>
        <v>2397.7500000000073</v>
      </c>
      <c r="H26" s="67">
        <f>RES_hhdet_num!G26+RES_hhdet_in!H26-RES_hhdet_num!H26</f>
        <v>2397.7500000000073</v>
      </c>
      <c r="I26" s="67">
        <f>RES_hhdet_num!H26+RES_hhdet_in!I26-RES_hhdet_num!I26</f>
        <v>2397.75</v>
      </c>
      <c r="J26" s="67">
        <f>RES_hhdet_num!I26+RES_hhdet_in!J26-RES_hhdet_num!J26</f>
        <v>2397.75</v>
      </c>
      <c r="K26" s="67">
        <f>RES_hhdet_num!J26+RES_hhdet_in!K26-RES_hhdet_num!K26</f>
        <v>2397.75</v>
      </c>
      <c r="L26" s="67">
        <f>RES_hhdet_num!K26+RES_hhdet_in!L26-RES_hhdet_num!L26</f>
        <v>6054.9999999999964</v>
      </c>
      <c r="M26" s="67">
        <f>RES_hhdet_num!L26+RES_hhdet_in!M26-RES_hhdet_num!M26</f>
        <v>5445.0000000000036</v>
      </c>
      <c r="N26" s="67">
        <f>RES_hhdet_num!M26+RES_hhdet_in!N26-RES_hhdet_num!N26</f>
        <v>2397.7499999999854</v>
      </c>
      <c r="O26" s="67">
        <f>RES_hhdet_num!N26+RES_hhdet_in!O26-RES_hhdet_num!O26</f>
        <v>3521.0000000000073</v>
      </c>
      <c r="P26" s="67">
        <f>RES_hhdet_num!O26+RES_hhdet_in!P26-RES_hhdet_num!P26</f>
        <v>1920.0000000000073</v>
      </c>
      <c r="Q26" s="67">
        <f>RES_hhdet_num!P26+RES_hhdet_in!Q26-RES_hhdet_num!Q26</f>
        <v>2019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6</v>
      </c>
      <c r="D29" s="67">
        <f>RES_hhdet_num!C29+RES_hhdet_in!D29-RES_hhdet_num!D29</f>
        <v>31</v>
      </c>
      <c r="E29" s="67">
        <f>RES_hhdet_num!D29+RES_hhdet_in!E29-RES_hhdet_num!E29</f>
        <v>29.5</v>
      </c>
      <c r="F29" s="67">
        <f>RES_hhdet_num!E29+RES_hhdet_in!F29-RES_hhdet_num!F29</f>
        <v>67.999999999999972</v>
      </c>
      <c r="G29" s="67">
        <f>RES_hhdet_num!F29+RES_hhdet_in!G29-RES_hhdet_num!G29</f>
        <v>67.5</v>
      </c>
      <c r="H29" s="67">
        <f>RES_hhdet_num!G29+RES_hhdet_in!H29-RES_hhdet_num!H29</f>
        <v>67.000000000000114</v>
      </c>
      <c r="I29" s="67">
        <f>RES_hhdet_num!H29+RES_hhdet_in!I29-RES_hhdet_num!I29</f>
        <v>66.5</v>
      </c>
      <c r="J29" s="67">
        <f>RES_hhdet_num!I29+RES_hhdet_in!J29-RES_hhdet_num!J29</f>
        <v>67</v>
      </c>
      <c r="K29" s="67">
        <f>RES_hhdet_num!J29+RES_hhdet_in!K29-RES_hhdet_num!K29</f>
        <v>58.5</v>
      </c>
      <c r="L29" s="67">
        <f>RES_hhdet_num!K29+RES_hhdet_in!L29-RES_hhdet_num!L29</f>
        <v>42.925595238095184</v>
      </c>
      <c r="M29" s="67">
        <f>RES_hhdet_num!L29+RES_hhdet_in!M29-RES_hhdet_num!M29</f>
        <v>61</v>
      </c>
      <c r="N29" s="67">
        <f>RES_hhdet_num!M29+RES_hhdet_in!N29-RES_hhdet_num!N29</f>
        <v>32.999999999999773</v>
      </c>
      <c r="O29" s="67">
        <f>RES_hhdet_num!N29+RES_hhdet_in!O29-RES_hhdet_num!O29</f>
        <v>43.000000000000114</v>
      </c>
      <c r="P29" s="67">
        <f>RES_hhdet_num!O29+RES_hhdet_in!P29-RES_hhdet_num!P29</f>
        <v>100.00000000000023</v>
      </c>
      <c r="Q29" s="67">
        <f>RES_hhdet_num!P29+RES_hhdet_in!Q29-RES_hhdet_num!Q29</f>
        <v>137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2308</v>
      </c>
      <c r="D31" s="67">
        <f>RES_hhdet_num!C31+RES_hhdet_in!D31-RES_hhdet_num!D31</f>
        <v>2018.5821373154831</v>
      </c>
      <c r="E31" s="67">
        <f>RES_hhdet_num!D31+RES_hhdet_in!E31-RES_hhdet_num!E31</f>
        <v>2707</v>
      </c>
      <c r="F31" s="67">
        <f>RES_hhdet_num!E31+RES_hhdet_in!F31-RES_hhdet_num!F31</f>
        <v>2043.7394525300224</v>
      </c>
      <c r="G31" s="67">
        <f>RES_hhdet_num!F31+RES_hhdet_in!G31-RES_hhdet_num!G31</f>
        <v>2094.4692116667647</v>
      </c>
      <c r="H31" s="67">
        <f>RES_hhdet_num!G31+RES_hhdet_in!H31-RES_hhdet_num!H31</f>
        <v>2190.1176973161782</v>
      </c>
      <c r="I31" s="67">
        <f>RES_hhdet_num!H31+RES_hhdet_in!I31-RES_hhdet_num!I31</f>
        <v>1476.0000000000036</v>
      </c>
      <c r="J31" s="67">
        <f>RES_hhdet_num!I31+RES_hhdet_in!J31-RES_hhdet_num!J31</f>
        <v>2125.5130139407847</v>
      </c>
      <c r="K31" s="67">
        <f>RES_hhdet_num!J31+RES_hhdet_in!K31-RES_hhdet_num!K31</f>
        <v>1476</v>
      </c>
      <c r="L31" s="67">
        <f>RES_hhdet_num!K31+RES_hhdet_in!L31-RES_hhdet_num!L31</f>
        <v>5085.0176828889453</v>
      </c>
      <c r="M31" s="67">
        <f>RES_hhdet_num!L31+RES_hhdet_in!M31-RES_hhdet_num!M31</f>
        <v>5210.8729006528447</v>
      </c>
      <c r="N31" s="67">
        <f>RES_hhdet_num!M31+RES_hhdet_in!N31-RES_hhdet_num!N31</f>
        <v>9482.9999999999891</v>
      </c>
      <c r="O31" s="67">
        <f>RES_hhdet_num!N31+RES_hhdet_in!O31-RES_hhdet_num!O31</f>
        <v>3071.0000000000036</v>
      </c>
      <c r="P31" s="67">
        <f>RES_hhdet_num!O31+RES_hhdet_in!P31-RES_hhdet_num!P31</f>
        <v>797.00000000000364</v>
      </c>
      <c r="Q31" s="67">
        <f>RES_hhdet_num!P31+RES_hhdet_in!Q31-RES_hhdet_num!Q31</f>
        <v>847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25.124541856168889</v>
      </c>
      <c r="E32" s="67">
        <f>RES_hhdet_num!D32+RES_hhdet_in!E32-RES_hhdet_num!E32</f>
        <v>21</v>
      </c>
      <c r="F32" s="67">
        <f>RES_hhdet_num!E32+RES_hhdet_in!F32-RES_hhdet_num!F32</f>
        <v>30.787809958763148</v>
      </c>
      <c r="G32" s="67">
        <f>RES_hhdet_num!F32+RES_hhdet_in!G32-RES_hhdet_num!G32</f>
        <v>37.064911074409963</v>
      </c>
      <c r="H32" s="67">
        <f>RES_hhdet_num!G32+RES_hhdet_in!H32-RES_hhdet_num!H32</f>
        <v>39.012409595031102</v>
      </c>
      <c r="I32" s="67">
        <f>RES_hhdet_num!H32+RES_hhdet_in!I32-RES_hhdet_num!I32</f>
        <v>47.645968549502186</v>
      </c>
      <c r="J32" s="67">
        <f>RES_hhdet_num!I32+RES_hhdet_in!J32-RES_hhdet_num!J32</f>
        <v>41.507689668093803</v>
      </c>
      <c r="K32" s="67">
        <f>RES_hhdet_num!J32+RES_hhdet_in!K32-RES_hhdet_num!K32</f>
        <v>33.982893815586976</v>
      </c>
      <c r="L32" s="67">
        <f>RES_hhdet_num!K32+RES_hhdet_in!L32-RES_hhdet_num!L32</f>
        <v>187.76143989085131</v>
      </c>
      <c r="M32" s="67">
        <f>RES_hhdet_num!L32+RES_hhdet_in!M32-RES_hhdet_num!M32</f>
        <v>81.352402397062633</v>
      </c>
      <c r="N32" s="67">
        <f>RES_hhdet_num!M32+RES_hhdet_in!N32-RES_hhdet_num!N32</f>
        <v>255.99999999999943</v>
      </c>
      <c r="O32" s="67">
        <f>RES_hhdet_num!N32+RES_hhdet_in!O32-RES_hhdet_num!O32</f>
        <v>161.00000000000023</v>
      </c>
      <c r="P32" s="67">
        <f>RES_hhdet_num!O32+RES_hhdet_in!P32-RES_hhdet_num!P32</f>
        <v>0</v>
      </c>
      <c r="Q32" s="67">
        <f>RES_hhdet_num!P32+RES_hhdet_in!Q32-RES_hhdet_num!Q32</f>
        <v>6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859.125</v>
      </c>
      <c r="D35" s="67">
        <f>RES_hhdet_num!C35+RES_hhdet_in!D35-RES_hhdet_num!D35</f>
        <v>644.25</v>
      </c>
      <c r="E35" s="67">
        <f>RES_hhdet_num!D35+RES_hhdet_in!E35-RES_hhdet_num!E35</f>
        <v>850.82727031333343</v>
      </c>
      <c r="F35" s="67">
        <f>RES_hhdet_num!E35+RES_hhdet_in!F35-RES_hhdet_num!F35</f>
        <v>644.24999999999909</v>
      </c>
      <c r="G35" s="67">
        <f>RES_hhdet_num!F35+RES_hhdet_in!G35-RES_hhdet_num!G35</f>
        <v>644.25000000000091</v>
      </c>
      <c r="H35" s="67">
        <f>RES_hhdet_num!G35+RES_hhdet_in!H35-RES_hhdet_num!H35</f>
        <v>679.70232009501888</v>
      </c>
      <c r="I35" s="67">
        <f>RES_hhdet_num!H35+RES_hhdet_in!I35-RES_hhdet_num!I35</f>
        <v>2194.2439700562954</v>
      </c>
      <c r="J35" s="67">
        <f>RES_hhdet_num!I35+RES_hhdet_in!J35-RES_hhdet_num!J35</f>
        <v>644.25</v>
      </c>
      <c r="K35" s="67">
        <f>RES_hhdet_num!J35+RES_hhdet_in!K35-RES_hhdet_num!K35</f>
        <v>1157.3366099554005</v>
      </c>
      <c r="L35" s="67">
        <f>RES_hhdet_num!K35+RES_hhdet_in!L35-RES_hhdet_num!L35</f>
        <v>1015.0536905696836</v>
      </c>
      <c r="M35" s="67">
        <f>RES_hhdet_num!L35+RES_hhdet_in!M35-RES_hhdet_num!M35</f>
        <v>919.00000000000091</v>
      </c>
      <c r="N35" s="67">
        <f>RES_hhdet_num!M35+RES_hhdet_in!N35-RES_hhdet_num!N35</f>
        <v>0</v>
      </c>
      <c r="O35" s="67">
        <f>RES_hhdet_num!N35+RES_hhdet_in!O35-RES_hhdet_num!O35</f>
        <v>3405.625914040218</v>
      </c>
      <c r="P35" s="67">
        <f>RES_hhdet_num!O35+RES_hhdet_in!P35-RES_hhdet_num!P35</f>
        <v>1871.0133626568386</v>
      </c>
      <c r="Q35" s="67">
        <f>RES_hhdet_num!P35+RES_hhdet_in!Q35-RES_hhdet_num!Q35</f>
        <v>4845.129864628303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7.178187874768426</v>
      </c>
      <c r="E36" s="67">
        <f>RES_hhdet_num!D36+RES_hhdet_in!E36-RES_hhdet_num!E36</f>
        <v>8.297729686670209</v>
      </c>
      <c r="F36" s="67">
        <f>RES_hhdet_num!E36+RES_hhdet_in!F36-RES_hhdet_num!F36</f>
        <v>10.162689428033389</v>
      </c>
      <c r="G36" s="67">
        <f>RES_hhdet_num!F36+RES_hhdet_in!G36-RES_hhdet_num!G36</f>
        <v>9.2809878792114091</v>
      </c>
      <c r="H36" s="67">
        <f>RES_hhdet_num!G36+RES_hhdet_in!H36-RES_hhdet_num!H36</f>
        <v>11.802786816186398</v>
      </c>
      <c r="I36" s="67">
        <f>RES_hhdet_num!H36+RES_hhdet_in!I36-RES_hhdet_num!I36</f>
        <v>56.935750724632726</v>
      </c>
      <c r="J36" s="67">
        <f>RES_hhdet_num!I36+RES_hhdet_in!J36-RES_hhdet_num!J36</f>
        <v>0</v>
      </c>
      <c r="K36" s="67">
        <f>RES_hhdet_num!J36+RES_hhdet_in!K36-RES_hhdet_num!K36</f>
        <v>45.656970015067571</v>
      </c>
      <c r="L36" s="67">
        <f>RES_hhdet_num!K36+RES_hhdet_in!L36-RES_hhdet_num!L36</f>
        <v>38.210507478858716</v>
      </c>
      <c r="M36" s="67">
        <f>RES_hhdet_num!L36+RES_hhdet_in!M36-RES_hhdet_num!M36</f>
        <v>12.000000000000028</v>
      </c>
      <c r="N36" s="67">
        <f>RES_hhdet_num!M36+RES_hhdet_in!N36-RES_hhdet_num!N36</f>
        <v>0</v>
      </c>
      <c r="O36" s="67">
        <f>RES_hhdet_num!N36+RES_hhdet_in!O36-RES_hhdet_num!O36</f>
        <v>114.10221857561942</v>
      </c>
      <c r="P36" s="67">
        <f>RES_hhdet_num!O36+RES_hhdet_in!P36-RES_hhdet_num!P36</f>
        <v>51.96698252200224</v>
      </c>
      <c r="Q36" s="67">
        <f>RES_hhdet_num!P36+RES_hhdet_in!Q36-RES_hhdet_num!Q36</f>
        <v>173.50024246326871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8500</v>
      </c>
      <c r="D40" s="67">
        <f>RES_hhdet_num!C40+RES_hhdet_in!D40-RES_hhdet_num!D40</f>
        <v>2343</v>
      </c>
      <c r="E40" s="67">
        <f>RES_hhdet_num!D40+RES_hhdet_in!E40-RES_hhdet_num!E40</f>
        <v>4304</v>
      </c>
      <c r="F40" s="67">
        <f>RES_hhdet_num!E40+RES_hhdet_in!F40-RES_hhdet_num!F40</f>
        <v>7351.4670198329259</v>
      </c>
      <c r="G40" s="67">
        <f>RES_hhdet_num!F40+RES_hhdet_in!G40-RES_hhdet_num!G40</f>
        <v>2343</v>
      </c>
      <c r="H40" s="67">
        <f>RES_hhdet_num!G40+RES_hhdet_in!H40-RES_hhdet_num!H40</f>
        <v>4598.7727879723006</v>
      </c>
      <c r="I40" s="67">
        <f>RES_hhdet_num!H40+RES_hhdet_in!I40-RES_hhdet_num!I40</f>
        <v>2882.353062395081</v>
      </c>
      <c r="J40" s="67">
        <f>RES_hhdet_num!I40+RES_hhdet_in!J40-RES_hhdet_num!J40</f>
        <v>2946.8858479644941</v>
      </c>
      <c r="K40" s="67">
        <f>RES_hhdet_num!J40+RES_hhdet_in!K40-RES_hhdet_num!K40</f>
        <v>929.8509266199444</v>
      </c>
      <c r="L40" s="67">
        <f>RES_hhdet_num!K40+RES_hhdet_in!L40-RES_hhdet_num!L40</f>
        <v>0</v>
      </c>
      <c r="M40" s="67">
        <f>RES_hhdet_num!L40+RES_hhdet_in!M40-RES_hhdet_num!M40</f>
        <v>3493.0000000000009</v>
      </c>
      <c r="N40" s="67">
        <f>RES_hhdet_num!M40+RES_hhdet_in!N40-RES_hhdet_num!N40</f>
        <v>955.99999999999636</v>
      </c>
      <c r="O40" s="67">
        <f>RES_hhdet_num!N40+RES_hhdet_in!O40-RES_hhdet_num!O40</f>
        <v>825.00000000000136</v>
      </c>
      <c r="P40" s="67">
        <f>RES_hhdet_num!O40+RES_hhdet_in!P40-RES_hhdet_num!P40</f>
        <v>972.00000000000091</v>
      </c>
      <c r="Q40" s="67">
        <f>RES_hhdet_num!P40+RES_hhdet_in!Q40-RES_hhdet_num!Q40</f>
        <v>560.26322541556192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1672</v>
      </c>
      <c r="D41" s="83">
        <f>RES_hhdet_num!C41+RES_hhdet_in!D41-RES_hhdet_num!D41</f>
        <v>4247.4649737633663</v>
      </c>
      <c r="E41" s="83">
        <f>RES_hhdet_num!D41+RES_hhdet_in!E41-RES_hhdet_num!E41</f>
        <v>1356.6666666666679</v>
      </c>
      <c r="F41" s="83">
        <f>RES_hhdet_num!E41+RES_hhdet_in!F41-RES_hhdet_num!F41</f>
        <v>1253.9999999999964</v>
      </c>
      <c r="G41" s="83">
        <f>RES_hhdet_num!F41+RES_hhdet_in!G41-RES_hhdet_num!G41</f>
        <v>5110.7073685511568</v>
      </c>
      <c r="H41" s="83">
        <f>RES_hhdet_num!G41+RES_hhdet_in!H41-RES_hhdet_num!H41</f>
        <v>1254.0000000000073</v>
      </c>
      <c r="I41" s="83">
        <f>RES_hhdet_num!H41+RES_hhdet_in!I41-RES_hhdet_num!I41</f>
        <v>1254.0000000000036</v>
      </c>
      <c r="J41" s="83">
        <f>RES_hhdet_num!I41+RES_hhdet_in!J41-RES_hhdet_num!J41</f>
        <v>1254</v>
      </c>
      <c r="K41" s="83">
        <f>RES_hhdet_num!J41+RES_hhdet_in!K41-RES_hhdet_num!K41</f>
        <v>5958.1009266199471</v>
      </c>
      <c r="L41" s="83">
        <f>RES_hhdet_num!K41+RES_hhdet_in!L41-RES_hhdet_num!L41</f>
        <v>7774.9999999999927</v>
      </c>
      <c r="M41" s="83">
        <f>RES_hhdet_num!L41+RES_hhdet_in!M41-RES_hhdet_num!M41</f>
        <v>4408.4649737633808</v>
      </c>
      <c r="N41" s="83">
        <f>RES_hhdet_num!M41+RES_hhdet_in!N41-RES_hhdet_num!N41</f>
        <v>4332.0329801670523</v>
      </c>
      <c r="O41" s="83">
        <f>RES_hhdet_num!N41+RES_hhdet_in!O41-RES_hhdet_num!O41</f>
        <v>4591.7073685511641</v>
      </c>
      <c r="P41" s="83">
        <f>RES_hhdet_num!O41+RES_hhdet_in!P41-RES_hhdet_num!P41</f>
        <v>2578.9772120277121</v>
      </c>
      <c r="Q41" s="83">
        <f>RES_hhdet_num!P41+RES_hhdet_in!Q41-RES_hhdet_num!Q41</f>
        <v>8263.396937604919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1703.9375</v>
      </c>
      <c r="D45" s="67">
        <f>RES_hhdet_num!C45+RES_hhdet_in!D45-RES_hhdet_num!D45</f>
        <v>3619</v>
      </c>
      <c r="E45" s="67">
        <f>RES_hhdet_num!D45+RES_hhdet_in!E45-RES_hhdet_num!E45</f>
        <v>15792</v>
      </c>
      <c r="F45" s="67">
        <f>RES_hhdet_num!E45+RES_hhdet_in!F45-RES_hhdet_num!F45</f>
        <v>1703.9374999999982</v>
      </c>
      <c r="G45" s="67">
        <f>RES_hhdet_num!F45+RES_hhdet_in!G45-RES_hhdet_num!G45</f>
        <v>5504.0000000000018</v>
      </c>
      <c r="H45" s="67">
        <f>RES_hhdet_num!G45+RES_hhdet_in!H45-RES_hhdet_num!H45</f>
        <v>1596</v>
      </c>
      <c r="I45" s="67">
        <f>RES_hhdet_num!H45+RES_hhdet_in!I45-RES_hhdet_num!I45</f>
        <v>0</v>
      </c>
      <c r="J45" s="67">
        <f>RES_hhdet_num!I45+RES_hhdet_in!J45-RES_hhdet_num!J45</f>
        <v>0</v>
      </c>
      <c r="K45" s="67">
        <f>RES_hhdet_num!J45+RES_hhdet_in!K45-RES_hhdet_num!K45</f>
        <v>0</v>
      </c>
      <c r="L45" s="67">
        <f>RES_hhdet_num!K45+RES_hhdet_in!L45-RES_hhdet_num!L45</f>
        <v>0</v>
      </c>
      <c r="M45" s="67">
        <f>RES_hhdet_num!L45+RES_hhdet_in!M45-RES_hhdet_num!M45</f>
        <v>0</v>
      </c>
      <c r="N45" s="67">
        <f>RES_hhdet_num!M45+RES_hhdet_in!N45-RES_hhdet_num!N45</f>
        <v>0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4</v>
      </c>
      <c r="D48" s="67">
        <f>RES_hhdet_num!C48+RES_hhdet_in!D48-RES_hhdet_num!D48</f>
        <v>4</v>
      </c>
      <c r="E48" s="67">
        <f>RES_hhdet_num!D48+RES_hhdet_in!E48-RES_hhdet_num!E48</f>
        <v>41</v>
      </c>
      <c r="F48" s="67">
        <f>RES_hhdet_num!E48+RES_hhdet_in!F48-RES_hhdet_num!F48</f>
        <v>2.9999999999999929</v>
      </c>
      <c r="G48" s="67">
        <f>RES_hhdet_num!F48+RES_hhdet_in!G48-RES_hhdet_num!G48</f>
        <v>28.000000000000007</v>
      </c>
      <c r="H48" s="67">
        <f>RES_hhdet_num!G48+RES_hhdet_in!H48-RES_hhdet_num!H48</f>
        <v>10</v>
      </c>
      <c r="I48" s="67">
        <f>RES_hhdet_num!H48+RES_hhdet_in!I48-RES_hhdet_num!I48</f>
        <v>0</v>
      </c>
      <c r="J48" s="67">
        <f>RES_hhdet_num!I48+RES_hhdet_in!J48-RES_hhdet_num!J48</f>
        <v>0</v>
      </c>
      <c r="K48" s="67">
        <f>RES_hhdet_num!J48+RES_hhdet_in!K48-RES_hhdet_num!K48</f>
        <v>0</v>
      </c>
      <c r="L48" s="67">
        <f>RES_hhdet_num!K48+RES_hhdet_in!L48-RES_hhdet_num!L48</f>
        <v>0</v>
      </c>
      <c r="M48" s="67">
        <f>RES_hhdet_num!L48+RES_hhdet_in!M48-RES_hhdet_num!M48</f>
        <v>0</v>
      </c>
      <c r="N48" s="67">
        <f>RES_hhdet_num!M48+RES_hhdet_in!N48-RES_hhdet_num!N48</f>
        <v>0</v>
      </c>
      <c r="O48" s="67">
        <f>RES_hhdet_num!N48+RES_hhdet_in!O48-RES_hhdet_num!O48</f>
        <v>0</v>
      </c>
      <c r="P48" s="67">
        <f>RES_hhdet_num!O48+RES_hhdet_in!P48-RES_hhdet_num!P48</f>
        <v>0</v>
      </c>
      <c r="Q48" s="67">
        <f>RES_hhdet_num!P48+RES_hhdet_in!Q48-RES_hhdet_num!Q48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2556</v>
      </c>
      <c r="D54" s="67">
        <f>RES_hhdet_num!C54+RES_hhdet_in!D54-RES_hhdet_num!D54</f>
        <v>3630</v>
      </c>
      <c r="E54" s="67">
        <f>RES_hhdet_num!D54+RES_hhdet_in!E54-RES_hhdet_num!E54</f>
        <v>15781</v>
      </c>
      <c r="F54" s="67">
        <f>RES_hhdet_num!E54+RES_hhdet_in!F54-RES_hhdet_num!F54</f>
        <v>2555.9999999999982</v>
      </c>
      <c r="G54" s="67">
        <f>RES_hhdet_num!F54+RES_hhdet_in!G54-RES_hhdet_num!G54</f>
        <v>5487.8245821220953</v>
      </c>
      <c r="H54" s="67">
        <f>RES_hhdet_num!G54+RES_hhdet_in!H54-RES_hhdet_num!H54</f>
        <v>1571</v>
      </c>
      <c r="I54" s="67">
        <f>RES_hhdet_num!H54+RES_hhdet_in!I54-RES_hhdet_num!I54</f>
        <v>0</v>
      </c>
      <c r="J54" s="67">
        <f>RES_hhdet_num!I54+RES_hhdet_in!J54-RES_hhdet_num!J54</f>
        <v>0</v>
      </c>
      <c r="K54" s="67">
        <f>RES_hhdet_num!J54+RES_hhdet_in!K54-RES_hhdet_num!K54</f>
        <v>0</v>
      </c>
      <c r="L54" s="67">
        <f>RES_hhdet_num!K54+RES_hhdet_in!L54-RES_hhdet_num!L54</f>
        <v>0</v>
      </c>
      <c r="M54" s="67">
        <f>RES_hhdet_num!L54+RES_hhdet_in!M54-RES_hhdet_num!M54</f>
        <v>0</v>
      </c>
      <c r="N54" s="67">
        <f>RES_hhdet_num!M54+RES_hhdet_in!N54-RES_hhdet_num!N54</f>
        <v>0</v>
      </c>
      <c r="O54" s="67">
        <f>RES_hhdet_num!N54+RES_hhdet_in!O54-RES_hhdet_num!O54</f>
        <v>0</v>
      </c>
      <c r="P54" s="67">
        <f>RES_hhdet_num!O54+RES_hhdet_in!P54-RES_hhdet_num!P54</f>
        <v>0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226</v>
      </c>
      <c r="F55" s="67">
        <f>RES_hhdet_num!E55+RES_hhdet_in!F55-RES_hhdet_num!F55</f>
        <v>15.702891351358858</v>
      </c>
      <c r="G55" s="67">
        <f>RES_hhdet_num!F55+RES_hhdet_in!G55-RES_hhdet_num!G55</f>
        <v>90.505875785423513</v>
      </c>
      <c r="H55" s="67">
        <f>RES_hhdet_num!G55+RES_hhdet_in!H55-RES_hhdet_num!H55</f>
        <v>25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5729.7047340285862</v>
      </c>
      <c r="D59" s="67">
        <f>RES_hhdet_num!C59+RES_hhdet_in!D59-RES_hhdet_num!D59</f>
        <v>1777.5714285714275</v>
      </c>
      <c r="E59" s="67">
        <f>RES_hhdet_num!D59+RES_hhdet_in!E59-RES_hhdet_num!E59</f>
        <v>9364</v>
      </c>
      <c r="F59" s="67">
        <f>RES_hhdet_num!E59+RES_hhdet_in!F59-RES_hhdet_num!F59</f>
        <v>2012.3464989736367</v>
      </c>
      <c r="G59" s="67">
        <f>RES_hhdet_num!F59+RES_hhdet_in!G59-RES_hhdet_num!G59</f>
        <v>1520.6915676881854</v>
      </c>
      <c r="H59" s="67">
        <f>RES_hhdet_num!G59+RES_hhdet_in!H59-RES_hhdet_num!H59</f>
        <v>643</v>
      </c>
      <c r="I59" s="67">
        <f>RES_hhdet_num!H59+RES_hhdet_in!I59-RES_hhdet_num!I59</f>
        <v>0</v>
      </c>
      <c r="J59" s="67">
        <f>RES_hhdet_num!I59+RES_hhdet_in!J59-RES_hhdet_num!J59</f>
        <v>0</v>
      </c>
      <c r="K59" s="67">
        <f>RES_hhdet_num!J59+RES_hhdet_in!K59-RES_hhdet_num!K59</f>
        <v>0</v>
      </c>
      <c r="L59" s="67">
        <f>RES_hhdet_num!K59+RES_hhdet_in!L59-RES_hhdet_num!L59</f>
        <v>0</v>
      </c>
      <c r="M59" s="67">
        <f>RES_hhdet_num!L59+RES_hhdet_in!M59-RES_hhdet_num!M59</f>
        <v>0</v>
      </c>
      <c r="N59" s="67">
        <f>RES_hhdet_num!M59+RES_hhdet_in!N59-RES_hhdet_num!N59</f>
        <v>0</v>
      </c>
      <c r="O59" s="67">
        <f>RES_hhdet_num!N59+RES_hhdet_in!O59-RES_hhdet_num!O59</f>
        <v>0</v>
      </c>
      <c r="P59" s="67">
        <f>RES_hhdet_num!O59+RES_hhdet_in!P59-RES_hhdet_num!P59</f>
        <v>0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891</v>
      </c>
      <c r="D60" s="83">
        <f>RES_hhdet_num!C60+RES_hhdet_in!D60-RES_hhdet_num!D60</f>
        <v>4248.0000000000018</v>
      </c>
      <c r="E60" s="83">
        <f>RES_hhdet_num!D60+RES_hhdet_in!E60-RES_hhdet_num!E60</f>
        <v>6428</v>
      </c>
      <c r="F60" s="83">
        <f>RES_hhdet_num!E60+RES_hhdet_in!F60-RES_hhdet_num!F60</f>
        <v>890.99999999999818</v>
      </c>
      <c r="G60" s="83">
        <f>RES_hhdet_num!F60+RES_hhdet_in!G60-RES_hhdet_num!G60</f>
        <v>4259.0000000000018</v>
      </c>
      <c r="H60" s="83">
        <f>RES_hhdet_num!G60+RES_hhdet_in!H60-RES_hhdet_num!H60</f>
        <v>953</v>
      </c>
      <c r="I60" s="83">
        <f>RES_hhdet_num!H60+RES_hhdet_in!I60-RES_hhdet_num!I60</f>
        <v>0</v>
      </c>
      <c r="J60" s="83">
        <f>RES_hhdet_num!I60+RES_hhdet_in!J60-RES_hhdet_num!J60</f>
        <v>0</v>
      </c>
      <c r="K60" s="83">
        <f>RES_hhdet_num!J60+RES_hhdet_in!K60-RES_hhdet_num!K60</f>
        <v>0</v>
      </c>
      <c r="L60" s="83">
        <f>RES_hhdet_num!K60+RES_hhdet_in!L60-RES_hhdet_num!L60</f>
        <v>0</v>
      </c>
      <c r="M60" s="83">
        <f>RES_hhdet_num!L60+RES_hhdet_in!M60-RES_hhdet_num!M60</f>
        <v>0</v>
      </c>
      <c r="N60" s="83">
        <f>RES_hhdet_num!M60+RES_hhdet_in!N60-RES_hhdet_num!N60</f>
        <v>0</v>
      </c>
      <c r="O60" s="83">
        <f>RES_hhdet_num!N60+RES_hhdet_in!O60-RES_hhdet_num!O60</f>
        <v>0</v>
      </c>
      <c r="P60" s="83">
        <f>RES_hhdet_num!O60+RES_hhdet_in!P60-RES_hhdet_num!P60</f>
        <v>0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148541.8125</v>
      </c>
      <c r="D64" s="67">
        <f>RES_hhdet_num!C64+RES_hhdet_in!D64-RES_hhdet_num!D64</f>
        <v>148541.8125</v>
      </c>
      <c r="E64" s="67">
        <f>RES_hhdet_num!D64+RES_hhdet_in!E64-RES_hhdet_num!E64</f>
        <v>148541.81249999953</v>
      </c>
      <c r="F64" s="67">
        <f>RES_hhdet_num!E64+RES_hhdet_in!F64-RES_hhdet_num!F64</f>
        <v>148541.8125</v>
      </c>
      <c r="G64" s="67">
        <f>RES_hhdet_num!F64+RES_hhdet_in!G64-RES_hhdet_num!G64</f>
        <v>148541.8125</v>
      </c>
      <c r="H64" s="67">
        <f>RES_hhdet_num!G64+RES_hhdet_in!H64-RES_hhdet_num!H64</f>
        <v>264516.0000000014</v>
      </c>
      <c r="I64" s="67">
        <f>RES_hhdet_num!H64+RES_hhdet_in!I64-RES_hhdet_num!I64</f>
        <v>148541.81249999953</v>
      </c>
      <c r="J64" s="67">
        <f>RES_hhdet_num!I64+RES_hhdet_in!J64-RES_hhdet_num!J64</f>
        <v>148541.8125</v>
      </c>
      <c r="K64" s="67">
        <f>RES_hhdet_num!J64+RES_hhdet_in!K64-RES_hhdet_num!K64</f>
        <v>148541.8125</v>
      </c>
      <c r="L64" s="67">
        <f>RES_hhdet_num!K64+RES_hhdet_in!L64-RES_hhdet_num!L64</f>
        <v>326992.00000000047</v>
      </c>
      <c r="M64" s="67">
        <f>RES_hhdet_num!L64+RES_hhdet_in!M64-RES_hhdet_num!M64</f>
        <v>148541.8125</v>
      </c>
      <c r="N64" s="67">
        <f>RES_hhdet_num!M64+RES_hhdet_in!N64-RES_hhdet_num!N64</f>
        <v>148541.8124999986</v>
      </c>
      <c r="O64" s="67">
        <f>RES_hhdet_num!N64+RES_hhdet_in!O64-RES_hhdet_num!O64</f>
        <v>148541.81250000116</v>
      </c>
      <c r="P64" s="67">
        <f>RES_hhdet_num!O64+RES_hhdet_in!P64-RES_hhdet_num!P64</f>
        <v>148541.81250000023</v>
      </c>
      <c r="Q64" s="67">
        <f>RES_hhdet_num!P64+RES_hhdet_in!Q64-RES_hhdet_num!Q64</f>
        <v>102659.24999999953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388</v>
      </c>
      <c r="D67" s="67">
        <f>RES_hhdet_num!C67+RES_hhdet_in!D67-RES_hhdet_num!D67</f>
        <v>379</v>
      </c>
      <c r="E67" s="67">
        <f>RES_hhdet_num!D67+RES_hhdet_in!E67-RES_hhdet_num!E67</f>
        <v>379</v>
      </c>
      <c r="F67" s="67">
        <f>RES_hhdet_num!E67+RES_hhdet_in!F67-RES_hhdet_num!F67</f>
        <v>421.99999999999818</v>
      </c>
      <c r="G67" s="67">
        <f>RES_hhdet_num!F67+RES_hhdet_in!G67-RES_hhdet_num!G67</f>
        <v>402</v>
      </c>
      <c r="H67" s="67">
        <f>RES_hhdet_num!G67+RES_hhdet_in!H67-RES_hhdet_num!H67</f>
        <v>415.00000000000728</v>
      </c>
      <c r="I67" s="67">
        <f>RES_hhdet_num!H67+RES_hhdet_in!I67-RES_hhdet_num!I67</f>
        <v>5749</v>
      </c>
      <c r="J67" s="67">
        <f>RES_hhdet_num!I67+RES_hhdet_in!J67-RES_hhdet_num!J67</f>
        <v>5774.5</v>
      </c>
      <c r="K67" s="67">
        <f>RES_hhdet_num!J67+RES_hhdet_in!K67-RES_hhdet_num!K67</f>
        <v>5591</v>
      </c>
      <c r="L67" s="67">
        <f>RES_hhdet_num!K67+RES_hhdet_in!L67-RES_hhdet_num!L67</f>
        <v>3509</v>
      </c>
      <c r="M67" s="67">
        <f>RES_hhdet_num!L67+RES_hhdet_in!M67-RES_hhdet_num!M67</f>
        <v>4283.0000000000073</v>
      </c>
      <c r="N67" s="67">
        <f>RES_hhdet_num!M67+RES_hhdet_in!N67-RES_hhdet_num!N67</f>
        <v>2919.9999999999927</v>
      </c>
      <c r="O67" s="67">
        <f>RES_hhdet_num!N67+RES_hhdet_in!O67-RES_hhdet_num!O67</f>
        <v>3472</v>
      </c>
      <c r="P67" s="67">
        <f>RES_hhdet_num!O67+RES_hhdet_in!P67-RES_hhdet_num!P67</f>
        <v>5591.0000000000146</v>
      </c>
      <c r="Q67" s="67">
        <f>RES_hhdet_num!P67+RES_hhdet_in!Q67-RES_hhdet_num!Q67</f>
        <v>6051.0000000000146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98898.75</v>
      </c>
      <c r="D69" s="67">
        <f>RES_hhdet_num!C69+RES_hhdet_in!D69-RES_hhdet_num!D69</f>
        <v>126182.95465422096</v>
      </c>
      <c r="E69" s="67">
        <f>RES_hhdet_num!D69+RES_hhdet_in!E69-RES_hhdet_num!E69</f>
        <v>98898.749999999534</v>
      </c>
      <c r="F69" s="67">
        <f>RES_hhdet_num!E69+RES_hhdet_in!F69-RES_hhdet_num!F69</f>
        <v>100418.44713939587</v>
      </c>
      <c r="G69" s="67">
        <f>RES_hhdet_num!F69+RES_hhdet_in!G69-RES_hhdet_num!G69</f>
        <v>147902.02622051956</v>
      </c>
      <c r="H69" s="67">
        <f>RES_hhdet_num!G69+RES_hhdet_in!H69-RES_hhdet_num!H69</f>
        <v>200201.91546813026</v>
      </c>
      <c r="I69" s="67">
        <f>RES_hhdet_num!H69+RES_hhdet_in!I69-RES_hhdet_num!I69</f>
        <v>141405.88549930463</v>
      </c>
      <c r="J69" s="67">
        <f>RES_hhdet_num!I69+RES_hhdet_in!J69-RES_hhdet_num!J69</f>
        <v>164779.72339644749</v>
      </c>
      <c r="K69" s="67">
        <f>RES_hhdet_num!J69+RES_hhdet_in!K69-RES_hhdet_num!K69</f>
        <v>112286.73438813584</v>
      </c>
      <c r="L69" s="67">
        <f>RES_hhdet_num!K69+RES_hhdet_in!L69-RES_hhdet_num!L69</f>
        <v>326992.00000000023</v>
      </c>
      <c r="M69" s="67">
        <f>RES_hhdet_num!L69+RES_hhdet_in!M69-RES_hhdet_num!M69</f>
        <v>148541.81250000023</v>
      </c>
      <c r="N69" s="67">
        <f>RES_hhdet_num!M69+RES_hhdet_in!N69-RES_hhdet_num!N69</f>
        <v>148541.8124999986</v>
      </c>
      <c r="O69" s="67">
        <f>RES_hhdet_num!N69+RES_hhdet_in!O69-RES_hhdet_num!O69</f>
        <v>148541.81250000116</v>
      </c>
      <c r="P69" s="67">
        <f>RES_hhdet_num!O69+RES_hhdet_in!P69-RES_hhdet_num!P69</f>
        <v>148541.81250000047</v>
      </c>
      <c r="Q69" s="67">
        <f>RES_hhdet_num!P69+RES_hhdet_in!Q69-RES_hhdet_num!Q69</f>
        <v>101291.69839497143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920.68660748293769</v>
      </c>
      <c r="E70" s="67">
        <f>RES_hhdet_num!D70+RES_hhdet_in!E70-RES_hhdet_num!E70</f>
        <v>1366.2900130106282</v>
      </c>
      <c r="F70" s="67">
        <f>RES_hhdet_num!E70+RES_hhdet_in!F70-RES_hhdet_num!F70</f>
        <v>1076.5687721338327</v>
      </c>
      <c r="G70" s="67">
        <f>RES_hhdet_num!F70+RES_hhdet_in!G70-RES_hhdet_num!G70</f>
        <v>701.43197866223636</v>
      </c>
      <c r="H70" s="67">
        <f>RES_hhdet_num!G70+RES_hhdet_in!H70-RES_hhdet_num!H70</f>
        <v>7.2759576141834259E-11</v>
      </c>
      <c r="I70" s="67">
        <f>RES_hhdet_num!H70+RES_hhdet_in!I70-RES_hhdet_num!I70</f>
        <v>467.60100889926252</v>
      </c>
      <c r="J70" s="67">
        <f>RES_hhdet_num!I70+RES_hhdet_in!J70-RES_hhdet_num!J70</f>
        <v>434.83971557964105</v>
      </c>
      <c r="K70" s="67">
        <f>RES_hhdet_num!J70+RES_hhdet_in!K70-RES_hhdet_num!K70</f>
        <v>769.1046180321282</v>
      </c>
      <c r="L70" s="67">
        <f>RES_hhdet_num!K70+RES_hhdet_in!L70-RES_hhdet_num!L70</f>
        <v>8805.9999999999854</v>
      </c>
      <c r="M70" s="67">
        <f>RES_hhdet_num!L70+RES_hhdet_in!M70-RES_hhdet_num!M70</f>
        <v>3191.0756600027817</v>
      </c>
      <c r="N70" s="67">
        <f>RES_hhdet_num!M70+RES_hhdet_in!N70-RES_hhdet_num!N70</f>
        <v>0</v>
      </c>
      <c r="O70" s="67">
        <f>RES_hhdet_num!N70+RES_hhdet_in!O70-RES_hhdet_num!O70</f>
        <v>3623.5204725928779</v>
      </c>
      <c r="P70" s="67">
        <f>RES_hhdet_num!O70+RES_hhdet_in!P70-RES_hhdet_num!P70</f>
        <v>4285.9344464066089</v>
      </c>
      <c r="Q70" s="67">
        <f>RES_hhdet_num!P70+RES_hhdet_in!Q70-RES_hhdet_num!Q70</f>
        <v>3227.6589396302588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54364.479050205904</v>
      </c>
      <c r="D73" s="67">
        <f>RES_hhdet_num!C73+RES_hhdet_in!D73-RES_hhdet_num!D73</f>
        <v>25014.750000000029</v>
      </c>
      <c r="E73" s="67">
        <f>RES_hhdet_num!D73+RES_hhdet_in!E73-RES_hhdet_num!E73</f>
        <v>49869.332715947297</v>
      </c>
      <c r="F73" s="67">
        <f>RES_hhdet_num!E73+RES_hhdet_in!F73-RES_hhdet_num!F73</f>
        <v>48123.365360603813</v>
      </c>
      <c r="G73" s="67">
        <f>RES_hhdet_num!F73+RES_hhdet_in!G73-RES_hhdet_num!G73</f>
        <v>25014.750000000058</v>
      </c>
      <c r="H73" s="67">
        <f>RES_hhdet_num!G73+RES_hhdet_in!H73-RES_hhdet_num!H73</f>
        <v>64314.084531871136</v>
      </c>
      <c r="I73" s="67">
        <f>RES_hhdet_num!H73+RES_hhdet_in!I73-RES_hhdet_num!I73</f>
        <v>25014.75</v>
      </c>
      <c r="J73" s="67">
        <f>RES_hhdet_num!I73+RES_hhdet_in!J73-RES_hhdet_num!J73</f>
        <v>20017.167215417227</v>
      </c>
      <c r="K73" s="67">
        <f>RES_hhdet_num!J73+RES_hhdet_in!K73-RES_hhdet_num!K73</f>
        <v>57041.000000000029</v>
      </c>
      <c r="L73" s="67">
        <f>RES_hhdet_num!K73+RES_hhdet_in!L73-RES_hhdet_num!L73</f>
        <v>74334.999999999956</v>
      </c>
      <c r="M73" s="67">
        <f>RES_hhdet_num!L73+RES_hhdet_in!M73-RES_hhdet_num!M73</f>
        <v>752.84185326406441</v>
      </c>
      <c r="N73" s="67">
        <f>RES_hhdet_num!M73+RES_hhdet_in!N73-RES_hhdet_num!N73</f>
        <v>23936.999999999942</v>
      </c>
      <c r="O73" s="67">
        <f>RES_hhdet_num!N73+RES_hhdet_in!O73-RES_hhdet_num!O73</f>
        <v>4645.2148037324514</v>
      </c>
      <c r="P73" s="67">
        <f>RES_hhdet_num!O73+RES_hhdet_in!P73-RES_hhdet_num!P73</f>
        <v>59860.375413227077</v>
      </c>
      <c r="Q73" s="67">
        <f>RES_hhdet_num!P73+RES_hhdet_in!Q73-RES_hhdet_num!Q73</f>
        <v>20709.729227614851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355.31280072760819</v>
      </c>
      <c r="E74" s="67">
        <f>RES_hhdet_num!D74+RES_hhdet_in!E74-RES_hhdet_num!E74</f>
        <v>420.56360563965927</v>
      </c>
      <c r="F74" s="67">
        <f>RES_hhdet_num!E74+RES_hhdet_in!F74-RES_hhdet_num!F74</f>
        <v>671.16360004937133</v>
      </c>
      <c r="G74" s="67">
        <f>RES_hhdet_num!F74+RES_hhdet_in!G74-RES_hhdet_num!G74</f>
        <v>562.08574217539808</v>
      </c>
      <c r="H74" s="67">
        <f>RES_hhdet_num!G74+RES_hhdet_in!H74-RES_hhdet_num!H74</f>
        <v>780.00000000000091</v>
      </c>
      <c r="I74" s="67">
        <f>RES_hhdet_num!H74+RES_hhdet_in!I74-RES_hhdet_num!I74</f>
        <v>523.6706410460024</v>
      </c>
      <c r="J74" s="67">
        <f>RES_hhdet_num!I74+RES_hhdet_in!J74-RES_hhdet_num!J74</f>
        <v>932.53385846563378</v>
      </c>
      <c r="K74" s="67">
        <f>RES_hhdet_num!J74+RES_hhdet_in!K74-RES_hhdet_num!K74</f>
        <v>874.99999999999909</v>
      </c>
      <c r="L74" s="67">
        <f>RES_hhdet_num!K74+RES_hhdet_in!L74-RES_hhdet_num!L74</f>
        <v>2887.9999999999991</v>
      </c>
      <c r="M74" s="67">
        <f>RES_hhdet_num!L74+RES_hhdet_in!M74-RES_hhdet_num!M74</f>
        <v>894.86445795134023</v>
      </c>
      <c r="N74" s="67">
        <f>RES_hhdet_num!M74+RES_hhdet_in!N74-RES_hhdet_num!N74</f>
        <v>0</v>
      </c>
      <c r="O74" s="67">
        <f>RES_hhdet_num!N74+RES_hhdet_in!O74-RES_hhdet_num!O74</f>
        <v>881.18079096661222</v>
      </c>
      <c r="P74" s="67">
        <f>RES_hhdet_num!O74+RES_hhdet_in!P74-RES_hhdet_num!P74</f>
        <v>3482.6334319276198</v>
      </c>
      <c r="Q74" s="67">
        <f>RES_hhdet_num!P74+RES_hhdet_in!Q74-RES_hhdet_num!Q74</f>
        <v>3087.0000000000009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185414.24999999977</v>
      </c>
      <c r="D78" s="67">
        <f>RES_hhdet_num!C78+RES_hhdet_in!D78-RES_hhdet_num!D78</f>
        <v>185414.25</v>
      </c>
      <c r="E78" s="67">
        <f>RES_hhdet_num!D78+RES_hhdet_in!E78-RES_hhdet_num!E78</f>
        <v>185414.25000000047</v>
      </c>
      <c r="F78" s="67">
        <f>RES_hhdet_num!E78+RES_hhdet_in!F78-RES_hhdet_num!F78</f>
        <v>185414.24999999953</v>
      </c>
      <c r="G78" s="67">
        <f>RES_hhdet_num!F78+RES_hhdet_in!G78-RES_hhdet_num!G78</f>
        <v>185414.25000000047</v>
      </c>
      <c r="H78" s="67">
        <f>RES_hhdet_num!G78+RES_hhdet_in!H78-RES_hhdet_num!H78</f>
        <v>247219.37500000047</v>
      </c>
      <c r="I78" s="67">
        <f>RES_hhdet_num!H78+RES_hhdet_in!I78-RES_hhdet_num!I78</f>
        <v>188258.53440606734</v>
      </c>
      <c r="J78" s="67">
        <f>RES_hhdet_num!I78+RES_hhdet_in!J78-RES_hhdet_num!J78</f>
        <v>185414.25</v>
      </c>
      <c r="K78" s="67">
        <f>RES_hhdet_num!J78+RES_hhdet_in!K78-RES_hhdet_num!K78</f>
        <v>305771.19547582651</v>
      </c>
      <c r="L78" s="67">
        <f>RES_hhdet_num!K78+RES_hhdet_in!L78-RES_hhdet_num!L78</f>
        <v>526413.56714572175</v>
      </c>
      <c r="M78" s="67">
        <f>RES_hhdet_num!L78+RES_hhdet_in!M78-RES_hhdet_num!M78</f>
        <v>408335.85986929364</v>
      </c>
      <c r="N78" s="67">
        <f>RES_hhdet_num!M78+RES_hhdet_in!N78-RES_hhdet_num!N78</f>
        <v>326222.67220488936</v>
      </c>
      <c r="O78" s="67">
        <f>RES_hhdet_num!N78+RES_hhdet_in!O78-RES_hhdet_num!O78</f>
        <v>345708.76300006965</v>
      </c>
      <c r="P78" s="67">
        <f>RES_hhdet_num!O78+RES_hhdet_in!P78-RES_hhdet_num!P78</f>
        <v>151201.06250000023</v>
      </c>
      <c r="Q78" s="67">
        <f>RES_hhdet_num!P78+RES_hhdet_in!Q78-RES_hhdet_num!Q78</f>
        <v>246356.7844060678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56555.867024173785</v>
      </c>
      <c r="D79" s="83">
        <f>RES_hhdet_num!C79+RES_hhdet_in!D79-RES_hhdet_num!D79</f>
        <v>66825.467224011605</v>
      </c>
      <c r="E79" s="83">
        <f>RES_hhdet_num!D79+RES_hhdet_in!E79-RES_hhdet_num!E79</f>
        <v>61979.202630706597</v>
      </c>
      <c r="F79" s="83">
        <f>RES_hhdet_num!E79+RES_hhdet_in!F79-RES_hhdet_num!F79</f>
        <v>37397.999999999942</v>
      </c>
      <c r="G79" s="83">
        <f>RES_hhdet_num!F79+RES_hhdet_in!G79-RES_hhdet_num!G79</f>
        <v>74469.299499931454</v>
      </c>
      <c r="H79" s="83">
        <f>RES_hhdet_num!G79+RES_hhdet_in!H79-RES_hhdet_num!H79</f>
        <v>82095.000000000175</v>
      </c>
      <c r="I79" s="83">
        <f>RES_hhdet_num!H79+RES_hhdet_in!I79-RES_hhdet_num!I79</f>
        <v>37398.000000000116</v>
      </c>
      <c r="J79" s="83">
        <f>RES_hhdet_num!I79+RES_hhdet_in!J79-RES_hhdet_num!J79</f>
        <v>37397.999999999942</v>
      </c>
      <c r="K79" s="83">
        <f>RES_hhdet_num!J79+RES_hhdet_in!K79-RES_hhdet_num!K79</f>
        <v>70192.867024173785</v>
      </c>
      <c r="L79" s="83">
        <f>RES_hhdet_num!K79+RES_hhdet_in!L79-RES_hhdet_num!L79</f>
        <v>86943.245354277635</v>
      </c>
      <c r="M79" s="83">
        <f>RES_hhdet_num!L79+RES_hhdet_in!M79-RES_hhdet_num!M79</f>
        <v>61514.869639057462</v>
      </c>
      <c r="N79" s="83">
        <f>RES_hhdet_num!M79+RES_hhdet_in!N79-RES_hhdet_num!N79</f>
        <v>56747.861348664417</v>
      </c>
      <c r="O79" s="83">
        <f>RES_hhdet_num!N79+RES_hhdet_in!O79-RES_hhdet_num!O79</f>
        <v>45605.000000000058</v>
      </c>
      <c r="P79" s="83">
        <f>RES_hhdet_num!O79+RES_hhdet_in!P79-RES_hhdet_num!P79</f>
        <v>58033.999999999956</v>
      </c>
      <c r="Q79" s="83">
        <f>RES_hhdet_num!P79+RES_hhdet_in!Q79-RES_hhdet_num!Q79</f>
        <v>50128.009542604268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24883.9375</v>
      </c>
      <c r="D83" s="67">
        <f>RES_hhdet_num!C83+RES_hhdet_in!D83-RES_hhdet_num!D83</f>
        <v>24883.9375</v>
      </c>
      <c r="E83" s="67">
        <f>RES_hhdet_num!D83+RES_hhdet_in!E83-RES_hhdet_num!E83</f>
        <v>41338</v>
      </c>
      <c r="F83" s="67">
        <f>RES_hhdet_num!E83+RES_hhdet_in!F83-RES_hhdet_num!F83</f>
        <v>53005.999999999942</v>
      </c>
      <c r="G83" s="67">
        <f>RES_hhdet_num!F83+RES_hhdet_in!G83-RES_hhdet_num!G83</f>
        <v>26333.000000000058</v>
      </c>
      <c r="H83" s="67">
        <f>RES_hhdet_num!G83+RES_hhdet_in!H83-RES_hhdet_num!H83</f>
        <v>24883.937500000116</v>
      </c>
      <c r="I83" s="67">
        <f>RES_hhdet_num!H83+RES_hhdet_in!I83-RES_hhdet_num!I83</f>
        <v>24883.937499999942</v>
      </c>
      <c r="J83" s="67">
        <f>RES_hhdet_num!I83+RES_hhdet_in!J83-RES_hhdet_num!J83</f>
        <v>24883.937500000058</v>
      </c>
      <c r="K83" s="67">
        <f>RES_hhdet_num!J83+RES_hhdet_in!K83-RES_hhdet_num!K83</f>
        <v>24883.937500000058</v>
      </c>
      <c r="L83" s="67">
        <f>RES_hhdet_num!K83+RES_hhdet_in!L83-RES_hhdet_num!L83</f>
        <v>24883.9375</v>
      </c>
      <c r="M83" s="67">
        <f>RES_hhdet_num!L83+RES_hhdet_in!M83-RES_hhdet_num!M83</f>
        <v>24883.937500000233</v>
      </c>
      <c r="N83" s="67">
        <f>RES_hhdet_num!M83+RES_hhdet_in!N83-RES_hhdet_num!N83</f>
        <v>24883.937499999534</v>
      </c>
      <c r="O83" s="67">
        <f>RES_hhdet_num!N83+RES_hhdet_in!O83-RES_hhdet_num!O83</f>
        <v>24883.937500000466</v>
      </c>
      <c r="P83" s="67">
        <f>RES_hhdet_num!O83+RES_hhdet_in!P83-RES_hhdet_num!P83</f>
        <v>24883.937500000466</v>
      </c>
      <c r="Q83" s="67">
        <f>RES_hhdet_num!P83+RES_hhdet_in!Q83-RES_hhdet_num!Q83</f>
        <v>62351.999999999767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65</v>
      </c>
      <c r="D86" s="67">
        <f>RES_hhdet_num!C86+RES_hhdet_in!D86-RES_hhdet_num!D86</f>
        <v>63</v>
      </c>
      <c r="E86" s="67">
        <f>RES_hhdet_num!D86+RES_hhdet_in!E86-RES_hhdet_num!E86</f>
        <v>59</v>
      </c>
      <c r="F86" s="67">
        <f>RES_hhdet_num!E86+RES_hhdet_in!F86-RES_hhdet_num!F86</f>
        <v>444.99999999999977</v>
      </c>
      <c r="G86" s="67">
        <f>RES_hhdet_num!F86+RES_hhdet_in!G86-RES_hhdet_num!G86</f>
        <v>522</v>
      </c>
      <c r="H86" s="67">
        <f>RES_hhdet_num!G86+RES_hhdet_in!H86-RES_hhdet_num!H86</f>
        <v>714.00000000000091</v>
      </c>
      <c r="I86" s="67">
        <f>RES_hhdet_num!H86+RES_hhdet_in!I86-RES_hhdet_num!I86</f>
        <v>721</v>
      </c>
      <c r="J86" s="67">
        <f>RES_hhdet_num!I86+RES_hhdet_in!J86-RES_hhdet_num!J86</f>
        <v>735</v>
      </c>
      <c r="K86" s="67">
        <f>RES_hhdet_num!J86+RES_hhdet_in!K86-RES_hhdet_num!K86</f>
        <v>634.00000000000273</v>
      </c>
      <c r="L86" s="67">
        <f>RES_hhdet_num!K86+RES_hhdet_in!L86-RES_hhdet_num!L86</f>
        <v>462</v>
      </c>
      <c r="M86" s="67">
        <f>RES_hhdet_num!L86+RES_hhdet_in!M86-RES_hhdet_num!M86</f>
        <v>408.00000000000728</v>
      </c>
      <c r="N86" s="67">
        <f>RES_hhdet_num!M86+RES_hhdet_in!N86-RES_hhdet_num!N86</f>
        <v>84.999999999978172</v>
      </c>
      <c r="O86" s="67">
        <f>RES_hhdet_num!N86+RES_hhdet_in!O86-RES_hhdet_num!O86</f>
        <v>217.00000000002183</v>
      </c>
      <c r="P86" s="67">
        <f>RES_hhdet_num!O86+RES_hhdet_in!P86-RES_hhdet_num!P86</f>
        <v>1212.0000000000073</v>
      </c>
      <c r="Q86" s="67">
        <f>RES_hhdet_num!P86+RES_hhdet_in!Q86-RES_hhdet_num!Q86</f>
        <v>1035.9999999999854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5435.2499999999854</v>
      </c>
      <c r="D88" s="67">
        <f>RES_hhdet_num!C88+RES_hhdet_in!D88-RES_hhdet_num!D88</f>
        <v>7315.1666611570836</v>
      </c>
      <c r="E88" s="67">
        <f>RES_hhdet_num!D88+RES_hhdet_in!E88-RES_hhdet_num!E88</f>
        <v>8150.2971529394272</v>
      </c>
      <c r="F88" s="67">
        <f>RES_hhdet_num!E88+RES_hhdet_in!F88-RES_hhdet_num!F88</f>
        <v>10911.798191384863</v>
      </c>
      <c r="G88" s="67">
        <f>RES_hhdet_num!F88+RES_hhdet_in!G88-RES_hhdet_num!G88</f>
        <v>6797.719212300668</v>
      </c>
      <c r="H88" s="67">
        <f>RES_hhdet_num!G88+RES_hhdet_in!H88-RES_hhdet_num!H88</f>
        <v>5435.2500000000437</v>
      </c>
      <c r="I88" s="67">
        <f>RES_hhdet_num!H88+RES_hhdet_in!I88-RES_hhdet_num!I88</f>
        <v>5435.2500000000291</v>
      </c>
      <c r="J88" s="67">
        <f>RES_hhdet_num!I88+RES_hhdet_in!J88-RES_hhdet_num!J88</f>
        <v>9597.8663837776985</v>
      </c>
      <c r="K88" s="67">
        <f>RES_hhdet_num!J88+RES_hhdet_in!K88-RES_hhdet_num!K88</f>
        <v>21554.058622977696</v>
      </c>
      <c r="L88" s="67">
        <f>RES_hhdet_num!K88+RES_hhdet_in!L88-RES_hhdet_num!L88</f>
        <v>7278.9837973109679</v>
      </c>
      <c r="M88" s="67">
        <f>RES_hhdet_num!L88+RES_hhdet_in!M88-RES_hhdet_num!M88</f>
        <v>10245.169376967126</v>
      </c>
      <c r="N88" s="67">
        <f>RES_hhdet_num!M88+RES_hhdet_in!N88-RES_hhdet_num!N88</f>
        <v>8375.3042968942318</v>
      </c>
      <c r="O88" s="67">
        <f>RES_hhdet_num!N88+RES_hhdet_in!O88-RES_hhdet_num!O88</f>
        <v>5435.2500000002328</v>
      </c>
      <c r="P88" s="67">
        <f>RES_hhdet_num!O88+RES_hhdet_in!P88-RES_hhdet_num!P88</f>
        <v>13008.970658840379</v>
      </c>
      <c r="Q88" s="67">
        <f>RES_hhdet_num!P88+RES_hhdet_in!Q88-RES_hhdet_num!Q88</f>
        <v>22943.828212945606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20.101713816100073</v>
      </c>
      <c r="E89" s="67">
        <f>RES_hhdet_num!D89+RES_hhdet_in!E89-RES_hhdet_num!E89</f>
        <v>44</v>
      </c>
      <c r="F89" s="67">
        <f>RES_hhdet_num!E89+RES_hhdet_in!F89-RES_hhdet_num!F89</f>
        <v>174.99999999999977</v>
      </c>
      <c r="G89" s="67">
        <f>RES_hhdet_num!F89+RES_hhdet_in!G89-RES_hhdet_num!G89</f>
        <v>64.69745436600374</v>
      </c>
      <c r="H89" s="67">
        <f>RES_hhdet_num!G89+RES_hhdet_in!H89-RES_hhdet_num!H89</f>
        <v>271.82368719018882</v>
      </c>
      <c r="I89" s="67">
        <f>RES_hhdet_num!H89+RES_hhdet_in!I89-RES_hhdet_num!I89</f>
        <v>116.54214651274106</v>
      </c>
      <c r="J89" s="67">
        <f>RES_hhdet_num!I89+RES_hhdet_in!J89-RES_hhdet_num!J89</f>
        <v>22.906269708159925</v>
      </c>
      <c r="K89" s="67">
        <f>RES_hhdet_num!J89+RES_hhdet_in!K89-RES_hhdet_num!K89</f>
        <v>1172.4279103037697</v>
      </c>
      <c r="L89" s="67">
        <f>RES_hhdet_num!K89+RES_hhdet_in!L89-RES_hhdet_num!L89</f>
        <v>1407.5223062806745</v>
      </c>
      <c r="M89" s="67">
        <f>RES_hhdet_num!L89+RES_hhdet_in!M89-RES_hhdet_num!M89</f>
        <v>3146.4321089166224</v>
      </c>
      <c r="N89" s="67">
        <f>RES_hhdet_num!M89+RES_hhdet_in!N89-RES_hhdet_num!N89</f>
        <v>1776.3407272886179</v>
      </c>
      <c r="O89" s="67">
        <f>RES_hhdet_num!N89+RES_hhdet_in!O89-RES_hhdet_num!O89</f>
        <v>1305.2524785800852</v>
      </c>
      <c r="P89" s="67">
        <f>RES_hhdet_num!O89+RES_hhdet_in!P89-RES_hhdet_num!P89</f>
        <v>101.63340866261569</v>
      </c>
      <c r="Q89" s="67">
        <f>RES_hhdet_num!P89+RES_hhdet_in!Q89-RES_hhdet_num!Q89</f>
        <v>784.21893423840811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22180.936591553065</v>
      </c>
      <c r="D92" s="67">
        <f>RES_hhdet_num!C92+RES_hhdet_in!D92-RES_hhdet_num!D92</f>
        <v>28041.324511658546</v>
      </c>
      <c r="E92" s="67">
        <f>RES_hhdet_num!D92+RES_hhdet_in!E92-RES_hhdet_num!E92</f>
        <v>28653.556205304543</v>
      </c>
      <c r="F92" s="67">
        <f>RES_hhdet_num!E92+RES_hhdet_in!F92-RES_hhdet_num!F92</f>
        <v>28501.892995230271</v>
      </c>
      <c r="G92" s="67">
        <f>RES_hhdet_num!F92+RES_hhdet_in!G92-RES_hhdet_num!G92</f>
        <v>28566.708347704844</v>
      </c>
      <c r="H92" s="67">
        <f>RES_hhdet_num!G92+RES_hhdet_in!H92-RES_hhdet_num!H92</f>
        <v>31033.628620604781</v>
      </c>
      <c r="I92" s="67">
        <f>RES_hhdet_num!H92+RES_hhdet_in!I92-RES_hhdet_num!I92</f>
        <v>72461.738493340497</v>
      </c>
      <c r="J92" s="67">
        <f>RES_hhdet_num!I92+RES_hhdet_in!J92-RES_hhdet_num!J92</f>
        <v>12971.719427914701</v>
      </c>
      <c r="K92" s="67">
        <f>RES_hhdet_num!J92+RES_hhdet_in!K92-RES_hhdet_num!K92</f>
        <v>16139.297242469365</v>
      </c>
      <c r="L92" s="67">
        <f>RES_hhdet_num!K92+RES_hhdet_in!L92-RES_hhdet_num!L92</f>
        <v>33989.000000000007</v>
      </c>
      <c r="M92" s="67">
        <f>RES_hhdet_num!L92+RES_hhdet_in!M92-RES_hhdet_num!M92</f>
        <v>12179.999999999995</v>
      </c>
      <c r="N92" s="67">
        <f>RES_hhdet_num!M92+RES_hhdet_in!N92-RES_hhdet_num!N92</f>
        <v>1100.9999999999995</v>
      </c>
      <c r="O92" s="67">
        <f>RES_hhdet_num!N92+RES_hhdet_in!O92-RES_hhdet_num!O92</f>
        <v>0</v>
      </c>
      <c r="P92" s="67">
        <f>RES_hhdet_num!O92+RES_hhdet_in!P92-RES_hhdet_num!P92</f>
        <v>0</v>
      </c>
      <c r="Q92" s="67">
        <f>RES_hhdet_num!P92+RES_hhdet_in!Q92-RES_hhdet_num!Q92</f>
        <v>18.042482925891818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11.056779524944886</v>
      </c>
      <c r="E93" s="67">
        <f>RES_hhdet_num!D93+RES_hhdet_in!E93-RES_hhdet_num!E93</f>
        <v>301.81879469545402</v>
      </c>
      <c r="F93" s="67">
        <f>RES_hhdet_num!E93+RES_hhdet_in!F93-RES_hhdet_num!F93</f>
        <v>453.48200476970214</v>
      </c>
      <c r="G93" s="67">
        <f>RES_hhdet_num!F93+RES_hhdet_in!G93-RES_hhdet_num!G93</f>
        <v>388.66665229518821</v>
      </c>
      <c r="H93" s="67">
        <f>RES_hhdet_num!G93+RES_hhdet_in!H93-RES_hhdet_num!H93</f>
        <v>333.69172737651365</v>
      </c>
      <c r="I93" s="67">
        <f>RES_hhdet_num!H93+RES_hhdet_in!I93-RES_hhdet_num!I93</f>
        <v>1168.244681079628</v>
      </c>
      <c r="J93" s="67">
        <f>RES_hhdet_num!I93+RES_hhdet_in!J93-RES_hhdet_num!J93</f>
        <v>0</v>
      </c>
      <c r="K93" s="67">
        <f>RES_hhdet_num!J93+RES_hhdet_in!K93-RES_hhdet_num!K93</f>
        <v>242.22027737726603</v>
      </c>
      <c r="L93" s="67">
        <f>RES_hhdet_num!K93+RES_hhdet_in!L93-RES_hhdet_num!L93</f>
        <v>1328.9999999999995</v>
      </c>
      <c r="M93" s="67">
        <f>RES_hhdet_num!L93+RES_hhdet_in!M93-RES_hhdet_num!M93</f>
        <v>475.99999999999989</v>
      </c>
      <c r="N93" s="67">
        <f>RES_hhdet_num!M93+RES_hhdet_in!N93-RES_hhdet_num!N93</f>
        <v>49.999999999999979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58.999999999999886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6119.1374573723951</v>
      </c>
      <c r="D96" s="67">
        <f>RES_hhdet_num!C96+RES_hhdet_in!D96-RES_hhdet_num!D96</f>
        <v>4740</v>
      </c>
      <c r="E96" s="67">
        <f>RES_hhdet_num!D96+RES_hhdet_in!E96-RES_hhdet_num!E96</f>
        <v>10903.580908406453</v>
      </c>
      <c r="F96" s="67">
        <f>RES_hhdet_num!E96+RES_hhdet_in!F96-RES_hhdet_num!F96</f>
        <v>13287.244928760549</v>
      </c>
      <c r="G96" s="67">
        <f>RES_hhdet_num!F96+RES_hhdet_in!G96-RES_hhdet_num!G96</f>
        <v>4740.0000000000073</v>
      </c>
      <c r="H96" s="67">
        <f>RES_hhdet_num!G96+RES_hhdet_in!H96-RES_hhdet_num!H96</f>
        <v>4740.0000000000291</v>
      </c>
      <c r="I96" s="67">
        <f>RES_hhdet_num!H96+RES_hhdet_in!I96-RES_hhdet_num!I96</f>
        <v>4739.9999999999709</v>
      </c>
      <c r="J96" s="67">
        <f>RES_hhdet_num!I96+RES_hhdet_in!J96-RES_hhdet_num!J96</f>
        <v>11979.404793754453</v>
      </c>
      <c r="K96" s="67">
        <f>RES_hhdet_num!J96+RES_hhdet_in!K96-RES_hhdet_num!K96</f>
        <v>11457.137457372446</v>
      </c>
      <c r="L96" s="67">
        <f>RES_hhdet_num!K96+RES_hhdet_in!L96-RES_hhdet_num!L96</f>
        <v>15571.372638228466</v>
      </c>
      <c r="M96" s="67">
        <f>RES_hhdet_num!L96+RES_hhdet_in!M96-RES_hhdet_num!M96</f>
        <v>14662.349031439633</v>
      </c>
      <c r="N96" s="67">
        <f>RES_hhdet_num!M96+RES_hhdet_in!N96-RES_hhdet_num!N96</f>
        <v>16554.878131865524</v>
      </c>
      <c r="O96" s="67">
        <f>RES_hhdet_num!N96+RES_hhdet_in!O96-RES_hhdet_num!O96</f>
        <v>22608.408776321216</v>
      </c>
      <c r="P96" s="67">
        <f>RES_hhdet_num!O96+RES_hhdet_in!P96-RES_hhdet_num!P96</f>
        <v>49415.887652607402</v>
      </c>
      <c r="Q96" s="67">
        <f>RES_hhdet_num!P96+RES_hhdet_in!Q96-RES_hhdet_num!Q96</f>
        <v>78259.507840556209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74.587792476671211</v>
      </c>
      <c r="E97" s="67">
        <f>RES_hhdet_num!D97+RES_hhdet_in!E97-RES_hhdet_num!E97</f>
        <v>121</v>
      </c>
      <c r="F97" s="67">
        <f>RES_hhdet_num!E97+RES_hhdet_in!F97-RES_hhdet_num!F97</f>
        <v>208.99999999999989</v>
      </c>
      <c r="G97" s="67">
        <f>RES_hhdet_num!F97+RES_hhdet_in!G97-RES_hhdet_num!G97</f>
        <v>63.228708413351796</v>
      </c>
      <c r="H97" s="67">
        <f>RES_hhdet_num!G97+RES_hhdet_in!H97-RES_hhdet_num!H97</f>
        <v>546.9161080588724</v>
      </c>
      <c r="I97" s="67">
        <f>RES_hhdet_num!H97+RES_hhdet_in!I97-RES_hhdet_num!I97</f>
        <v>171.74452347121087</v>
      </c>
      <c r="J97" s="67">
        <f>RES_hhdet_num!I97+RES_hhdet_in!J97-RES_hhdet_num!J97</f>
        <v>179.5083870917897</v>
      </c>
      <c r="K97" s="67">
        <f>RES_hhdet_num!J97+RES_hhdet_in!K97-RES_hhdet_num!K97</f>
        <v>40.560471464882539</v>
      </c>
      <c r="L97" s="67">
        <f>RES_hhdet_num!K97+RES_hhdet_in!L97-RES_hhdet_num!L97</f>
        <v>1215.5062982283962</v>
      </c>
      <c r="M97" s="67">
        <f>RES_hhdet_num!L97+RES_hhdet_in!M97-RES_hhdet_num!M97</f>
        <v>4663.2670278885525</v>
      </c>
      <c r="N97" s="67">
        <f>RES_hhdet_num!M97+RES_hhdet_in!N97-RES_hhdet_num!N97</f>
        <v>1788.0976752220813</v>
      </c>
      <c r="O97" s="67">
        <f>RES_hhdet_num!N97+RES_hhdet_in!O97-RES_hhdet_num!O97</f>
        <v>1194.4513118641407</v>
      </c>
      <c r="P97" s="67">
        <f>RES_hhdet_num!O97+RES_hhdet_in!P97-RES_hhdet_num!P97</f>
        <v>0</v>
      </c>
      <c r="Q97" s="67">
        <f>RES_hhdet_num!P97+RES_hhdet_in!Q97-RES_hhdet_num!Q97</f>
        <v>393.14563331651152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84037.486252690025</v>
      </c>
      <c r="D102" s="67">
        <f>RES_hhdet_num!C102+RES_hhdet_in!D102-RES_hhdet_num!D102</f>
        <v>29829.486252690054</v>
      </c>
      <c r="E102" s="67">
        <f>RES_hhdet_num!D102+RES_hhdet_in!E102-RES_hhdet_num!E102</f>
        <v>49161.000000000029</v>
      </c>
      <c r="F102" s="67">
        <f>RES_hhdet_num!E102+RES_hhdet_in!F102-RES_hhdet_num!F102</f>
        <v>89377.999999999985</v>
      </c>
      <c r="G102" s="67">
        <f>RES_hhdet_num!F102+RES_hhdet_in!G102-RES_hhdet_num!G102</f>
        <v>24312</v>
      </c>
      <c r="H102" s="67">
        <f>RES_hhdet_num!G102+RES_hhdet_in!H102-RES_hhdet_num!H102</f>
        <v>24312.000000000029</v>
      </c>
      <c r="I102" s="67">
        <f>RES_hhdet_num!H102+RES_hhdet_in!I102-RES_hhdet_num!I102</f>
        <v>34145.446307528386</v>
      </c>
      <c r="J102" s="67">
        <f>RES_hhdet_num!I102+RES_hhdet_in!J102-RES_hhdet_num!J102</f>
        <v>35957.038761460026</v>
      </c>
      <c r="K102" s="67">
        <f>RES_hhdet_num!J102+RES_hhdet_in!K102-RES_hhdet_num!K102</f>
        <v>35587.673153389871</v>
      </c>
      <c r="L102" s="67">
        <f>RES_hhdet_num!K102+RES_hhdet_in!L102-RES_hhdet_num!L102</f>
        <v>64112.820047293877</v>
      </c>
      <c r="M102" s="67">
        <f>RES_hhdet_num!L102+RES_hhdet_in!M102-RES_hhdet_num!M102</f>
        <v>254364.00000000003</v>
      </c>
      <c r="N102" s="67">
        <f>RES_hhdet_num!M102+RES_hhdet_in!N102-RES_hhdet_num!N102</f>
        <v>239655.99999999991</v>
      </c>
      <c r="O102" s="67">
        <f>RES_hhdet_num!N102+RES_hhdet_in!O102-RES_hhdet_num!O102</f>
        <v>241730.00000000003</v>
      </c>
      <c r="P102" s="67">
        <f>RES_hhdet_num!O102+RES_hhdet_in!P102-RES_hhdet_num!P102</f>
        <v>241216.99999999991</v>
      </c>
      <c r="Q102" s="67">
        <f>RES_hhdet_num!P102+RES_hhdet_in!Q102-RES_hhdet_num!Q102</f>
        <v>190619.99999999983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13014</v>
      </c>
      <c r="D103" s="83">
        <f>RES_hhdet_num!C103+RES_hhdet_in!D103-RES_hhdet_num!D103</f>
        <v>52995.572519064182</v>
      </c>
      <c r="E103" s="83">
        <f>RES_hhdet_num!D103+RES_hhdet_in!E103-RES_hhdet_num!E103</f>
        <v>13014</v>
      </c>
      <c r="F103" s="83">
        <f>RES_hhdet_num!E103+RES_hhdet_in!F103-RES_hhdet_num!F103</f>
        <v>13013.999999999942</v>
      </c>
      <c r="G103" s="83">
        <f>RES_hhdet_num!F103+RES_hhdet_in!G103-RES_hhdet_num!G103</f>
        <v>56203.000000000058</v>
      </c>
      <c r="H103" s="83">
        <f>RES_hhdet_num!G103+RES_hhdet_in!H103-RES_hhdet_num!H103</f>
        <v>13014.000000000087</v>
      </c>
      <c r="I103" s="83">
        <f>RES_hhdet_num!H103+RES_hhdet_in!I103-RES_hhdet_num!I103</f>
        <v>13014.000000000029</v>
      </c>
      <c r="J103" s="83">
        <f>RES_hhdet_num!I103+RES_hhdet_in!J103-RES_hhdet_num!J103</f>
        <v>13014.000000000058</v>
      </c>
      <c r="K103" s="83">
        <f>RES_hhdet_num!J103+RES_hhdet_in!K103-RES_hhdet_num!K103</f>
        <v>28187.451247309917</v>
      </c>
      <c r="L103" s="83">
        <f>RES_hhdet_num!K103+RES_hhdet_in!L103-RES_hhdet_num!L103</f>
        <v>26098.572519064066</v>
      </c>
      <c r="M103" s="83">
        <f>RES_hhdet_num!L103+RES_hhdet_in!M103-RES_hhdet_num!M103</f>
        <v>26920.851233626367</v>
      </c>
      <c r="N103" s="83">
        <f>RES_hhdet_num!M103+RES_hhdet_in!N103-RES_hhdet_num!N103</f>
        <v>15995.467926642392</v>
      </c>
      <c r="O103" s="83">
        <f>RES_hhdet_num!N103+RES_hhdet_in!O103-RES_hhdet_num!O103</f>
        <v>24883.937500000466</v>
      </c>
      <c r="P103" s="83">
        <f>RES_hhdet_num!O103+RES_hhdet_in!P103-RES_hhdet_num!P103</f>
        <v>85405.428692471934</v>
      </c>
      <c r="Q103" s="83">
        <f>RES_hhdet_num!P103+RES_hhdet_in!Q103-RES_hhdet_num!Q103</f>
        <v>86242.73929550848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45519.1875</v>
      </c>
      <c r="D126" s="67">
        <f>RES_hhdet_num!C126+RES_hhdet_in!D126-RES_hhdet_num!D126</f>
        <v>126368</v>
      </c>
      <c r="E126" s="67">
        <f>RES_hhdet_num!D126+RES_hhdet_in!E126-RES_hhdet_num!E126</f>
        <v>45519.1875</v>
      </c>
      <c r="F126" s="67">
        <f>RES_hhdet_num!E126+RES_hhdet_in!F126-RES_hhdet_num!F126</f>
        <v>45519.187499999884</v>
      </c>
      <c r="G126" s="67">
        <f>RES_hhdet_num!F126+RES_hhdet_in!G126-RES_hhdet_num!G126</f>
        <v>45519.187500000116</v>
      </c>
      <c r="H126" s="67">
        <f>RES_hhdet_num!G126+RES_hhdet_in!H126-RES_hhdet_num!H126</f>
        <v>45519.187500000233</v>
      </c>
      <c r="I126" s="67">
        <f>RES_hhdet_num!H126+RES_hhdet_in!I126-RES_hhdet_num!I126</f>
        <v>45519.1875</v>
      </c>
      <c r="J126" s="67">
        <f>RES_hhdet_num!I126+RES_hhdet_in!J126-RES_hhdet_num!J126</f>
        <v>71076.999999999884</v>
      </c>
      <c r="K126" s="67">
        <f>RES_hhdet_num!J126+RES_hhdet_in!K126-RES_hhdet_num!K126</f>
        <v>45519.187500000116</v>
      </c>
      <c r="L126" s="67">
        <f>RES_hhdet_num!K126+RES_hhdet_in!L126-RES_hhdet_num!L126</f>
        <v>58313.999999999884</v>
      </c>
      <c r="M126" s="67">
        <f>RES_hhdet_num!L126+RES_hhdet_in!M126-RES_hhdet_num!M126</f>
        <v>45519.187500000116</v>
      </c>
      <c r="N126" s="67">
        <f>RES_hhdet_num!M126+RES_hhdet_in!N126-RES_hhdet_num!N126</f>
        <v>45519.187499999651</v>
      </c>
      <c r="O126" s="67">
        <f>RES_hhdet_num!N126+RES_hhdet_in!O126-RES_hhdet_num!O126</f>
        <v>45519.187500000233</v>
      </c>
      <c r="P126" s="67">
        <f>RES_hhdet_num!O126+RES_hhdet_in!P126-RES_hhdet_num!P126</f>
        <v>38799.125000000116</v>
      </c>
      <c r="Q126" s="67">
        <f>RES_hhdet_num!P126+RES_hhdet_in!Q126-RES_hhdet_num!Q126</f>
        <v>11354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119</v>
      </c>
      <c r="D129" s="67">
        <f>RES_hhdet_num!C129+RES_hhdet_in!D129-RES_hhdet_num!D129</f>
        <v>119</v>
      </c>
      <c r="E129" s="67">
        <f>RES_hhdet_num!D129+RES_hhdet_in!E129-RES_hhdet_num!E129</f>
        <v>568.5</v>
      </c>
      <c r="F129" s="67">
        <f>RES_hhdet_num!E129+RES_hhdet_in!F129-RES_hhdet_num!F129</f>
        <v>563.24999999999955</v>
      </c>
      <c r="G129" s="67">
        <f>RES_hhdet_num!F129+RES_hhdet_in!G129-RES_hhdet_num!G129</f>
        <v>557</v>
      </c>
      <c r="H129" s="67">
        <f>RES_hhdet_num!G129+RES_hhdet_in!H129-RES_hhdet_num!H129</f>
        <v>549.75000000000182</v>
      </c>
      <c r="I129" s="67">
        <f>RES_hhdet_num!H129+RES_hhdet_in!I129-RES_hhdet_num!I129</f>
        <v>539.50000000000182</v>
      </c>
      <c r="J129" s="67">
        <f>RES_hhdet_num!I129+RES_hhdet_in!J129-RES_hhdet_num!J129</f>
        <v>558.25</v>
      </c>
      <c r="K129" s="67">
        <f>RES_hhdet_num!J129+RES_hhdet_in!K129-RES_hhdet_num!K129</f>
        <v>1614</v>
      </c>
      <c r="L129" s="67">
        <f>RES_hhdet_num!K129+RES_hhdet_in!L129-RES_hhdet_num!L129</f>
        <v>1034.7499999999982</v>
      </c>
      <c r="M129" s="67">
        <f>RES_hhdet_num!L129+RES_hhdet_in!M129-RES_hhdet_num!M129</f>
        <v>1313.0000000000018</v>
      </c>
      <c r="N129" s="67">
        <f>RES_hhdet_num!M129+RES_hhdet_in!N129-RES_hhdet_num!N129</f>
        <v>842.99999999999454</v>
      </c>
      <c r="O129" s="67">
        <f>RES_hhdet_num!N129+RES_hhdet_in!O129-RES_hhdet_num!O129</f>
        <v>807.99999999999636</v>
      </c>
      <c r="P129" s="67">
        <f>RES_hhdet_num!O129+RES_hhdet_in!P129-RES_hhdet_num!P129</f>
        <v>1948.0000000000036</v>
      </c>
      <c r="Q129" s="67">
        <f>RES_hhdet_num!P129+RES_hhdet_in!Q129-RES_hhdet_num!Q129</f>
        <v>1746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30103.5</v>
      </c>
      <c r="D131" s="67">
        <f>RES_hhdet_num!C131+RES_hhdet_in!D131-RES_hhdet_num!D131</f>
        <v>115934.97251330875</v>
      </c>
      <c r="E131" s="67">
        <f>RES_hhdet_num!D131+RES_hhdet_in!E131-RES_hhdet_num!E131</f>
        <v>37939.095660023799</v>
      </c>
      <c r="F131" s="67">
        <f>RES_hhdet_num!E131+RES_hhdet_in!F131-RES_hhdet_num!F131</f>
        <v>33015.756349445088</v>
      </c>
      <c r="G131" s="67">
        <f>RES_hhdet_num!F131+RES_hhdet_in!G131-RES_hhdet_num!G131</f>
        <v>36242.166018781252</v>
      </c>
      <c r="H131" s="67">
        <f>RES_hhdet_num!G131+RES_hhdet_in!H131-RES_hhdet_num!H131</f>
        <v>38171.573262999649</v>
      </c>
      <c r="I131" s="67">
        <f>RES_hhdet_num!H131+RES_hhdet_in!I131-RES_hhdet_num!I131</f>
        <v>31298.931548409164</v>
      </c>
      <c r="J131" s="67">
        <f>RES_hhdet_num!I131+RES_hhdet_in!J131-RES_hhdet_num!J131</f>
        <v>66931.712870176998</v>
      </c>
      <c r="K131" s="67">
        <f>RES_hhdet_num!J131+RES_hhdet_in!K131-RES_hhdet_num!K131</f>
        <v>56891.214713532478</v>
      </c>
      <c r="L131" s="67">
        <f>RES_hhdet_num!K131+RES_hhdet_in!L131-RES_hhdet_num!L131</f>
        <v>52497.999999999884</v>
      </c>
      <c r="M131" s="67">
        <f>RES_hhdet_num!L131+RES_hhdet_in!M131-RES_hhdet_num!M131</f>
        <v>40747.540296304505</v>
      </c>
      <c r="N131" s="67">
        <f>RES_hhdet_num!M131+RES_hhdet_in!N131-RES_hhdet_num!N131</f>
        <v>44953.315291086561</v>
      </c>
      <c r="O131" s="67">
        <f>RES_hhdet_num!N131+RES_hhdet_in!O131-RES_hhdet_num!O131</f>
        <v>45300.679699076631</v>
      </c>
      <c r="P131" s="67">
        <f>RES_hhdet_num!O131+RES_hhdet_in!P131-RES_hhdet_num!P131</f>
        <v>37199.731897293997</v>
      </c>
      <c r="Q131" s="67">
        <f>RES_hhdet_num!P131+RES_hhdet_in!Q131-RES_hhdet_num!Q131</f>
        <v>28600.586171017087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89</v>
      </c>
      <c r="E132" s="67">
        <f>RES_hhdet_num!D132+RES_hhdet_in!E132-RES_hhdet_num!E132</f>
        <v>101.71533852576431</v>
      </c>
      <c r="F132" s="67">
        <f>RES_hhdet_num!E132+RES_hhdet_in!F132-RES_hhdet_num!F132</f>
        <v>447.9122828611471</v>
      </c>
      <c r="G132" s="67">
        <f>RES_hhdet_num!F132+RES_hhdet_in!G132-RES_hhdet_num!G132</f>
        <v>269.13477432134277</v>
      </c>
      <c r="H132" s="67">
        <f>RES_hhdet_num!G132+RES_hhdet_in!H132-RES_hhdet_num!H132</f>
        <v>424.93048477502634</v>
      </c>
      <c r="I132" s="67">
        <f>RES_hhdet_num!H132+RES_hhdet_in!I132-RES_hhdet_num!I132</f>
        <v>262.24270334047833</v>
      </c>
      <c r="J132" s="67">
        <f>RES_hhdet_num!I132+RES_hhdet_in!J132-RES_hhdet_num!J132</f>
        <v>0</v>
      </c>
      <c r="K132" s="67">
        <f>RES_hhdet_num!J132+RES_hhdet_in!K132-RES_hhdet_num!K132</f>
        <v>858.27288233241052</v>
      </c>
      <c r="L132" s="67">
        <f>RES_hhdet_num!K132+RES_hhdet_in!L132-RES_hhdet_num!L132</f>
        <v>1901.9999999999927</v>
      </c>
      <c r="M132" s="67">
        <f>RES_hhdet_num!L132+RES_hhdet_in!M132-RES_hhdet_num!M132</f>
        <v>1323.5380457823812</v>
      </c>
      <c r="N132" s="67">
        <f>RES_hhdet_num!M132+RES_hhdet_in!N132-RES_hhdet_num!N132</f>
        <v>1373.0493395524427</v>
      </c>
      <c r="O132" s="67">
        <f>RES_hhdet_num!N132+RES_hhdet_in!O132-RES_hhdet_num!O132</f>
        <v>1109.1056930999221</v>
      </c>
      <c r="P132" s="67">
        <f>RES_hhdet_num!O132+RES_hhdet_in!P132-RES_hhdet_num!P132</f>
        <v>1876.4337948159664</v>
      </c>
      <c r="Q132" s="67">
        <f>RES_hhdet_num!P132+RES_hhdet_in!Q132-RES_hhdet_num!Q132</f>
        <v>983.36336699788808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20587.270723144538</v>
      </c>
      <c r="D135" s="67">
        <f>RES_hhdet_num!C135+RES_hhdet_in!D135-RES_hhdet_num!D135</f>
        <v>10433.027486691273</v>
      </c>
      <c r="E135" s="67">
        <f>RES_hhdet_num!D135+RES_hhdet_in!E135-RES_hhdet_num!E135</f>
        <v>9026.5698139143278</v>
      </c>
      <c r="F135" s="67">
        <f>RES_hhdet_num!E135+RES_hhdet_in!F135-RES_hhdet_num!F135</f>
        <v>12503.431150554767</v>
      </c>
      <c r="G135" s="67">
        <f>RES_hhdet_num!F135+RES_hhdet_in!G135-RES_hhdet_num!G135</f>
        <v>9277.0214812188278</v>
      </c>
      <c r="H135" s="67">
        <f>RES_hhdet_num!G135+RES_hhdet_in!H135-RES_hhdet_num!H135</f>
        <v>8071.5000000000146</v>
      </c>
      <c r="I135" s="67">
        <f>RES_hhdet_num!H135+RES_hhdet_in!I135-RES_hhdet_num!I135</f>
        <v>14220.255951590851</v>
      </c>
      <c r="J135" s="67">
        <f>RES_hhdet_num!I135+RES_hhdet_in!J135-RES_hhdet_num!J135</f>
        <v>27158.999999999993</v>
      </c>
      <c r="K135" s="67">
        <f>RES_hhdet_num!J135+RES_hhdet_in!K135-RES_hhdet_num!K135</f>
        <v>0</v>
      </c>
      <c r="L135" s="67">
        <f>RES_hhdet_num!K135+RES_hhdet_in!L135-RES_hhdet_num!L135</f>
        <v>8071.5</v>
      </c>
      <c r="M135" s="67">
        <f>RES_hhdet_num!L135+RES_hhdet_in!M135-RES_hhdet_num!M135</f>
        <v>5173.3980095593543</v>
      </c>
      <c r="N135" s="67">
        <f>RES_hhdet_num!M135+RES_hhdet_in!N135-RES_hhdet_num!N135</f>
        <v>1442.9587168913749</v>
      </c>
      <c r="O135" s="67">
        <f>RES_hhdet_num!N135+RES_hhdet_in!O135-RES_hhdet_num!O135</f>
        <v>6429.5964664727398</v>
      </c>
      <c r="P135" s="67">
        <f>RES_hhdet_num!O135+RES_hhdet_in!P135-RES_hhdet_num!P135</f>
        <v>8303.890117610892</v>
      </c>
      <c r="Q135" s="67">
        <f>RES_hhdet_num!P135+RES_hhdet_in!Q135-RES_hhdet_num!Q135</f>
        <v>6540.3638052193892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2.9558577807620168E-12</v>
      </c>
      <c r="E136" s="67">
        <f>RES_hhdet_num!D136+RES_hhdet_in!E136-RES_hhdet_num!E136</f>
        <v>107.5193997887626</v>
      </c>
      <c r="F136" s="67">
        <f>RES_hhdet_num!E136+RES_hhdet_in!F136-RES_hhdet_num!F136</f>
        <v>132.86837932513504</v>
      </c>
      <c r="G136" s="67">
        <f>RES_hhdet_num!F136+RES_hhdet_in!G136-RES_hhdet_num!G136</f>
        <v>96.214067810894448</v>
      </c>
      <c r="H136" s="67">
        <f>RES_hhdet_num!G136+RES_hhdet_in!H136-RES_hhdet_num!H136</f>
        <v>184.98017637725002</v>
      </c>
      <c r="I136" s="67">
        <f>RES_hhdet_num!H136+RES_hhdet_in!I136-RES_hhdet_num!I136</f>
        <v>125.82559604488154</v>
      </c>
      <c r="J136" s="67">
        <f>RES_hhdet_num!I136+RES_hhdet_in!J136-RES_hhdet_num!J136</f>
        <v>362.99999999999989</v>
      </c>
      <c r="K136" s="67">
        <f>RES_hhdet_num!J136+RES_hhdet_in!K136-RES_hhdet_num!K136</f>
        <v>236.14032352981712</v>
      </c>
      <c r="L136" s="67">
        <f>RES_hhdet_num!K136+RES_hhdet_in!L136-RES_hhdet_num!L136</f>
        <v>157.00000000000068</v>
      </c>
      <c r="M136" s="67">
        <f>RES_hhdet_num!L136+RES_hhdet_in!M136-RES_hhdet_num!M136</f>
        <v>156.61592032046519</v>
      </c>
      <c r="N136" s="67">
        <f>RES_hhdet_num!M136+RES_hhdet_in!N136-RES_hhdet_num!N136</f>
        <v>20.485642495926641</v>
      </c>
      <c r="O136" s="67">
        <f>RES_hhdet_num!N136+RES_hhdet_in!O136-RES_hhdet_num!O136</f>
        <v>367.59063650805774</v>
      </c>
      <c r="P136" s="67">
        <f>RES_hhdet_num!O136+RES_hhdet_in!P136-RES_hhdet_num!P136</f>
        <v>398.79003694465814</v>
      </c>
      <c r="Q136" s="67">
        <f>RES_hhdet_num!P136+RES_hhdet_in!Q136-RES_hhdet_num!Q136</f>
        <v>290.71511792000274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149103.02666307025</v>
      </c>
      <c r="D140" s="67">
        <f>RES_hhdet_num!C140+RES_hhdet_in!D140-RES_hhdet_num!D140</f>
        <v>48909</v>
      </c>
      <c r="E140" s="67">
        <f>RES_hhdet_num!D140+RES_hhdet_in!E140-RES_hhdet_num!E140</f>
        <v>66530.328244824952</v>
      </c>
      <c r="F140" s="67">
        <f>RES_hhdet_num!E140+RES_hhdet_in!F140-RES_hhdet_num!F140</f>
        <v>129631.15962716579</v>
      </c>
      <c r="G140" s="67">
        <f>RES_hhdet_num!F140+RES_hhdet_in!G140-RES_hhdet_num!G140</f>
        <v>44473.500000000029</v>
      </c>
      <c r="H140" s="67">
        <f>RES_hhdet_num!G140+RES_hhdet_in!H140-RES_hhdet_num!H140</f>
        <v>55760.624817943899</v>
      </c>
      <c r="I140" s="67">
        <f>RES_hhdet_num!H140+RES_hhdet_in!I140-RES_hhdet_num!I140</f>
        <v>62995.690289409918</v>
      </c>
      <c r="J140" s="67">
        <f>RES_hhdet_num!I140+RES_hhdet_in!J140-RES_hhdet_num!J140</f>
        <v>48720.999999999985</v>
      </c>
      <c r="K140" s="67">
        <f>RES_hhdet_num!J140+RES_hhdet_in!K140-RES_hhdet_num!K140</f>
        <v>55428.698088880163</v>
      </c>
      <c r="L140" s="67">
        <f>RES_hhdet_num!K140+RES_hhdet_in!L140-RES_hhdet_num!L140</f>
        <v>10762.846793741366</v>
      </c>
      <c r="M140" s="67">
        <f>RES_hhdet_num!L140+RES_hhdet_in!M140-RES_hhdet_num!M140</f>
        <v>47884.828244824981</v>
      </c>
      <c r="N140" s="67">
        <f>RES_hhdet_num!M140+RES_hhdet_in!N140-RES_hhdet_num!N140</f>
        <v>22848.524073229899</v>
      </c>
      <c r="O140" s="67">
        <f>RES_hhdet_num!N140+RES_hhdet_in!O140-RES_hhdet_num!O140</f>
        <v>60300.029266982703</v>
      </c>
      <c r="P140" s="67">
        <f>RES_hhdet_num!O140+RES_hhdet_in!P140-RES_hhdet_num!P140</f>
        <v>21544.000000000015</v>
      </c>
      <c r="Q140" s="67">
        <f>RES_hhdet_num!P140+RES_hhdet_in!Q140-RES_hhdet_num!Q140</f>
        <v>6775.1228239799384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23805</v>
      </c>
      <c r="D141" s="83">
        <f>RES_hhdet_num!C141+RES_hhdet_in!D141-RES_hhdet_num!D141</f>
        <v>128757</v>
      </c>
      <c r="E141" s="83">
        <f>RES_hhdet_num!D141+RES_hhdet_in!E141-RES_hhdet_num!E141</f>
        <v>23805</v>
      </c>
      <c r="F141" s="83">
        <f>RES_hhdet_num!E141+RES_hhdet_in!F141-RES_hhdet_num!F141</f>
        <v>23804.999999999942</v>
      </c>
      <c r="G141" s="83">
        <f>RES_hhdet_num!F141+RES_hhdet_in!G141-RES_hhdet_num!G141</f>
        <v>119834.68856822472</v>
      </c>
      <c r="H141" s="83">
        <f>RES_hhdet_num!G141+RES_hhdet_in!H141-RES_hhdet_num!H141</f>
        <v>23805.000000000116</v>
      </c>
      <c r="I141" s="83">
        <f>RES_hhdet_num!H141+RES_hhdet_in!I141-RES_hhdet_num!I141</f>
        <v>23805.000000000058</v>
      </c>
      <c r="J141" s="83">
        <f>RES_hhdet_num!I141+RES_hhdet_in!J141-RES_hhdet_num!J141</f>
        <v>23805</v>
      </c>
      <c r="K141" s="83">
        <f>RES_hhdet_num!J141+RES_hhdet_in!K141-RES_hhdet_num!K141</f>
        <v>84540.391007986735</v>
      </c>
      <c r="L141" s="83">
        <f>RES_hhdet_num!K141+RES_hhdet_in!L141-RES_hhdet_num!L141</f>
        <v>92765.999999999884</v>
      </c>
      <c r="M141" s="83">
        <f>RES_hhdet_num!L141+RES_hhdet_in!M141-RES_hhdet_num!M141</f>
        <v>31216.859255175106</v>
      </c>
      <c r="N141" s="83">
        <f>RES_hhdet_num!M141+RES_hhdet_in!N141-RES_hhdet_num!N141</f>
        <v>112666.85092676978</v>
      </c>
      <c r="O141" s="83">
        <f>RES_hhdet_num!N141+RES_hhdet_in!O141-RES_hhdet_num!O141</f>
        <v>83669.876068224898</v>
      </c>
      <c r="P141" s="83">
        <f>RES_hhdet_num!O141+RES_hhdet_in!P141-RES_hhdet_num!P141</f>
        <v>78912.38958610862</v>
      </c>
      <c r="Q141" s="83">
        <f>RES_hhdet_num!P141+RES_hhdet_in!Q141-RES_hhdet_num!Q141</f>
        <v>69945.000000000116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38.125</v>
      </c>
      <c r="D145" s="67">
        <f>RES_hhdet_num!C145+RES_hhdet_in!D145-RES_hhdet_num!D145</f>
        <v>38.125</v>
      </c>
      <c r="E145" s="67">
        <f>RES_hhdet_num!D145+RES_hhdet_in!E145-RES_hhdet_num!E145</f>
        <v>38.125</v>
      </c>
      <c r="F145" s="67">
        <f>RES_hhdet_num!E145+RES_hhdet_in!F145-RES_hhdet_num!F145</f>
        <v>38.124999999999773</v>
      </c>
      <c r="G145" s="67">
        <f>RES_hhdet_num!F145+RES_hhdet_in!G145-RES_hhdet_num!G145</f>
        <v>38.125000000000227</v>
      </c>
      <c r="H145" s="67">
        <f>RES_hhdet_num!G145+RES_hhdet_in!H145-RES_hhdet_num!H145</f>
        <v>38.125000000000682</v>
      </c>
      <c r="I145" s="67">
        <f>RES_hhdet_num!H145+RES_hhdet_in!I145-RES_hhdet_num!I145</f>
        <v>38.124999999999773</v>
      </c>
      <c r="J145" s="67">
        <f>RES_hhdet_num!I145+RES_hhdet_in!J145-RES_hhdet_num!J145</f>
        <v>38.125000000000227</v>
      </c>
      <c r="K145" s="67">
        <f>RES_hhdet_num!J145+RES_hhdet_in!K145-RES_hhdet_num!K145</f>
        <v>38.124999999999773</v>
      </c>
      <c r="L145" s="67">
        <f>RES_hhdet_num!K145+RES_hhdet_in!L145-RES_hhdet_num!L145</f>
        <v>38.124999999999545</v>
      </c>
      <c r="M145" s="67">
        <f>RES_hhdet_num!L145+RES_hhdet_in!M145-RES_hhdet_num!M145</f>
        <v>38.125000000000455</v>
      </c>
      <c r="N145" s="67">
        <f>RES_hhdet_num!M145+RES_hhdet_in!N145-RES_hhdet_num!N145</f>
        <v>38.124999999998636</v>
      </c>
      <c r="O145" s="67">
        <f>RES_hhdet_num!N145+RES_hhdet_in!O145-RES_hhdet_num!O145</f>
        <v>38.125000000001364</v>
      </c>
      <c r="P145" s="67">
        <f>RES_hhdet_num!O145+RES_hhdet_in!P145-RES_hhdet_num!P145</f>
        <v>38.125000000002728</v>
      </c>
      <c r="Q145" s="67">
        <f>RES_hhdet_num!P145+RES_hhdet_in!Q145-RES_hhdet_num!Q145</f>
        <v>38.125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35.600000000000023</v>
      </c>
      <c r="D147" s="67">
        <f>RES_hhdet_num!C147+RES_hhdet_in!D147-RES_hhdet_num!D147</f>
        <v>49.399999999999977</v>
      </c>
      <c r="E147" s="67">
        <f>RES_hhdet_num!D147+RES_hhdet_in!E147-RES_hhdet_num!E147</f>
        <v>43.600000000000023</v>
      </c>
      <c r="F147" s="67">
        <f>RES_hhdet_num!E147+RES_hhdet_in!F147-RES_hhdet_num!F147</f>
        <v>37.199999999999932</v>
      </c>
      <c r="G147" s="67">
        <f>RES_hhdet_num!F147+RES_hhdet_in!G147-RES_hhdet_num!G147</f>
        <v>45.200000000000045</v>
      </c>
      <c r="H147" s="67">
        <f>RES_hhdet_num!G147+RES_hhdet_in!H147-RES_hhdet_num!H147</f>
        <v>48.800000000000182</v>
      </c>
      <c r="I147" s="67">
        <f>RES_hhdet_num!H147+RES_hhdet_in!I147-RES_hhdet_num!I147</f>
        <v>37</v>
      </c>
      <c r="J147" s="67">
        <f>RES_hhdet_num!I147+RES_hhdet_in!J147-RES_hhdet_num!J147</f>
        <v>41.200000000000045</v>
      </c>
      <c r="K147" s="67">
        <f>RES_hhdet_num!J147+RES_hhdet_in!K147-RES_hhdet_num!K147</f>
        <v>38</v>
      </c>
      <c r="L147" s="67">
        <f>RES_hhdet_num!K147+RES_hhdet_in!L147-RES_hhdet_num!L147</f>
        <v>48</v>
      </c>
      <c r="M147" s="67">
        <f>RES_hhdet_num!L147+RES_hhdet_in!M147-RES_hhdet_num!M147</f>
        <v>49.600000000000136</v>
      </c>
      <c r="N147" s="67">
        <f>RES_hhdet_num!M147+RES_hhdet_in!N147-RES_hhdet_num!N147</f>
        <v>51.199999999999363</v>
      </c>
      <c r="O147" s="67">
        <f>RES_hhdet_num!N147+RES_hhdet_in!O147-RES_hhdet_num!O147</f>
        <v>79.600000000000364</v>
      </c>
      <c r="P147" s="67">
        <f>RES_hhdet_num!O147+RES_hhdet_in!P147-RES_hhdet_num!P147</f>
        <v>191.400000000001</v>
      </c>
      <c r="Q147" s="67">
        <f>RES_hhdet_num!P147+RES_hhdet_in!Q147-RES_hhdet_num!Q147</f>
        <v>442.80000000000109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76.666828330230487</v>
      </c>
      <c r="D149" s="67">
        <f>RES_hhdet_num!C149+RES_hhdet_in!D149-RES_hhdet_num!D149</f>
        <v>139.03578518501899</v>
      </c>
      <c r="E149" s="67">
        <f>RES_hhdet_num!D149+RES_hhdet_in!E149-RES_hhdet_num!E149</f>
        <v>97.360864725905742</v>
      </c>
      <c r="F149" s="67">
        <f>RES_hhdet_num!E149+RES_hhdet_in!F149-RES_hhdet_num!F149</f>
        <v>82.048105444783914</v>
      </c>
      <c r="G149" s="67">
        <f>RES_hhdet_num!F149+RES_hhdet_in!G149-RES_hhdet_num!G149</f>
        <v>58.610791712393279</v>
      </c>
      <c r="H149" s="67">
        <f>RES_hhdet_num!G149+RES_hhdet_in!H149-RES_hhdet_num!H149</f>
        <v>61.319996455895449</v>
      </c>
      <c r="I149" s="67">
        <f>RES_hhdet_num!H149+RES_hhdet_in!I149-RES_hhdet_num!I149</f>
        <v>152</v>
      </c>
      <c r="J149" s="67">
        <f>RES_hhdet_num!I149+RES_hhdet_in!J149-RES_hhdet_num!J149</f>
        <v>5</v>
      </c>
      <c r="K149" s="67">
        <f>RES_hhdet_num!J149+RES_hhdet_in!K149-RES_hhdet_num!K149</f>
        <v>7.6104851109040226</v>
      </c>
      <c r="L149" s="67">
        <f>RES_hhdet_num!K149+RES_hhdet_in!L149-RES_hhdet_num!L149</f>
        <v>73.999999999999943</v>
      </c>
      <c r="M149" s="67">
        <f>RES_hhdet_num!L149+RES_hhdet_in!M149-RES_hhdet_num!M149</f>
        <v>25.999999999999996</v>
      </c>
      <c r="N149" s="67">
        <f>RES_hhdet_num!M149+RES_hhdet_in!N149-RES_hhdet_num!N149</f>
        <v>2.9999999999999987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1.3358124977338006</v>
      </c>
      <c r="E150" s="67">
        <f>RES_hhdet_num!D150+RES_hhdet_in!E150-RES_hhdet_num!E150</f>
        <v>0.82546755558810592</v>
      </c>
      <c r="F150" s="67">
        <f>RES_hhdet_num!E150+RES_hhdet_in!F150-RES_hhdet_num!F150</f>
        <v>1.3553245372965872</v>
      </c>
      <c r="G150" s="67">
        <f>RES_hhdet_num!F150+RES_hhdet_in!G150-RES_hhdet_num!G150</f>
        <v>0.42201221482494322</v>
      </c>
      <c r="H150" s="67">
        <f>RES_hhdet_num!G150+RES_hhdet_in!H150-RES_hhdet_num!H150</f>
        <v>1.1786361723132215</v>
      </c>
      <c r="I150" s="67">
        <f>RES_hhdet_num!H150+RES_hhdet_in!I150-RES_hhdet_num!I150</f>
        <v>1.9999999999999989</v>
      </c>
      <c r="J150" s="67">
        <f>RES_hhdet_num!I150+RES_hhdet_in!J150-RES_hhdet_num!J150</f>
        <v>0</v>
      </c>
      <c r="K150" s="67">
        <f>RES_hhdet_num!J150+RES_hhdet_in!K150-RES_hhdet_num!K150</f>
        <v>0.96042080502134786</v>
      </c>
      <c r="L150" s="67">
        <f>RES_hhdet_num!K150+RES_hhdet_in!L150-RES_hhdet_num!L150</f>
        <v>2.9999999999999982</v>
      </c>
      <c r="M150" s="67">
        <f>RES_hhdet_num!L150+RES_hhdet_in!M150-RES_hhdet_num!M150</f>
        <v>0.99999999999999956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10.5</v>
      </c>
      <c r="D153" s="67">
        <f>RES_hhdet_num!C153+RES_hhdet_in!D153-RES_hhdet_num!D153</f>
        <v>10.500000000000057</v>
      </c>
      <c r="E153" s="67">
        <f>RES_hhdet_num!D153+RES_hhdet_in!E153-RES_hhdet_num!E153</f>
        <v>10.5</v>
      </c>
      <c r="F153" s="67">
        <f>RES_hhdet_num!E153+RES_hhdet_in!F153-RES_hhdet_num!F153</f>
        <v>10.499999999999773</v>
      </c>
      <c r="G153" s="67">
        <f>RES_hhdet_num!F153+RES_hhdet_in!G153-RES_hhdet_num!G153</f>
        <v>10.500000000000227</v>
      </c>
      <c r="H153" s="67">
        <f>RES_hhdet_num!G153+RES_hhdet_in!H153-RES_hhdet_num!H153</f>
        <v>10.500000000000682</v>
      </c>
      <c r="I153" s="67">
        <f>RES_hhdet_num!H153+RES_hhdet_in!I153-RES_hhdet_num!I153</f>
        <v>37.594614185154569</v>
      </c>
      <c r="J153" s="67">
        <f>RES_hhdet_num!I153+RES_hhdet_in!J153-RES_hhdet_num!J153</f>
        <v>38.125000000000227</v>
      </c>
      <c r="K153" s="67">
        <f>RES_hhdet_num!J153+RES_hhdet_in!K153-RES_hhdet_num!K153</f>
        <v>110.88733631564173</v>
      </c>
      <c r="L153" s="67">
        <f>RES_hhdet_num!K153+RES_hhdet_in!L153-RES_hhdet_num!L153</f>
        <v>205.87840231724704</v>
      </c>
      <c r="M153" s="67">
        <f>RES_hhdet_num!L153+RES_hhdet_in!M153-RES_hhdet_num!M153</f>
        <v>196.06366771850662</v>
      </c>
      <c r="N153" s="67">
        <f>RES_hhdet_num!M153+RES_hhdet_in!N153-RES_hhdet_num!N153</f>
        <v>164.84657001791811</v>
      </c>
      <c r="O153" s="67">
        <f>RES_hhdet_num!N153+RES_hhdet_in!O153-RES_hhdet_num!O153</f>
        <v>250.21719607278283</v>
      </c>
      <c r="P153" s="67">
        <f>RES_hhdet_num!O153+RES_hhdet_in!P153-RES_hhdet_num!P153</f>
        <v>297.13721337275183</v>
      </c>
      <c r="Q153" s="67">
        <f>RES_hhdet_num!P153+RES_hhdet_in!Q153-RES_hhdet_num!Q153</f>
        <v>328.71961418515457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1.2100419851283597</v>
      </c>
      <c r="E154" s="67">
        <f>RES_hhdet_num!D154+RES_hhdet_in!E154-RES_hhdet_num!E154</f>
        <v>1.1912069757907737</v>
      </c>
      <c r="F154" s="67">
        <f>RES_hhdet_num!E154+RES_hhdet_in!F154-RES_hhdet_num!F154</f>
        <v>0.89402138833197853</v>
      </c>
      <c r="G154" s="67">
        <f>RES_hhdet_num!F154+RES_hhdet_in!G154-RES_hhdet_num!G154</f>
        <v>1.5468808515920749</v>
      </c>
      <c r="H154" s="67">
        <f>RES_hhdet_num!G154+RES_hhdet_in!H154-RES_hhdet_num!H154</f>
        <v>3.0334581158595704</v>
      </c>
      <c r="I154" s="67">
        <f>RES_hhdet_num!H154+RES_hhdet_in!I154-RES_hhdet_num!I154</f>
        <v>0.80769193597866717</v>
      </c>
      <c r="J154" s="67">
        <f>RES_hhdet_num!I154+RES_hhdet_in!J154-RES_hhdet_num!J154</f>
        <v>1.4382458427172793</v>
      </c>
      <c r="K154" s="67">
        <f>RES_hhdet_num!J154+RES_hhdet_in!K154-RES_hhdet_num!K154</f>
        <v>1.7065879834435265</v>
      </c>
      <c r="L154" s="67">
        <f>RES_hhdet_num!K154+RES_hhdet_in!L154-RES_hhdet_num!L154</f>
        <v>8.5149860071537944</v>
      </c>
      <c r="M154" s="67">
        <f>RES_hhdet_num!L154+RES_hhdet_in!M154-RES_hhdet_num!M154</f>
        <v>6.7048916442386854</v>
      </c>
      <c r="N154" s="67">
        <f>RES_hhdet_num!M154+RES_hhdet_in!N154-RES_hhdet_num!N154</f>
        <v>4.5219375627378326</v>
      </c>
      <c r="O154" s="67">
        <f>RES_hhdet_num!N154+RES_hhdet_in!O154-RES_hhdet_num!O154</f>
        <v>13.359984416900232</v>
      </c>
      <c r="P154" s="67">
        <f>RES_hhdet_num!O154+RES_hhdet_in!P154-RES_hhdet_num!P154</f>
        <v>42.98722989804935</v>
      </c>
      <c r="Q154" s="67">
        <f>RES_hhdet_num!P154+RES_hhdet_in!Q154-RES_hhdet_num!Q154</f>
        <v>141.16170622039317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111.45913656388427</v>
      </c>
      <c r="D158" s="67">
        <f>RES_hhdet_num!C158+RES_hhdet_in!D158-RES_hhdet_num!D158</f>
        <v>37.5</v>
      </c>
      <c r="E158" s="67">
        <f>RES_hhdet_num!D158+RES_hhdet_in!E158-RES_hhdet_num!E158</f>
        <v>64.264238252739347</v>
      </c>
      <c r="F158" s="67">
        <f>RES_hhdet_num!E158+RES_hhdet_in!F158-RES_hhdet_num!F158</f>
        <v>223.5717569981897</v>
      </c>
      <c r="G158" s="67">
        <f>RES_hhdet_num!F158+RES_hhdet_in!G158-RES_hhdet_num!G158</f>
        <v>37.5</v>
      </c>
      <c r="H158" s="67">
        <f>RES_hhdet_num!G158+RES_hhdet_in!H158-RES_hhdet_num!H158</f>
        <v>77.520187240051314</v>
      </c>
      <c r="I158" s="67">
        <f>RES_hhdet_num!H158+RES_hhdet_in!I158-RES_hhdet_num!I158</f>
        <v>127.73476656120107</v>
      </c>
      <c r="J158" s="67">
        <f>RES_hhdet_num!I158+RES_hhdet_in!J158-RES_hhdet_num!J158</f>
        <v>67.000000000000057</v>
      </c>
      <c r="K158" s="67">
        <f>RES_hhdet_num!J158+RES_hhdet_in!K158-RES_hhdet_num!K158</f>
        <v>7.7772150935988975</v>
      </c>
      <c r="L158" s="67">
        <f>RES_hhdet_num!K158+RES_hhdet_in!L158-RES_hhdet_num!L158</f>
        <v>121.73015456000792</v>
      </c>
      <c r="M158" s="67">
        <f>RES_hhdet_num!L158+RES_hhdet_in!M158-RES_hhdet_num!M158</f>
        <v>142.69813760749872</v>
      </c>
      <c r="N158" s="67">
        <f>RES_hhdet_num!M158+RES_hhdet_in!N158-RES_hhdet_num!N158</f>
        <v>14.999999999999659</v>
      </c>
      <c r="O158" s="67">
        <f>RES_hhdet_num!N158+RES_hhdet_in!O158-RES_hhdet_num!O158</f>
        <v>144.84910483192164</v>
      </c>
      <c r="P158" s="67">
        <f>RES_hhdet_num!O158+RES_hhdet_in!P158-RES_hhdet_num!P158</f>
        <v>49.498617412954331</v>
      </c>
      <c r="Q158" s="67">
        <f>RES_hhdet_num!P158+RES_hhdet_in!Q158-RES_hhdet_num!Q158</f>
        <v>9.2295465287081697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20.25</v>
      </c>
      <c r="D159" s="83">
        <f>RES_hhdet_num!C159+RES_hhdet_in!D159-RES_hhdet_num!D159</f>
        <v>113.39484543999185</v>
      </c>
      <c r="E159" s="83">
        <f>RES_hhdet_num!D159+RES_hhdet_in!E159-RES_hhdet_num!E159</f>
        <v>20.250000000000114</v>
      </c>
      <c r="F159" s="83">
        <f>RES_hhdet_num!E159+RES_hhdet_in!F159-RES_hhdet_num!F159</f>
        <v>20.249999999999545</v>
      </c>
      <c r="G159" s="83">
        <f>RES_hhdet_num!F159+RES_hhdet_in!G159-RES_hhdet_num!G159</f>
        <v>207.72331870578864</v>
      </c>
      <c r="H159" s="83">
        <f>RES_hhdet_num!G159+RES_hhdet_in!H159-RES_hhdet_num!H159</f>
        <v>20.250000000000455</v>
      </c>
      <c r="I159" s="83">
        <f>RES_hhdet_num!H159+RES_hhdet_in!I159-RES_hhdet_num!I159</f>
        <v>20.25</v>
      </c>
      <c r="J159" s="83">
        <f>RES_hhdet_num!I159+RES_hhdet_in!J159-RES_hhdet_num!J159</f>
        <v>20.25</v>
      </c>
      <c r="K159" s="83">
        <f>RES_hhdet_num!J159+RES_hhdet_in!K159-RES_hhdet_num!K159</f>
        <v>132.79086343611584</v>
      </c>
      <c r="L159" s="83">
        <f>RES_hhdet_num!K159+RES_hhdet_in!L159-RES_hhdet_num!L159</f>
        <v>185.51984543999174</v>
      </c>
      <c r="M159" s="83">
        <f>RES_hhdet_num!L159+RES_hhdet_in!M159-RES_hhdet_num!M159</f>
        <v>171.98576174726122</v>
      </c>
      <c r="N159" s="83">
        <f>RES_hhdet_num!M159+RES_hhdet_in!N159-RES_hhdet_num!N159</f>
        <v>174.67824300180882</v>
      </c>
      <c r="O159" s="83">
        <f>RES_hhdet_num!N159+RES_hhdet_in!O159-RES_hhdet_num!O159</f>
        <v>193.8483187057891</v>
      </c>
      <c r="P159" s="83">
        <f>RES_hhdet_num!O159+RES_hhdet_in!P159-RES_hhdet_num!P159</f>
        <v>267.72981275995062</v>
      </c>
      <c r="Q159" s="83">
        <f>RES_hhdet_num!P159+RES_hhdet_in!Q159-RES_hhdet_num!Q159</f>
        <v>175.51523343880126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18150.8125</v>
      </c>
      <c r="D163" s="67">
        <f>RES_hhdet_num!C163+RES_hhdet_in!D163-RES_hhdet_num!D163</f>
        <v>18150.8125</v>
      </c>
      <c r="E163" s="67">
        <f>RES_hhdet_num!D163+RES_hhdet_in!E163-RES_hhdet_num!E163</f>
        <v>18150.8125</v>
      </c>
      <c r="F163" s="67">
        <f>RES_hhdet_num!E163+RES_hhdet_in!F163-RES_hhdet_num!F163</f>
        <v>18150.812499999884</v>
      </c>
      <c r="G163" s="67">
        <f>RES_hhdet_num!F163+RES_hhdet_in!G163-RES_hhdet_num!G163</f>
        <v>18150.812500000116</v>
      </c>
      <c r="H163" s="67">
        <f>RES_hhdet_num!G163+RES_hhdet_in!H163-RES_hhdet_num!H163</f>
        <v>18150.812500000116</v>
      </c>
      <c r="I163" s="67">
        <f>RES_hhdet_num!H163+RES_hhdet_in!I163-RES_hhdet_num!I163</f>
        <v>18150.8125</v>
      </c>
      <c r="J163" s="67">
        <f>RES_hhdet_num!I163+RES_hhdet_in!J163-RES_hhdet_num!J163</f>
        <v>18150.8125</v>
      </c>
      <c r="K163" s="67">
        <f>RES_hhdet_num!J163+RES_hhdet_in!K163-RES_hhdet_num!K163</f>
        <v>18150.8125</v>
      </c>
      <c r="L163" s="67">
        <f>RES_hhdet_num!K163+RES_hhdet_in!L163-RES_hhdet_num!L163</f>
        <v>149251.99999999991</v>
      </c>
      <c r="M163" s="67">
        <f>RES_hhdet_num!L163+RES_hhdet_in!M163-RES_hhdet_num!M163</f>
        <v>53297</v>
      </c>
      <c r="N163" s="67">
        <f>RES_hhdet_num!M163+RES_hhdet_in!N163-RES_hhdet_num!N163</f>
        <v>48322.999999999964</v>
      </c>
      <c r="O163" s="67">
        <f>RES_hhdet_num!N163+RES_hhdet_in!O163-RES_hhdet_num!O163</f>
        <v>7711.0000000000109</v>
      </c>
      <c r="P163" s="67">
        <f>RES_hhdet_num!O163+RES_hhdet_in!P163-RES_hhdet_num!P163</f>
        <v>2513.0000000000073</v>
      </c>
      <c r="Q163" s="67">
        <f>RES_hhdet_num!P163+RES_hhdet_in!Q163-RES_hhdet_num!Q163</f>
        <v>3645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48</v>
      </c>
      <c r="D165" s="67">
        <f>RES_hhdet_num!C165+RES_hhdet_in!D165-RES_hhdet_num!D165</f>
        <v>47</v>
      </c>
      <c r="E165" s="67">
        <f>RES_hhdet_num!D165+RES_hhdet_in!E165-RES_hhdet_num!E165</f>
        <v>45</v>
      </c>
      <c r="F165" s="67">
        <f>RES_hhdet_num!E165+RES_hhdet_in!F165-RES_hhdet_num!F165</f>
        <v>47.999999999999773</v>
      </c>
      <c r="G165" s="67">
        <f>RES_hhdet_num!F165+RES_hhdet_in!G165-RES_hhdet_num!G165</f>
        <v>46.000000000000227</v>
      </c>
      <c r="H165" s="67">
        <f>RES_hhdet_num!G165+RES_hhdet_in!H165-RES_hhdet_num!H165</f>
        <v>48.000000000000909</v>
      </c>
      <c r="I165" s="67">
        <f>RES_hhdet_num!H165+RES_hhdet_in!I165-RES_hhdet_num!I165</f>
        <v>35.25</v>
      </c>
      <c r="J165" s="67">
        <f>RES_hhdet_num!I165+RES_hhdet_in!J165-RES_hhdet_num!J165</f>
        <v>59</v>
      </c>
      <c r="K165" s="67">
        <f>RES_hhdet_num!J165+RES_hhdet_in!K165-RES_hhdet_num!K165</f>
        <v>264</v>
      </c>
      <c r="L165" s="67">
        <f>RES_hhdet_num!K165+RES_hhdet_in!L165-RES_hhdet_num!L165</f>
        <v>2341.9999999999995</v>
      </c>
      <c r="M165" s="67">
        <f>RES_hhdet_num!L165+RES_hhdet_in!M165-RES_hhdet_num!M165</f>
        <v>933.00000000000045</v>
      </c>
      <c r="N165" s="67">
        <f>RES_hhdet_num!M165+RES_hhdet_in!N165-RES_hhdet_num!N165</f>
        <v>935.99999999999886</v>
      </c>
      <c r="O165" s="67">
        <f>RES_hhdet_num!N165+RES_hhdet_in!O165-RES_hhdet_num!O165</f>
        <v>422.00000000000034</v>
      </c>
      <c r="P165" s="67">
        <f>RES_hhdet_num!O165+RES_hhdet_in!P165-RES_hhdet_num!P165</f>
        <v>904.00000000000045</v>
      </c>
      <c r="Q165" s="67">
        <f>RES_hhdet_num!P165+RES_hhdet_in!Q165-RES_hhdet_num!Q165</f>
        <v>633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20628.660367657372</v>
      </c>
      <c r="D167" s="67">
        <f>RES_hhdet_num!C167+RES_hhdet_in!D167-RES_hhdet_num!D167</f>
        <v>30103.59228279299</v>
      </c>
      <c r="E167" s="67">
        <f>RES_hhdet_num!D167+RES_hhdet_in!E167-RES_hhdet_num!E167</f>
        <v>31732.859266157378</v>
      </c>
      <c r="F167" s="67">
        <f>RES_hhdet_num!E167+RES_hhdet_in!F167-RES_hhdet_num!F167</f>
        <v>35522.802523006831</v>
      </c>
      <c r="G167" s="67">
        <f>RES_hhdet_num!F167+RES_hhdet_in!G167-RES_hhdet_num!G167</f>
        <v>28063.973530254676</v>
      </c>
      <c r="H167" s="67">
        <f>RES_hhdet_num!G167+RES_hhdet_in!H167-RES_hhdet_num!H167</f>
        <v>27635.60591876648</v>
      </c>
      <c r="I167" s="67">
        <f>RES_hhdet_num!H167+RES_hhdet_in!I167-RES_hhdet_num!I167</f>
        <v>72101.999999999971</v>
      </c>
      <c r="J167" s="67">
        <f>RES_hhdet_num!I167+RES_hhdet_in!J167-RES_hhdet_num!J167</f>
        <v>2374</v>
      </c>
      <c r="K167" s="67">
        <f>RES_hhdet_num!J167+RES_hhdet_in!K167-RES_hhdet_num!K167</f>
        <v>5906.8691251326236</v>
      </c>
      <c r="L167" s="67">
        <f>RES_hhdet_num!K167+RES_hhdet_in!L167-RES_hhdet_num!L167</f>
        <v>34976.999999999985</v>
      </c>
      <c r="M167" s="67">
        <f>RES_hhdet_num!L167+RES_hhdet_in!M167-RES_hhdet_num!M167</f>
        <v>12533.999999999996</v>
      </c>
      <c r="N167" s="67">
        <f>RES_hhdet_num!M167+RES_hhdet_in!N167-RES_hhdet_num!N167</f>
        <v>1133.9999999999993</v>
      </c>
      <c r="O167" s="67">
        <f>RES_hhdet_num!N167+RES_hhdet_in!O167-RES_hhdet_num!O167</f>
        <v>0</v>
      </c>
      <c r="P167" s="67">
        <f>RES_hhdet_num!O167+RES_hhdet_in!P167-RES_hhdet_num!P167</f>
        <v>0</v>
      </c>
      <c r="Q167" s="67">
        <f>RES_hhdet_num!P167+RES_hhdet_in!Q167-RES_hhdet_num!Q167</f>
        <v>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348.04924016074528</v>
      </c>
      <c r="F168" s="67">
        <f>RES_hhdet_num!E168+RES_hhdet_in!F168-RES_hhdet_num!F168</f>
        <v>565.59721113867499</v>
      </c>
      <c r="G168" s="67">
        <f>RES_hhdet_num!F168+RES_hhdet_in!G168-RES_hhdet_num!G168</f>
        <v>381.72952085222278</v>
      </c>
      <c r="H168" s="67">
        <f>RES_hhdet_num!G168+RES_hhdet_in!H168-RES_hhdet_num!H168</f>
        <v>257.89972358697901</v>
      </c>
      <c r="I168" s="67">
        <f>RES_hhdet_num!H168+RES_hhdet_in!I168-RES_hhdet_num!I168</f>
        <v>1135.236820418379</v>
      </c>
      <c r="J168" s="67">
        <f>RES_hhdet_num!I168+RES_hhdet_in!J168-RES_hhdet_num!J168</f>
        <v>2.5275357201273891</v>
      </c>
      <c r="K168" s="67">
        <f>RES_hhdet_num!J168+RES_hhdet_in!K168-RES_hhdet_num!K168</f>
        <v>566.83404604358566</v>
      </c>
      <c r="L168" s="67">
        <f>RES_hhdet_num!K168+RES_hhdet_in!L168-RES_hhdet_num!L168</f>
        <v>1367.9999999999991</v>
      </c>
      <c r="M168" s="67">
        <f>RES_hhdet_num!L168+RES_hhdet_in!M168-RES_hhdet_num!M168</f>
        <v>490</v>
      </c>
      <c r="N168" s="67">
        <f>RES_hhdet_num!M168+RES_hhdet_in!N168-RES_hhdet_num!N168</f>
        <v>50.999999999999979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4877.25</v>
      </c>
      <c r="D171" s="67">
        <f>RES_hhdet_num!C171+RES_hhdet_in!D171-RES_hhdet_num!D171</f>
        <v>4877.25</v>
      </c>
      <c r="E171" s="67">
        <f>RES_hhdet_num!D171+RES_hhdet_in!E171-RES_hhdet_num!E171</f>
        <v>4877.2500000000146</v>
      </c>
      <c r="F171" s="67">
        <f>RES_hhdet_num!E171+RES_hhdet_in!F171-RES_hhdet_num!F171</f>
        <v>4877.2499999999418</v>
      </c>
      <c r="G171" s="67">
        <f>RES_hhdet_num!F171+RES_hhdet_in!G171-RES_hhdet_num!G171</f>
        <v>4877.2500000000582</v>
      </c>
      <c r="H171" s="67">
        <f>RES_hhdet_num!G171+RES_hhdet_in!H171-RES_hhdet_num!H171</f>
        <v>4877.2500000000291</v>
      </c>
      <c r="I171" s="67">
        <f>RES_hhdet_num!H171+RES_hhdet_in!I171-RES_hhdet_num!I171</f>
        <v>4877.2500000000582</v>
      </c>
      <c r="J171" s="67">
        <f>RES_hhdet_num!I171+RES_hhdet_in!J171-RES_hhdet_num!J171</f>
        <v>18148.284964279854</v>
      </c>
      <c r="K171" s="67">
        <f>RES_hhdet_num!J171+RES_hhdet_in!K171-RES_hhdet_num!K171</f>
        <v>30093.970882539201</v>
      </c>
      <c r="L171" s="67">
        <f>RES_hhdet_num!K171+RES_hhdet_in!L171-RES_hhdet_num!L171</f>
        <v>143994.6659022806</v>
      </c>
      <c r="M171" s="67">
        <f>RES_hhdet_num!L171+RES_hhdet_in!M171-RES_hhdet_num!M171</f>
        <v>50209.380948291626</v>
      </c>
      <c r="N171" s="67">
        <f>RES_hhdet_num!M171+RES_hhdet_in!N171-RES_hhdet_num!N171</f>
        <v>47719.416247933776</v>
      </c>
      <c r="O171" s="67">
        <f>RES_hhdet_num!N171+RES_hhdet_in!O171-RES_hhdet_num!O171</f>
        <v>7711.0000000000109</v>
      </c>
      <c r="P171" s="67">
        <f>RES_hhdet_num!O171+RES_hhdet_in!P171-RES_hhdet_num!P171</f>
        <v>2520.0000000000073</v>
      </c>
      <c r="Q171" s="67">
        <f>RES_hhdet_num!P171+RES_hhdet_in!Q171-RES_hhdet_num!Q171</f>
        <v>17708.336820686676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83.443178063438154</v>
      </c>
      <c r="E172" s="67">
        <f>RES_hhdet_num!D172+RES_hhdet_in!E172-RES_hhdet_num!E172</f>
        <v>124.23310285219441</v>
      </c>
      <c r="F172" s="67">
        <f>RES_hhdet_num!E172+RES_hhdet_in!F172-RES_hhdet_num!F172</f>
        <v>111.64514442632981</v>
      </c>
      <c r="G172" s="67">
        <f>RES_hhdet_num!F172+RES_hhdet_in!G172-RES_hhdet_num!G172</f>
        <v>181.20325790765901</v>
      </c>
      <c r="H172" s="67">
        <f>RES_hhdet_num!G172+RES_hhdet_in!H172-RES_hhdet_num!H172</f>
        <v>182.56885795642575</v>
      </c>
      <c r="I172" s="67">
        <f>RES_hhdet_num!H172+RES_hhdet_in!I172-RES_hhdet_num!I172</f>
        <v>19.368175026361314</v>
      </c>
      <c r="J172" s="67">
        <f>RES_hhdet_num!I172+RES_hhdet_in!J172-RES_hhdet_num!J172</f>
        <v>73.505050701722212</v>
      </c>
      <c r="K172" s="67">
        <f>RES_hhdet_num!J172+RES_hhdet_in!K172-RES_hhdet_num!K172</f>
        <v>133.30829957362766</v>
      </c>
      <c r="L172" s="67">
        <f>RES_hhdet_num!K172+RES_hhdet_in!L172-RES_hhdet_num!L172</f>
        <v>4223.9999999999973</v>
      </c>
      <c r="M172" s="67">
        <f>RES_hhdet_num!L172+RES_hhdet_in!M172-RES_hhdet_num!M172</f>
        <v>1086.0000000000009</v>
      </c>
      <c r="N172" s="67">
        <f>RES_hhdet_num!M172+RES_hhdet_in!N172-RES_hhdet_num!N172</f>
        <v>1554.9999999999977</v>
      </c>
      <c r="O172" s="67">
        <f>RES_hhdet_num!N172+RES_hhdet_in!O172-RES_hhdet_num!O172</f>
        <v>368.00000000000068</v>
      </c>
      <c r="P172" s="67">
        <f>RES_hhdet_num!O172+RES_hhdet_in!P172-RES_hhdet_num!P172</f>
        <v>0</v>
      </c>
      <c r="Q172" s="67">
        <f>RES_hhdet_num!P172+RES_hhdet_in!Q172-RES_hhdet_num!Q172</f>
        <v>1137.4982269047402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59743.808636076661</v>
      </c>
      <c r="D176" s="67">
        <f>RES_hhdet_num!C176+RES_hhdet_in!D176-RES_hhdet_num!D176</f>
        <v>17733.75</v>
      </c>
      <c r="E176" s="67">
        <f>RES_hhdet_num!D176+RES_hhdet_in!E176-RES_hhdet_num!E176</f>
        <v>27398.595622459659</v>
      </c>
      <c r="F176" s="67">
        <f>RES_hhdet_num!E176+RES_hhdet_in!F176-RES_hhdet_num!F176</f>
        <v>67448.051964485916</v>
      </c>
      <c r="G176" s="67">
        <f>RES_hhdet_num!F176+RES_hhdet_in!G176-RES_hhdet_num!G176</f>
        <v>17733.750000000015</v>
      </c>
      <c r="H176" s="67">
        <f>RES_hhdet_num!G176+RES_hhdet_in!H176-RES_hhdet_num!H176</f>
        <v>27669.286039899656</v>
      </c>
      <c r="I176" s="67">
        <f>RES_hhdet_num!H176+RES_hhdet_in!I176-RES_hhdet_num!I176</f>
        <v>30425.27446765815</v>
      </c>
      <c r="J176" s="67">
        <f>RES_hhdet_num!I176+RES_hhdet_in!J176-RES_hhdet_num!J176</f>
        <v>18093.440546778445</v>
      </c>
      <c r="K176" s="67">
        <f>RES_hhdet_num!J176+RES_hhdet_in!K176-RES_hhdet_num!K176</f>
        <v>24097.558636076668</v>
      </c>
      <c r="L176" s="67">
        <f>RES_hhdet_num!K176+RES_hhdet_in!L176-RES_hhdet_num!L176</f>
        <v>28810.739259326881</v>
      </c>
      <c r="M176" s="67">
        <f>RES_hhdet_num!L176+RES_hhdet_in!M176-RES_hhdet_num!M176</f>
        <v>25271.886846272515</v>
      </c>
      <c r="N176" s="67">
        <f>RES_hhdet_num!M176+RES_hhdet_in!N176-RES_hhdet_num!N176</f>
        <v>13642.813296668544</v>
      </c>
      <c r="O176" s="67">
        <f>RES_hhdet_num!N176+RES_hhdet_in!O176-RES_hhdet_num!O176</f>
        <v>6608.0000000000027</v>
      </c>
      <c r="P176" s="67">
        <f>RES_hhdet_num!O176+RES_hhdet_in!P176-RES_hhdet_num!P176</f>
        <v>1340.0000000000027</v>
      </c>
      <c r="Q176" s="67">
        <f>RES_hhdet_num!P176+RES_hhdet_in!Q176-RES_hhdet_num!Q176</f>
        <v>1732.4707890180575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9492</v>
      </c>
      <c r="D177" s="83">
        <f>RES_hhdet_num!C177+RES_hhdet_in!D177-RES_hhdet_num!D177</f>
        <v>39835.341795037151</v>
      </c>
      <c r="E177" s="83">
        <f>RES_hhdet_num!D177+RES_hhdet_in!E177-RES_hhdet_num!E177</f>
        <v>9491.9999999999709</v>
      </c>
      <c r="F177" s="83">
        <f>RES_hhdet_num!E177+RES_hhdet_in!F177-RES_hhdet_num!F177</f>
        <v>9491.9999999999709</v>
      </c>
      <c r="G177" s="83">
        <f>RES_hhdet_num!F177+RES_hhdet_in!G177-RES_hhdet_num!G177</f>
        <v>55893.172089503612</v>
      </c>
      <c r="H177" s="83">
        <f>RES_hhdet_num!G177+RES_hhdet_in!H177-RES_hhdet_num!H177</f>
        <v>9492.0000000000582</v>
      </c>
      <c r="I177" s="83">
        <f>RES_hhdet_num!H177+RES_hhdet_in!I177-RES_hhdet_num!I177</f>
        <v>9492.0000000000291</v>
      </c>
      <c r="J177" s="83">
        <f>RES_hhdet_num!I177+RES_hhdet_in!J177-RES_hhdet_num!J177</f>
        <v>9492</v>
      </c>
      <c r="K177" s="83">
        <f>RES_hhdet_num!J177+RES_hhdet_in!K177-RES_hhdet_num!K177</f>
        <v>49402.618822570425</v>
      </c>
      <c r="L177" s="83">
        <f>RES_hhdet_num!K177+RES_hhdet_in!L177-RES_hhdet_num!L177</f>
        <v>139041.07324067305</v>
      </c>
      <c r="M177" s="83">
        <f>RES_hhdet_num!L177+RES_hhdet_in!M177-RES_hhdet_num!M177</f>
        <v>32492.000000000015</v>
      </c>
      <c r="N177" s="83">
        <f>RES_hhdet_num!M177+RES_hhdet_in!N177-RES_hhdet_num!N177</f>
        <v>37980.999999999949</v>
      </c>
      <c r="O177" s="83">
        <f>RES_hhdet_num!N177+RES_hhdet_in!O177-RES_hhdet_num!O177</f>
        <v>6078.0000000000109</v>
      </c>
      <c r="P177" s="83">
        <f>RES_hhdet_num!O177+RES_hhdet_in!P177-RES_hhdet_num!P177</f>
        <v>1173.0000000000073</v>
      </c>
      <c r="Q177" s="83">
        <f>RES_hhdet_num!P177+RES_hhdet_in!Q177-RES_hhdet_num!Q177</f>
        <v>3168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11062.25</v>
      </c>
      <c r="D5" s="67">
        <v>25793.249999999993</v>
      </c>
      <c r="E5" s="67">
        <v>8971.25</v>
      </c>
      <c r="F5" s="67">
        <v>4483.25</v>
      </c>
      <c r="G5" s="67">
        <v>8828.25</v>
      </c>
      <c r="H5" s="67">
        <v>0</v>
      </c>
      <c r="I5" s="67">
        <v>0</v>
      </c>
      <c r="J5" s="67">
        <v>14123.250000000004</v>
      </c>
      <c r="K5" s="67">
        <v>9591.25</v>
      </c>
      <c r="L5" s="67">
        <v>9949.2499999999982</v>
      </c>
      <c r="M5" s="67">
        <v>12855.249999999998</v>
      </c>
      <c r="N5" s="67">
        <v>4934.7499999999991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133</v>
      </c>
      <c r="D8" s="67">
        <v>231</v>
      </c>
      <c r="E8" s="67">
        <v>252</v>
      </c>
      <c r="F8" s="67">
        <v>149</v>
      </c>
      <c r="G8" s="67">
        <v>191</v>
      </c>
      <c r="H8" s="67">
        <v>393</v>
      </c>
      <c r="I8" s="67">
        <v>167</v>
      </c>
      <c r="J8" s="67">
        <v>558</v>
      </c>
      <c r="K8" s="67">
        <v>587</v>
      </c>
      <c r="L8" s="67">
        <v>507</v>
      </c>
      <c r="M8" s="67">
        <v>526</v>
      </c>
      <c r="N8" s="67">
        <v>570</v>
      </c>
      <c r="O8" s="67">
        <v>300.00000000000011</v>
      </c>
      <c r="P8" s="67">
        <v>523</v>
      </c>
      <c r="Q8" s="67">
        <v>77.000000000000014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2259.4999999999973</v>
      </c>
      <c r="D10" s="67">
        <v>6726.4999999999964</v>
      </c>
      <c r="E10" s="67">
        <v>3547.5000000000036</v>
      </c>
      <c r="F10" s="67">
        <v>2859.4999999999959</v>
      </c>
      <c r="G10" s="67">
        <v>3079.5000000000027</v>
      </c>
      <c r="H10" s="67">
        <v>788.25000000000045</v>
      </c>
      <c r="I10" s="67">
        <v>3216.6140748924827</v>
      </c>
      <c r="J10" s="67">
        <v>4717.4999999999982</v>
      </c>
      <c r="K10" s="67">
        <v>2246.4821326992119</v>
      </c>
      <c r="L10" s="67">
        <v>2880.9080207492088</v>
      </c>
      <c r="M10" s="67">
        <v>13447.103282477663</v>
      </c>
      <c r="N10" s="67">
        <v>6161.3219870783632</v>
      </c>
      <c r="O10" s="67">
        <v>5560.610262311483</v>
      </c>
      <c r="P10" s="67">
        <v>1956.5968667772795</v>
      </c>
      <c r="Q10" s="67">
        <v>13991.925571720214</v>
      </c>
    </row>
    <row r="11" spans="1:17" ht="12" customHeight="1" x14ac:dyDescent="0.25">
      <c r="A11" s="23" t="s">
        <v>144</v>
      </c>
      <c r="B11" s="67"/>
      <c r="C11" s="67">
        <v>10369.499999999993</v>
      </c>
      <c r="D11" s="67">
        <v>22587.500000000007</v>
      </c>
      <c r="E11" s="67">
        <v>10075.500000000011</v>
      </c>
      <c r="F11" s="67">
        <v>7886.4112337538318</v>
      </c>
      <c r="G11" s="67">
        <v>10011.500000000007</v>
      </c>
      <c r="H11" s="67">
        <v>6621.688269052589</v>
      </c>
      <c r="I11" s="67">
        <v>6980.7002280382758</v>
      </c>
      <c r="J11" s="67">
        <v>7795.5000000000036</v>
      </c>
      <c r="K11" s="67">
        <v>7.2759576141834259E-12</v>
      </c>
      <c r="L11" s="67">
        <v>14687.015342691764</v>
      </c>
      <c r="M11" s="67">
        <v>11247.01502229701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1427.999999999997</v>
      </c>
      <c r="D12" s="67">
        <v>629.36280097048075</v>
      </c>
      <c r="E12" s="67">
        <v>216.83613021522405</v>
      </c>
      <c r="F12" s="67">
        <v>121.97229914658885</v>
      </c>
      <c r="G12" s="67">
        <v>188.92259316044763</v>
      </c>
      <c r="H12" s="67">
        <v>183.93673094741217</v>
      </c>
      <c r="I12" s="67">
        <v>200.68569706924001</v>
      </c>
      <c r="J12" s="67">
        <v>757.99999999999932</v>
      </c>
      <c r="K12" s="67">
        <v>133.93213592759631</v>
      </c>
      <c r="L12" s="67">
        <v>222.55723142923901</v>
      </c>
      <c r="M12" s="67">
        <v>765.27313649203063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4517.4767549177759</v>
      </c>
      <c r="D15" s="67">
        <v>7718.4814014692429</v>
      </c>
      <c r="E15" s="67">
        <v>2347.0884766919198</v>
      </c>
      <c r="F15" s="67">
        <v>738.10529166438243</v>
      </c>
      <c r="G15" s="67">
        <v>2664.4497361749773</v>
      </c>
      <c r="H15" s="67">
        <v>0</v>
      </c>
      <c r="I15" s="67">
        <v>0</v>
      </c>
      <c r="J15" s="67">
        <v>3467.8852469864405</v>
      </c>
      <c r="K15" s="67">
        <v>24307</v>
      </c>
      <c r="L15" s="67">
        <v>6659.187018541792</v>
      </c>
      <c r="M15" s="67">
        <v>381.52762594352504</v>
      </c>
      <c r="N15" s="67">
        <v>43476.000000000007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295</v>
      </c>
      <c r="D16" s="67">
        <v>123.38854809088836</v>
      </c>
      <c r="E16" s="67">
        <v>33.634623511106327</v>
      </c>
      <c r="F16" s="67">
        <v>11.341286569564268</v>
      </c>
      <c r="G16" s="67">
        <v>42.618329867896144</v>
      </c>
      <c r="H16" s="67">
        <v>0</v>
      </c>
      <c r="I16" s="67">
        <v>0</v>
      </c>
      <c r="J16" s="67">
        <v>115</v>
      </c>
      <c r="K16" s="67">
        <v>1067.5419284717441</v>
      </c>
      <c r="L16" s="67">
        <v>88.030065669869416</v>
      </c>
      <c r="M16" s="67">
        <v>17.266952610434547</v>
      </c>
      <c r="N16" s="67">
        <v>2847.0000000000014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536.99999999999955</v>
      </c>
      <c r="D20" s="67">
        <v>1130.0000000000002</v>
      </c>
      <c r="E20" s="67">
        <v>583.99999999999989</v>
      </c>
      <c r="F20" s="67">
        <v>540</v>
      </c>
      <c r="G20" s="67">
        <v>511.99999999999977</v>
      </c>
      <c r="H20" s="67">
        <v>220.75000000000003</v>
      </c>
      <c r="I20" s="67">
        <v>66.530462094576379</v>
      </c>
      <c r="J20" s="67">
        <v>515.00000000000045</v>
      </c>
      <c r="K20" s="67">
        <v>606.32197901107224</v>
      </c>
      <c r="L20" s="67">
        <v>1439.3248287837187</v>
      </c>
      <c r="M20" s="67">
        <v>860.15910062494618</v>
      </c>
      <c r="N20" s="67">
        <v>165.92704674658376</v>
      </c>
      <c r="O20" s="67">
        <v>265.75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2864.9639856566018</v>
      </c>
      <c r="D21" s="67">
        <v>34737.963985656614</v>
      </c>
      <c r="E21" s="67">
        <v>5958.7909980937729</v>
      </c>
      <c r="F21" s="67">
        <v>766.37836279904866</v>
      </c>
      <c r="G21" s="67">
        <v>32565.124837871612</v>
      </c>
      <c r="H21" s="67">
        <v>0</v>
      </c>
      <c r="I21" s="67">
        <v>623.87164208152285</v>
      </c>
      <c r="J21" s="67">
        <v>7997.4650183178492</v>
      </c>
      <c r="K21" s="67">
        <v>14229.610064941498</v>
      </c>
      <c r="L21" s="67">
        <v>27691.999999999996</v>
      </c>
      <c r="M21" s="67">
        <v>18725.792630423803</v>
      </c>
      <c r="N21" s="67">
        <v>15984.191028733252</v>
      </c>
      <c r="O21" s="67">
        <v>12671.999999999998</v>
      </c>
      <c r="P21" s="67">
        <v>8892.9999999999982</v>
      </c>
      <c r="Q21" s="67">
        <v>7041.9999999999964</v>
      </c>
    </row>
    <row r="22" spans="1:17" ht="12" customHeight="1" x14ac:dyDescent="0.25">
      <c r="A22" s="29" t="s">
        <v>140</v>
      </c>
      <c r="B22" s="83"/>
      <c r="C22" s="83">
        <v>33434.249999999993</v>
      </c>
      <c r="D22" s="83">
        <v>14761.129204526969</v>
      </c>
      <c r="E22" s="83">
        <v>16618.250000000007</v>
      </c>
      <c r="F22" s="83">
        <v>35944.250000000007</v>
      </c>
      <c r="G22" s="83">
        <v>5980.0516301521584</v>
      </c>
      <c r="H22" s="83">
        <v>11155.250000000007</v>
      </c>
      <c r="I22" s="83">
        <v>790.59789582390113</v>
      </c>
      <c r="J22" s="83">
        <v>13880.25</v>
      </c>
      <c r="K22" s="83">
        <v>12693.214035332319</v>
      </c>
      <c r="L22" s="83">
        <v>11084.379204526977</v>
      </c>
      <c r="M22" s="83">
        <v>31049.537385674837</v>
      </c>
      <c r="N22" s="83">
        <v>35265.262663991656</v>
      </c>
      <c r="O22" s="83">
        <v>4826.6428614050001</v>
      </c>
      <c r="P22" s="83">
        <v>412.02468878509683</v>
      </c>
      <c r="Q22" s="83">
        <v>2183.8724746466091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2254.75</v>
      </c>
      <c r="E26" s="67">
        <v>0</v>
      </c>
      <c r="F26" s="67">
        <v>2263.75</v>
      </c>
      <c r="G26" s="67">
        <v>3015.7499999999995</v>
      </c>
      <c r="H26" s="67">
        <v>2691.75</v>
      </c>
      <c r="I26" s="67">
        <v>7414.7500000000009</v>
      </c>
      <c r="J26" s="67">
        <v>2505.7500000000005</v>
      </c>
      <c r="K26" s="67">
        <v>2894.7500000000009</v>
      </c>
      <c r="L26" s="67">
        <v>0</v>
      </c>
      <c r="M26" s="67">
        <v>0</v>
      </c>
      <c r="N26" s="67">
        <v>593.75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28</v>
      </c>
      <c r="D29" s="67">
        <v>68</v>
      </c>
      <c r="E29" s="67">
        <v>63.5</v>
      </c>
      <c r="F29" s="67">
        <v>96</v>
      </c>
      <c r="G29" s="67">
        <v>104.5</v>
      </c>
      <c r="H29" s="67">
        <v>162</v>
      </c>
      <c r="I29" s="67">
        <v>199.5</v>
      </c>
      <c r="J29" s="67">
        <v>184</v>
      </c>
      <c r="K29" s="67">
        <v>206.5</v>
      </c>
      <c r="L29" s="67">
        <v>14.925595238095237</v>
      </c>
      <c r="M29" s="67">
        <v>0</v>
      </c>
      <c r="N29" s="67">
        <v>88</v>
      </c>
      <c r="O29" s="67">
        <v>35.999999999999993</v>
      </c>
      <c r="P29" s="67">
        <v>147.00000000000003</v>
      </c>
      <c r="Q29" s="67">
        <v>165.99999999999994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1889.5821373154881</v>
      </c>
      <c r="E31" s="67">
        <v>0</v>
      </c>
      <c r="F31" s="67">
        <v>1986.7394525300288</v>
      </c>
      <c r="G31" s="67">
        <v>2636.4692116667575</v>
      </c>
      <c r="H31" s="67">
        <v>2436.1176973161714</v>
      </c>
      <c r="I31" s="67">
        <v>5518.0000000000018</v>
      </c>
      <c r="J31" s="67">
        <v>1914.5130139407813</v>
      </c>
      <c r="K31" s="67">
        <v>1745.9999999999984</v>
      </c>
      <c r="L31" s="67">
        <v>260.01768288895028</v>
      </c>
      <c r="M31" s="67">
        <v>748.87290065284094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363</v>
      </c>
      <c r="D32" s="67">
        <v>94.124541856168889</v>
      </c>
      <c r="E32" s="67">
        <v>0</v>
      </c>
      <c r="F32" s="67">
        <v>27.787809958763255</v>
      </c>
      <c r="G32" s="67">
        <v>58.06491107440992</v>
      </c>
      <c r="H32" s="67">
        <v>88.012409595030945</v>
      </c>
      <c r="I32" s="67">
        <v>230.64596854950247</v>
      </c>
      <c r="J32" s="67">
        <v>401.50768966809312</v>
      </c>
      <c r="K32" s="67">
        <v>236.98289381558894</v>
      </c>
      <c r="L32" s="67">
        <v>6.7614398908495215</v>
      </c>
      <c r="M32" s="67">
        <v>29.352402397062395</v>
      </c>
      <c r="N32" s="67">
        <v>0</v>
      </c>
      <c r="O32" s="67">
        <v>0</v>
      </c>
      <c r="P32" s="67">
        <v>4.0000000000000036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285.125</v>
      </c>
      <c r="D35" s="67">
        <v>547.25</v>
      </c>
      <c r="E35" s="67">
        <v>210.82727031332979</v>
      </c>
      <c r="F35" s="67">
        <v>572.25000000000023</v>
      </c>
      <c r="G35" s="67">
        <v>695.25000000000159</v>
      </c>
      <c r="H35" s="67">
        <v>669.70232009501603</v>
      </c>
      <c r="I35" s="67">
        <v>2950.2439700562977</v>
      </c>
      <c r="J35" s="67">
        <v>533.25000000000136</v>
      </c>
      <c r="K35" s="67">
        <v>1143.3366099553982</v>
      </c>
      <c r="L35" s="67">
        <v>4.0536905696844974</v>
      </c>
      <c r="M35" s="67">
        <v>0</v>
      </c>
      <c r="N35" s="67">
        <v>7436.0000000000036</v>
      </c>
      <c r="O35" s="67">
        <v>3108.6259140402153</v>
      </c>
      <c r="P35" s="67">
        <v>750.01336265683733</v>
      </c>
      <c r="Q35" s="67">
        <v>3695.1298646283021</v>
      </c>
    </row>
    <row r="36" spans="1:17" ht="12" customHeight="1" x14ac:dyDescent="0.25">
      <c r="A36" s="23" t="s">
        <v>141</v>
      </c>
      <c r="B36" s="67"/>
      <c r="C36" s="67">
        <v>78</v>
      </c>
      <c r="D36" s="67">
        <v>21.178187874768422</v>
      </c>
      <c r="E36" s="67">
        <v>3.2977296866702073</v>
      </c>
      <c r="F36" s="67">
        <v>8.1626894280334064</v>
      </c>
      <c r="G36" s="67">
        <v>13.280987879211402</v>
      </c>
      <c r="H36" s="67">
        <v>20.802786816186337</v>
      </c>
      <c r="I36" s="67">
        <v>92.935750724632712</v>
      </c>
      <c r="J36" s="67">
        <v>70.000000000000199</v>
      </c>
      <c r="K36" s="67">
        <v>83.656970015067373</v>
      </c>
      <c r="L36" s="67">
        <v>0.21050747885874552</v>
      </c>
      <c r="M36" s="67">
        <v>0</v>
      </c>
      <c r="N36" s="67">
        <v>499.00000000000023</v>
      </c>
      <c r="O36" s="67">
        <v>122.10221857561923</v>
      </c>
      <c r="P36" s="67">
        <v>45.966982522002041</v>
      </c>
      <c r="Q36" s="67">
        <v>157.50024246326876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5763.9999999999991</v>
      </c>
      <c r="E40" s="67">
        <v>0</v>
      </c>
      <c r="F40" s="67">
        <v>329.46701983292689</v>
      </c>
      <c r="G40" s="67">
        <v>7001.0000000000018</v>
      </c>
      <c r="H40" s="67">
        <v>2032.7727879722931</v>
      </c>
      <c r="I40" s="67">
        <v>1170.3530623950833</v>
      </c>
      <c r="J40" s="67">
        <v>893.885847964493</v>
      </c>
      <c r="K40" s="67">
        <v>1121.8509266199446</v>
      </c>
      <c r="L40" s="67">
        <v>1720.0000000000009</v>
      </c>
      <c r="M40" s="67">
        <v>0</v>
      </c>
      <c r="N40" s="67">
        <v>0</v>
      </c>
      <c r="O40" s="67">
        <v>0</v>
      </c>
      <c r="P40" s="67">
        <v>0</v>
      </c>
      <c r="Q40" s="67">
        <v>294.26322541556237</v>
      </c>
    </row>
    <row r="41" spans="1:17" ht="12" customHeight="1" x14ac:dyDescent="0.25">
      <c r="A41" s="29" t="s">
        <v>140</v>
      </c>
      <c r="B41" s="83"/>
      <c r="C41" s="83">
        <v>7731</v>
      </c>
      <c r="D41" s="83">
        <v>683.46497376336708</v>
      </c>
      <c r="E41" s="83">
        <v>2287.666666666667</v>
      </c>
      <c r="F41" s="83">
        <v>8141.9999999999991</v>
      </c>
      <c r="G41" s="83">
        <v>1070.7073685511546</v>
      </c>
      <c r="H41" s="83">
        <v>4114.0000000000027</v>
      </c>
      <c r="I41" s="83">
        <v>7983</v>
      </c>
      <c r="J41" s="83">
        <v>3415.0000000000009</v>
      </c>
      <c r="K41" s="83">
        <v>6263.1009266199444</v>
      </c>
      <c r="L41" s="83">
        <v>0</v>
      </c>
      <c r="M41" s="83">
        <v>2456.4649737633672</v>
      </c>
      <c r="N41" s="83">
        <v>3484.0329801670728</v>
      </c>
      <c r="O41" s="83">
        <v>1895.7073685511546</v>
      </c>
      <c r="P41" s="83">
        <v>1630.9772120277071</v>
      </c>
      <c r="Q41" s="83">
        <v>6510.3969376049172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1551.9375</v>
      </c>
      <c r="D45" s="67">
        <v>0</v>
      </c>
      <c r="E45" s="67">
        <v>0</v>
      </c>
      <c r="F45" s="67">
        <v>1103.9375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23</v>
      </c>
      <c r="D48" s="67">
        <v>21</v>
      </c>
      <c r="E48" s="67">
        <v>4</v>
      </c>
      <c r="F48" s="67">
        <v>6</v>
      </c>
      <c r="G48" s="67">
        <v>1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2071</v>
      </c>
      <c r="D54" s="67">
        <v>0</v>
      </c>
      <c r="E54" s="67">
        <v>215</v>
      </c>
      <c r="F54" s="67">
        <v>1965</v>
      </c>
      <c r="G54" s="67">
        <v>67.824582122093034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333</v>
      </c>
      <c r="D55" s="67">
        <v>11</v>
      </c>
      <c r="E55" s="67">
        <v>0</v>
      </c>
      <c r="F55" s="67">
        <v>6.7028913513588835</v>
      </c>
      <c r="G55" s="67">
        <v>6.5058757854234788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414.7047340285846</v>
      </c>
      <c r="D59" s="67">
        <v>2406.5714285714284</v>
      </c>
      <c r="E59" s="67">
        <v>0</v>
      </c>
      <c r="F59" s="67">
        <v>192.3464989736373</v>
      </c>
      <c r="G59" s="67">
        <v>275.6915676881851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6054.0000000000018</v>
      </c>
      <c r="D60" s="83">
        <v>0</v>
      </c>
      <c r="E60" s="83">
        <v>0</v>
      </c>
      <c r="F60" s="83">
        <v>2111.0000000000005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153151.8125</v>
      </c>
      <c r="D64" s="67">
        <v>286364.8125</v>
      </c>
      <c r="E64" s="67">
        <v>258663.81249999997</v>
      </c>
      <c r="F64" s="67">
        <v>183065.81249999997</v>
      </c>
      <c r="G64" s="67">
        <v>188325.8125</v>
      </c>
      <c r="H64" s="67">
        <v>0</v>
      </c>
      <c r="I64" s="67">
        <v>167827.81249999997</v>
      </c>
      <c r="J64" s="67">
        <v>201640.8125</v>
      </c>
      <c r="K64" s="67">
        <v>86334.8125</v>
      </c>
      <c r="L64" s="67">
        <v>0</v>
      </c>
      <c r="M64" s="67">
        <v>165490.8125</v>
      </c>
      <c r="N64" s="67">
        <v>22966.812500000004</v>
      </c>
      <c r="O64" s="67">
        <v>103195.8125</v>
      </c>
      <c r="P64" s="67">
        <v>208771.81249999997</v>
      </c>
      <c r="Q64" s="67">
        <v>218801.25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2047</v>
      </c>
      <c r="D67" s="67">
        <v>3267</v>
      </c>
      <c r="E67" s="67">
        <v>4283</v>
      </c>
      <c r="F67" s="67">
        <v>2920</v>
      </c>
      <c r="G67" s="67">
        <v>3432</v>
      </c>
      <c r="H67" s="67">
        <v>5591</v>
      </c>
      <c r="I67" s="67">
        <v>11539</v>
      </c>
      <c r="J67" s="67">
        <v>13933.5</v>
      </c>
      <c r="K67" s="67">
        <v>13581</v>
      </c>
      <c r="L67" s="67">
        <v>2897</v>
      </c>
      <c r="M67" s="67">
        <v>8580</v>
      </c>
      <c r="N67" s="67">
        <v>7649</v>
      </c>
      <c r="O67" s="67">
        <v>9926</v>
      </c>
      <c r="P67" s="67">
        <v>17905</v>
      </c>
      <c r="Q67" s="67">
        <v>22026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117781.75000000009</v>
      </c>
      <c r="D69" s="67">
        <v>235875.95465422087</v>
      </c>
      <c r="E69" s="67">
        <v>237451.75</v>
      </c>
      <c r="F69" s="67">
        <v>175930.4471393961</v>
      </c>
      <c r="G69" s="67">
        <v>144082.02622051947</v>
      </c>
      <c r="H69" s="67">
        <v>201.91546812885056</v>
      </c>
      <c r="I69" s="67">
        <v>131459.88549930486</v>
      </c>
      <c r="J69" s="67">
        <v>138218.72339644734</v>
      </c>
      <c r="K69" s="67">
        <v>94904.734388135665</v>
      </c>
      <c r="L69" s="67">
        <v>86029.000000000044</v>
      </c>
      <c r="M69" s="67">
        <v>134655.8125</v>
      </c>
      <c r="N69" s="67">
        <v>26949.812499999982</v>
      </c>
      <c r="O69" s="67">
        <v>92025.812500000029</v>
      </c>
      <c r="P69" s="67">
        <v>241054.81249999994</v>
      </c>
      <c r="Q69" s="67">
        <v>165223.69839497202</v>
      </c>
    </row>
    <row r="70" spans="1:17" ht="12" customHeight="1" x14ac:dyDescent="0.25">
      <c r="A70" s="23" t="s">
        <v>159</v>
      </c>
      <c r="B70" s="67"/>
      <c r="C70" s="67">
        <v>26447</v>
      </c>
      <c r="D70" s="67">
        <v>7774.6866074829359</v>
      </c>
      <c r="E70" s="67">
        <v>5136.2900130106273</v>
      </c>
      <c r="F70" s="67">
        <v>2096.568772133845</v>
      </c>
      <c r="G70" s="67">
        <v>1748.4319786622182</v>
      </c>
      <c r="H70" s="67">
        <v>573.99999999999989</v>
      </c>
      <c r="I70" s="67">
        <v>8295.6010088993171</v>
      </c>
      <c r="J70" s="67">
        <v>25932.839715579616</v>
      </c>
      <c r="K70" s="67">
        <v>13860.104618032137</v>
      </c>
      <c r="L70" s="67">
        <v>0</v>
      </c>
      <c r="M70" s="67">
        <v>13643.075660002745</v>
      </c>
      <c r="N70" s="67">
        <v>19882.000000000102</v>
      </c>
      <c r="O70" s="67">
        <v>4326.5204725928033</v>
      </c>
      <c r="P70" s="67">
        <v>21316.934446406576</v>
      </c>
      <c r="Q70" s="67">
        <v>20519.658939630237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10869.479050205928</v>
      </c>
      <c r="D73" s="67">
        <v>45439.750000000102</v>
      </c>
      <c r="E73" s="67">
        <v>17990.332715947206</v>
      </c>
      <c r="F73" s="67">
        <v>6771.3653606038642</v>
      </c>
      <c r="G73" s="67">
        <v>66825.749999999869</v>
      </c>
      <c r="H73" s="67">
        <v>4.0845318711945735</v>
      </c>
      <c r="I73" s="67">
        <v>45455.750000000175</v>
      </c>
      <c r="J73" s="67">
        <v>70526.167215417081</v>
      </c>
      <c r="K73" s="67">
        <v>0</v>
      </c>
      <c r="L73" s="67">
        <v>0</v>
      </c>
      <c r="M73" s="67">
        <v>19778.841853264032</v>
      </c>
      <c r="N73" s="67">
        <v>0</v>
      </c>
      <c r="O73" s="67">
        <v>14327.214803732419</v>
      </c>
      <c r="P73" s="67">
        <v>13140.375413227071</v>
      </c>
      <c r="Q73" s="67">
        <v>52923.729227614844</v>
      </c>
    </row>
    <row r="74" spans="1:17" ht="12" customHeight="1" x14ac:dyDescent="0.25">
      <c r="A74" s="23" t="s">
        <v>141</v>
      </c>
      <c r="B74" s="67"/>
      <c r="C74" s="67">
        <v>2775</v>
      </c>
      <c r="D74" s="67">
        <v>1206.3128007276082</v>
      </c>
      <c r="E74" s="67">
        <v>98.563605639659258</v>
      </c>
      <c r="F74" s="67">
        <v>15.163600049371809</v>
      </c>
      <c r="G74" s="67">
        <v>1308.0857421753979</v>
      </c>
      <c r="H74" s="67">
        <v>0</v>
      </c>
      <c r="I74" s="67">
        <v>1486.6706410460019</v>
      </c>
      <c r="J74" s="67">
        <v>4585.533858465632</v>
      </c>
      <c r="K74" s="67">
        <v>0</v>
      </c>
      <c r="L74" s="67">
        <v>0</v>
      </c>
      <c r="M74" s="67">
        <v>2251.8644579513398</v>
      </c>
      <c r="N74" s="67">
        <v>72.000000000002728</v>
      </c>
      <c r="O74" s="67">
        <v>1666.1807909666104</v>
      </c>
      <c r="P74" s="67">
        <v>888.63343192761931</v>
      </c>
      <c r="Q74" s="67">
        <v>5791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213785.25000000017</v>
      </c>
      <c r="D78" s="67">
        <v>345016.24999999977</v>
      </c>
      <c r="E78" s="67">
        <v>321773.24999999988</v>
      </c>
      <c r="F78" s="67">
        <v>190406.25</v>
      </c>
      <c r="G78" s="67">
        <v>271636.24999999994</v>
      </c>
      <c r="H78" s="67">
        <v>64798.375</v>
      </c>
      <c r="I78" s="67">
        <v>143697.53440606766</v>
      </c>
      <c r="J78" s="67">
        <v>182695.24999999988</v>
      </c>
      <c r="K78" s="67">
        <v>302433.1954758261</v>
      </c>
      <c r="L78" s="67">
        <v>265212.56714572245</v>
      </c>
      <c r="M78" s="67">
        <v>407656.85986929329</v>
      </c>
      <c r="N78" s="67">
        <v>251297.67220489087</v>
      </c>
      <c r="O78" s="67">
        <v>345967.7630000686</v>
      </c>
      <c r="P78" s="67">
        <v>269465.06250000006</v>
      </c>
      <c r="Q78" s="67">
        <v>329716.78440606763</v>
      </c>
    </row>
    <row r="79" spans="1:17" ht="12" customHeight="1" x14ac:dyDescent="0.25">
      <c r="A79" s="29" t="s">
        <v>140</v>
      </c>
      <c r="B79" s="83"/>
      <c r="C79" s="83">
        <v>32794.867024173793</v>
      </c>
      <c r="D79" s="83">
        <v>45046.46722401162</v>
      </c>
      <c r="E79" s="83">
        <v>35742.202630706735</v>
      </c>
      <c r="F79" s="83">
        <v>66929.999999999971</v>
      </c>
      <c r="G79" s="83">
        <v>28031.299499931309</v>
      </c>
      <c r="H79" s="83">
        <v>2.9103830456733419E-11</v>
      </c>
      <c r="I79" s="83">
        <v>101244.99999999991</v>
      </c>
      <c r="J79" s="83">
        <v>93215.999999999971</v>
      </c>
      <c r="K79" s="83">
        <v>11323.867024173911</v>
      </c>
      <c r="L79" s="83">
        <v>21152.245354277577</v>
      </c>
      <c r="M79" s="83">
        <v>79142.869639057433</v>
      </c>
      <c r="N79" s="83">
        <v>6097.8613486645336</v>
      </c>
      <c r="O79" s="83">
        <v>0</v>
      </c>
      <c r="P79" s="83">
        <v>0</v>
      </c>
      <c r="Q79" s="83">
        <v>82910.009542604239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20690.9375</v>
      </c>
      <c r="D83" s="67">
        <v>21473.9375</v>
      </c>
      <c r="E83" s="67">
        <v>0</v>
      </c>
      <c r="F83" s="67">
        <v>0</v>
      </c>
      <c r="G83" s="67">
        <v>0</v>
      </c>
      <c r="H83" s="67">
        <v>70354.937500000015</v>
      </c>
      <c r="I83" s="67">
        <v>49634.937499999985</v>
      </c>
      <c r="J83" s="67">
        <v>27553.937499999996</v>
      </c>
      <c r="K83" s="67">
        <v>93021.9375</v>
      </c>
      <c r="L83" s="67">
        <v>558284.9375</v>
      </c>
      <c r="M83" s="67">
        <v>308698.9375</v>
      </c>
      <c r="N83" s="67">
        <v>206473.9375</v>
      </c>
      <c r="O83" s="67">
        <v>109753.9375</v>
      </c>
      <c r="P83" s="67">
        <v>15045.9375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333</v>
      </c>
      <c r="D86" s="67">
        <v>462</v>
      </c>
      <c r="E86" s="67">
        <v>408</v>
      </c>
      <c r="F86" s="67">
        <v>474</v>
      </c>
      <c r="G86" s="67">
        <v>666</v>
      </c>
      <c r="H86" s="67">
        <v>1885</v>
      </c>
      <c r="I86" s="67">
        <v>1723</v>
      </c>
      <c r="J86" s="67">
        <v>1796</v>
      </c>
      <c r="K86" s="67">
        <v>3106</v>
      </c>
      <c r="L86" s="67">
        <v>12428</v>
      </c>
      <c r="M86" s="67">
        <v>8498</v>
      </c>
      <c r="N86" s="67">
        <v>9423</v>
      </c>
      <c r="O86" s="67">
        <v>8232</v>
      </c>
      <c r="P86" s="67">
        <v>8608</v>
      </c>
      <c r="Q86" s="67">
        <v>6730.0000000000018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5450.2500000000036</v>
      </c>
      <c r="D88" s="67">
        <v>5623.1666611570799</v>
      </c>
      <c r="E88" s="67">
        <v>51.29715293940923</v>
      </c>
      <c r="F88" s="67">
        <v>127.7981913848847</v>
      </c>
      <c r="G88" s="67">
        <v>168.71921230066346</v>
      </c>
      <c r="H88" s="67">
        <v>24624.25</v>
      </c>
      <c r="I88" s="67">
        <v>25254.249999999993</v>
      </c>
      <c r="J88" s="67">
        <v>8167.866383777704</v>
      </c>
      <c r="K88" s="67">
        <v>48852.058622977667</v>
      </c>
      <c r="L88" s="67">
        <v>210660.98379731091</v>
      </c>
      <c r="M88" s="67">
        <v>117523.16937696704</v>
      </c>
      <c r="N88" s="67">
        <v>73921.304296894494</v>
      </c>
      <c r="O88" s="67">
        <v>58052.249999999898</v>
      </c>
      <c r="P88" s="67">
        <v>17486.970658840361</v>
      </c>
      <c r="Q88" s="67">
        <v>27408.828212945453</v>
      </c>
    </row>
    <row r="89" spans="1:17" ht="12" customHeight="1" x14ac:dyDescent="0.25">
      <c r="A89" s="23" t="s">
        <v>155</v>
      </c>
      <c r="B89" s="67"/>
      <c r="C89" s="67">
        <v>1441</v>
      </c>
      <c r="D89" s="67">
        <v>279.10171381609996</v>
      </c>
      <c r="E89" s="67">
        <v>0</v>
      </c>
      <c r="F89" s="67">
        <v>0</v>
      </c>
      <c r="G89" s="67">
        <v>2.6974543660035089</v>
      </c>
      <c r="H89" s="67">
        <v>758.82368719018814</v>
      </c>
      <c r="I89" s="67">
        <v>923.54214651274083</v>
      </c>
      <c r="J89" s="67">
        <v>1480.906269708159</v>
      </c>
      <c r="K89" s="67">
        <v>3030.4279103037697</v>
      </c>
      <c r="L89" s="67">
        <v>9507.5223062806726</v>
      </c>
      <c r="M89" s="67">
        <v>10025.432108916617</v>
      </c>
      <c r="N89" s="67">
        <v>12138.340727288636</v>
      </c>
      <c r="O89" s="67">
        <v>5759.2524785800697</v>
      </c>
      <c r="P89" s="67">
        <v>3966.6334086626075</v>
      </c>
      <c r="Q89" s="67">
        <v>5084.2189342384008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12539.936591553078</v>
      </c>
      <c r="D92" s="67">
        <v>7718.3245116585585</v>
      </c>
      <c r="E92" s="67">
        <v>6657.556205304546</v>
      </c>
      <c r="F92" s="67">
        <v>352.89299523029808</v>
      </c>
      <c r="G92" s="67">
        <v>8300.7083477048145</v>
      </c>
      <c r="H92" s="67">
        <v>9134.6286206047298</v>
      </c>
      <c r="I92" s="67">
        <v>2396.7384933405342</v>
      </c>
      <c r="J92" s="67">
        <v>10664.719427914677</v>
      </c>
      <c r="K92" s="67">
        <v>26412.297242469402</v>
      </c>
      <c r="L92" s="67">
        <v>0</v>
      </c>
      <c r="M92" s="67">
        <v>0</v>
      </c>
      <c r="N92" s="67">
        <v>0</v>
      </c>
      <c r="O92" s="67">
        <v>0</v>
      </c>
      <c r="P92" s="67">
        <v>866.00000000000034</v>
      </c>
      <c r="Q92" s="67">
        <v>2590.0424829258936</v>
      </c>
    </row>
    <row r="93" spans="1:17" ht="12" customHeight="1" x14ac:dyDescent="0.25">
      <c r="A93" s="23" t="s">
        <v>143</v>
      </c>
      <c r="B93" s="67"/>
      <c r="C93" s="67">
        <v>2758</v>
      </c>
      <c r="D93" s="67">
        <v>253.05677952494432</v>
      </c>
      <c r="E93" s="67">
        <v>103.81879469545441</v>
      </c>
      <c r="F93" s="67">
        <v>5.4820047697026411</v>
      </c>
      <c r="G93" s="67">
        <v>132.66665229518767</v>
      </c>
      <c r="H93" s="67">
        <v>166.69172737651274</v>
      </c>
      <c r="I93" s="67">
        <v>72.244681079628478</v>
      </c>
      <c r="J93" s="67">
        <v>386.99999999999915</v>
      </c>
      <c r="K93" s="67">
        <v>875.22027737726683</v>
      </c>
      <c r="L93" s="67">
        <v>0</v>
      </c>
      <c r="M93" s="67">
        <v>0</v>
      </c>
      <c r="N93" s="67">
        <v>0</v>
      </c>
      <c r="O93" s="67">
        <v>0</v>
      </c>
      <c r="P93" s="67">
        <v>59.000000000000028</v>
      </c>
      <c r="Q93" s="67">
        <v>256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6717.137457372397</v>
      </c>
      <c r="D96" s="67">
        <v>22454.999999999978</v>
      </c>
      <c r="E96" s="67">
        <v>23.580908406487911</v>
      </c>
      <c r="F96" s="67">
        <v>46.244928760546209</v>
      </c>
      <c r="G96" s="67">
        <v>5586.0000000000109</v>
      </c>
      <c r="H96" s="67">
        <v>51696</v>
      </c>
      <c r="I96" s="67">
        <v>78136</v>
      </c>
      <c r="J96" s="67">
        <v>14503.404793754427</v>
      </c>
      <c r="K96" s="67">
        <v>37463.137457372381</v>
      </c>
      <c r="L96" s="67">
        <v>359146.37263822847</v>
      </c>
      <c r="M96" s="67">
        <v>186165.34903143946</v>
      </c>
      <c r="N96" s="67">
        <v>108064.87813186602</v>
      </c>
      <c r="O96" s="67">
        <v>47062.408776320895</v>
      </c>
      <c r="P96" s="67">
        <v>26790.887652607151</v>
      </c>
      <c r="Q96" s="67">
        <v>4436.5078405564172</v>
      </c>
    </row>
    <row r="97" spans="1:17" ht="12" customHeight="1" x14ac:dyDescent="0.25">
      <c r="A97" s="23" t="s">
        <v>141</v>
      </c>
      <c r="B97" s="67"/>
      <c r="C97" s="67">
        <v>636</v>
      </c>
      <c r="D97" s="67">
        <v>463.58779247667127</v>
      </c>
      <c r="E97" s="67">
        <v>0</v>
      </c>
      <c r="F97" s="67">
        <v>0</v>
      </c>
      <c r="G97" s="67">
        <v>97.228708413351669</v>
      </c>
      <c r="H97" s="67">
        <v>1451.9161080588717</v>
      </c>
      <c r="I97" s="67">
        <v>2061.74452347121</v>
      </c>
      <c r="J97" s="67">
        <v>2217.5083870917892</v>
      </c>
      <c r="K97" s="67">
        <v>2110.5604714648821</v>
      </c>
      <c r="L97" s="67">
        <v>14877.506298228394</v>
      </c>
      <c r="M97" s="67">
        <v>15474.267027888545</v>
      </c>
      <c r="N97" s="67">
        <v>17111.097675222096</v>
      </c>
      <c r="O97" s="67">
        <v>4539.4513118641298</v>
      </c>
      <c r="P97" s="67">
        <v>3519.0000000000027</v>
      </c>
      <c r="Q97" s="67">
        <v>330.14563331651368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5517.4862526900488</v>
      </c>
      <c r="D102" s="67">
        <v>66330.486252690083</v>
      </c>
      <c r="E102" s="67">
        <v>0</v>
      </c>
      <c r="F102" s="67">
        <v>0</v>
      </c>
      <c r="G102" s="67">
        <v>54182</v>
      </c>
      <c r="H102" s="67">
        <v>17103.000000000011</v>
      </c>
      <c r="I102" s="67">
        <v>12504.446307528351</v>
      </c>
      <c r="J102" s="67">
        <v>17990.038761460066</v>
      </c>
      <c r="K102" s="67">
        <v>48961.673153389871</v>
      </c>
      <c r="L102" s="67">
        <v>243276.82004729382</v>
      </c>
      <c r="M102" s="67">
        <v>239656.00000000009</v>
      </c>
      <c r="N102" s="67">
        <v>241729.99999999997</v>
      </c>
      <c r="O102" s="67">
        <v>241216.99999999988</v>
      </c>
      <c r="P102" s="67">
        <v>190619.99999999983</v>
      </c>
      <c r="Q102" s="67">
        <v>182120.99999999997</v>
      </c>
    </row>
    <row r="103" spans="1:17" ht="12" customHeight="1" x14ac:dyDescent="0.25">
      <c r="A103" s="29" t="s">
        <v>140</v>
      </c>
      <c r="B103" s="83"/>
      <c r="C103" s="83">
        <v>87341.000000000029</v>
      </c>
      <c r="D103" s="83">
        <v>13084.57251906415</v>
      </c>
      <c r="E103" s="83">
        <v>20837</v>
      </c>
      <c r="F103" s="83">
        <v>49386</v>
      </c>
      <c r="G103" s="83">
        <v>0</v>
      </c>
      <c r="H103" s="83">
        <v>65693.999999999985</v>
      </c>
      <c r="I103" s="83">
        <v>59406.000000000015</v>
      </c>
      <c r="J103" s="83">
        <v>33651</v>
      </c>
      <c r="K103" s="83">
        <v>82951.451247309917</v>
      </c>
      <c r="L103" s="83">
        <v>380335.57251906412</v>
      </c>
      <c r="M103" s="83">
        <v>325443.8512336259</v>
      </c>
      <c r="N103" s="83">
        <v>195511.46792664318</v>
      </c>
      <c r="O103" s="83">
        <v>110266.93750000017</v>
      </c>
      <c r="P103" s="83">
        <v>126164.42869247166</v>
      </c>
      <c r="Q103" s="83">
        <v>32389.739295508261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63148.1875</v>
      </c>
      <c r="D126" s="67">
        <v>0</v>
      </c>
      <c r="E126" s="67">
        <v>10823.1875</v>
      </c>
      <c r="F126" s="67">
        <v>89996.1875</v>
      </c>
      <c r="G126" s="67">
        <v>52730.187499999993</v>
      </c>
      <c r="H126" s="67">
        <v>52570.187499999993</v>
      </c>
      <c r="I126" s="67">
        <v>63709.1875</v>
      </c>
      <c r="J126" s="67">
        <v>0</v>
      </c>
      <c r="K126" s="67">
        <v>35659.1875</v>
      </c>
      <c r="L126" s="67">
        <v>0</v>
      </c>
      <c r="M126" s="67">
        <v>56811.1875</v>
      </c>
      <c r="N126" s="67">
        <v>75372.187499999985</v>
      </c>
      <c r="O126" s="67">
        <v>51087.187499999993</v>
      </c>
      <c r="P126" s="67">
        <v>17356.125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659</v>
      </c>
      <c r="D129" s="67">
        <v>512</v>
      </c>
      <c r="E129" s="67">
        <v>1258.5</v>
      </c>
      <c r="F129" s="67">
        <v>1312.25</v>
      </c>
      <c r="G129" s="67">
        <v>1259</v>
      </c>
      <c r="H129" s="67">
        <v>2399.75</v>
      </c>
      <c r="I129" s="67">
        <v>2216.5</v>
      </c>
      <c r="J129" s="67">
        <v>1526.25</v>
      </c>
      <c r="K129" s="67">
        <v>3579</v>
      </c>
      <c r="L129" s="67">
        <v>1284.75</v>
      </c>
      <c r="M129" s="67">
        <v>2530</v>
      </c>
      <c r="N129" s="67">
        <v>3621</v>
      </c>
      <c r="O129" s="67">
        <v>3162</v>
      </c>
      <c r="P129" s="67">
        <v>4143</v>
      </c>
      <c r="Q129" s="67">
        <v>4320.9999999999991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54209.499999999985</v>
      </c>
      <c r="D131" s="67">
        <v>63.972513308741789</v>
      </c>
      <c r="E131" s="67">
        <v>10137.09566002372</v>
      </c>
      <c r="F131" s="67">
        <v>79670.756349445233</v>
      </c>
      <c r="G131" s="67">
        <v>45100.166018781187</v>
      </c>
      <c r="H131" s="67">
        <v>39506.573262999431</v>
      </c>
      <c r="I131" s="67">
        <v>54571.931548409128</v>
      </c>
      <c r="J131" s="67">
        <v>17894.712870177114</v>
      </c>
      <c r="K131" s="67">
        <v>31226.214713532347</v>
      </c>
      <c r="L131" s="67">
        <v>0</v>
      </c>
      <c r="M131" s="67">
        <v>48873.54029630436</v>
      </c>
      <c r="N131" s="67">
        <v>67564.315291086881</v>
      </c>
      <c r="O131" s="67">
        <v>53064.679699076412</v>
      </c>
      <c r="P131" s="67">
        <v>15177.731897293883</v>
      </c>
      <c r="Q131" s="67">
        <v>13220.586171017072</v>
      </c>
    </row>
    <row r="132" spans="1:17" ht="12" customHeight="1" x14ac:dyDescent="0.25">
      <c r="A132" s="23" t="s">
        <v>147</v>
      </c>
      <c r="B132" s="67"/>
      <c r="C132" s="67">
        <v>8278</v>
      </c>
      <c r="D132" s="67">
        <v>0</v>
      </c>
      <c r="E132" s="67">
        <v>63.715338525764729</v>
      </c>
      <c r="F132" s="67">
        <v>1138.9122828611496</v>
      </c>
      <c r="G132" s="67">
        <v>668.13477432134039</v>
      </c>
      <c r="H132" s="67">
        <v>1417.9304847750229</v>
      </c>
      <c r="I132" s="67">
        <v>2828.2427033404779</v>
      </c>
      <c r="J132" s="67">
        <v>5481.9999999999991</v>
      </c>
      <c r="K132" s="67">
        <v>3299.2728823324087</v>
      </c>
      <c r="L132" s="67">
        <v>0</v>
      </c>
      <c r="M132" s="67">
        <v>4388.5380457823749</v>
      </c>
      <c r="N132" s="67">
        <v>9463.0493395524609</v>
      </c>
      <c r="O132" s="67">
        <v>2750.1056930999066</v>
      </c>
      <c r="P132" s="67">
        <v>3531.4337948159564</v>
      </c>
      <c r="Q132" s="67">
        <v>3166.3633669978772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4957.2707231445365</v>
      </c>
      <c r="D135" s="67">
        <v>7.0274866912648122</v>
      </c>
      <c r="E135" s="67">
        <v>2233.5698139143374</v>
      </c>
      <c r="F135" s="67">
        <v>9681.4311505547776</v>
      </c>
      <c r="G135" s="67">
        <v>7241.0214812188224</v>
      </c>
      <c r="H135" s="67">
        <v>12632.49999999998</v>
      </c>
      <c r="I135" s="67">
        <v>6545.2559515908615</v>
      </c>
      <c r="J135" s="67">
        <v>0</v>
      </c>
      <c r="K135" s="67">
        <v>12751.000000000022</v>
      </c>
      <c r="L135" s="67">
        <v>4296.5</v>
      </c>
      <c r="M135" s="67">
        <v>5123.3980095593715</v>
      </c>
      <c r="N135" s="67">
        <v>285.95871689134862</v>
      </c>
      <c r="O135" s="67">
        <v>2758.5964664727303</v>
      </c>
      <c r="P135" s="67">
        <v>7168.890117610903</v>
      </c>
      <c r="Q135" s="67">
        <v>8123.363805219351</v>
      </c>
    </row>
    <row r="136" spans="1:17" ht="12" customHeight="1" x14ac:dyDescent="0.25">
      <c r="A136" s="23" t="s">
        <v>141</v>
      </c>
      <c r="B136" s="67"/>
      <c r="C136" s="67">
        <v>875</v>
      </c>
      <c r="D136" s="67">
        <v>18</v>
      </c>
      <c r="E136" s="67">
        <v>44.51939978876554</v>
      </c>
      <c r="F136" s="67">
        <v>85.86837932513528</v>
      </c>
      <c r="G136" s="67">
        <v>86.214067810894164</v>
      </c>
      <c r="H136" s="67">
        <v>346.98017637724968</v>
      </c>
      <c r="I136" s="67">
        <v>151.82559604488142</v>
      </c>
      <c r="J136" s="67">
        <v>0</v>
      </c>
      <c r="K136" s="67">
        <v>849.14032352981769</v>
      </c>
      <c r="L136" s="67">
        <v>18</v>
      </c>
      <c r="M136" s="67">
        <v>307.61592032046497</v>
      </c>
      <c r="N136" s="67">
        <v>329.4856424959259</v>
      </c>
      <c r="O136" s="67">
        <v>201.59063650805882</v>
      </c>
      <c r="P136" s="67">
        <v>457.79003694465774</v>
      </c>
      <c r="Q136" s="67">
        <v>550.71511792000149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17082.026663070279</v>
      </c>
      <c r="D140" s="67">
        <v>51298</v>
      </c>
      <c r="E140" s="67">
        <v>3411.3282448249456</v>
      </c>
      <c r="F140" s="67">
        <v>15373.159627165804</v>
      </c>
      <c r="G140" s="67">
        <v>133368.50000000003</v>
      </c>
      <c r="H140" s="67">
        <v>6521.6248179438016</v>
      </c>
      <c r="I140" s="67">
        <v>11240.690289409946</v>
      </c>
      <c r="J140" s="67">
        <v>0</v>
      </c>
      <c r="K140" s="67">
        <v>55180.698088880163</v>
      </c>
      <c r="L140" s="67">
        <v>45214.846793741337</v>
      </c>
      <c r="M140" s="67">
        <v>11300.828244824987</v>
      </c>
      <c r="N140" s="67">
        <v>15333.524073229941</v>
      </c>
      <c r="O140" s="67">
        <v>55517.029266982674</v>
      </c>
      <c r="P140" s="67">
        <v>0</v>
      </c>
      <c r="Q140" s="67">
        <v>5131.1228239799439</v>
      </c>
    </row>
    <row r="141" spans="1:17" ht="12" customHeight="1" x14ac:dyDescent="0.25">
      <c r="A141" s="29" t="s">
        <v>140</v>
      </c>
      <c r="B141" s="83"/>
      <c r="C141" s="83">
        <v>173455.00000000003</v>
      </c>
      <c r="D141" s="83">
        <v>0</v>
      </c>
      <c r="E141" s="83">
        <v>52228.000000000007</v>
      </c>
      <c r="F141" s="83">
        <v>182539.99999999994</v>
      </c>
      <c r="G141" s="83">
        <v>38150.688568224643</v>
      </c>
      <c r="H141" s="83">
        <v>80094.999999999985</v>
      </c>
      <c r="I141" s="83">
        <v>93750</v>
      </c>
      <c r="J141" s="83">
        <v>1449</v>
      </c>
      <c r="K141" s="83">
        <v>74928.39100798688</v>
      </c>
      <c r="L141" s="83">
        <v>0</v>
      </c>
      <c r="M141" s="83">
        <v>79092.859255175019</v>
      </c>
      <c r="N141" s="83">
        <v>150034.85092677004</v>
      </c>
      <c r="O141" s="83">
        <v>94020.876068224636</v>
      </c>
      <c r="P141" s="83">
        <v>79013.389586108417</v>
      </c>
      <c r="Q141" s="83">
        <v>60235.000000000109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132.125</v>
      </c>
      <c r="D145" s="67">
        <v>269.12500000000006</v>
      </c>
      <c r="E145" s="67">
        <v>212.125</v>
      </c>
      <c r="F145" s="67">
        <v>151.12500000000003</v>
      </c>
      <c r="G145" s="67">
        <v>231.125</v>
      </c>
      <c r="H145" s="67">
        <v>265.125</v>
      </c>
      <c r="I145" s="67">
        <v>148.125</v>
      </c>
      <c r="J145" s="67">
        <v>191.125</v>
      </c>
      <c r="K145" s="67">
        <v>153.125</v>
      </c>
      <c r="L145" s="67">
        <v>253.12499999999997</v>
      </c>
      <c r="M145" s="67">
        <v>277.125</v>
      </c>
      <c r="N145" s="67">
        <v>291.125</v>
      </c>
      <c r="O145" s="67">
        <v>577.125</v>
      </c>
      <c r="P145" s="67">
        <v>1694.125</v>
      </c>
      <c r="Q145" s="67">
        <v>4205.125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92</v>
      </c>
      <c r="D147" s="67">
        <v>188</v>
      </c>
      <c r="E147" s="67">
        <v>148</v>
      </c>
      <c r="F147" s="67">
        <v>105</v>
      </c>
      <c r="G147" s="67">
        <v>161</v>
      </c>
      <c r="H147" s="67">
        <v>185</v>
      </c>
      <c r="I147" s="67">
        <v>103</v>
      </c>
      <c r="J147" s="67">
        <v>133</v>
      </c>
      <c r="K147" s="67">
        <v>107</v>
      </c>
      <c r="L147" s="67">
        <v>177</v>
      </c>
      <c r="M147" s="67">
        <v>193</v>
      </c>
      <c r="N147" s="67">
        <v>203</v>
      </c>
      <c r="O147" s="67">
        <v>403</v>
      </c>
      <c r="P147" s="67">
        <v>1185</v>
      </c>
      <c r="Q147" s="67">
        <v>2943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55.666828330230494</v>
      </c>
      <c r="D149" s="67">
        <v>96.035785185019023</v>
      </c>
      <c r="E149" s="67">
        <v>49.360864725905749</v>
      </c>
      <c r="F149" s="67">
        <v>21.048105444783957</v>
      </c>
      <c r="G149" s="67">
        <v>14.61079171239326</v>
      </c>
      <c r="H149" s="67">
        <v>14.319996455895378</v>
      </c>
      <c r="I149" s="67">
        <v>0</v>
      </c>
      <c r="J149" s="67">
        <v>0</v>
      </c>
      <c r="K149" s="67">
        <v>30.610485110903973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5.9999999999999991</v>
      </c>
      <c r="D150" s="67">
        <v>1.3358124977338013</v>
      </c>
      <c r="E150" s="67">
        <v>0.82546755558810569</v>
      </c>
      <c r="F150" s="67">
        <v>0.35532453729658786</v>
      </c>
      <c r="G150" s="67">
        <v>0.42201221482494217</v>
      </c>
      <c r="H150" s="67">
        <v>0.17863617231321965</v>
      </c>
      <c r="I150" s="67">
        <v>0</v>
      </c>
      <c r="J150" s="67">
        <v>1.0000000000000038</v>
      </c>
      <c r="K150" s="67">
        <v>1.9604208050213423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116.49999999999999</v>
      </c>
      <c r="D153" s="67">
        <v>280.5</v>
      </c>
      <c r="E153" s="67">
        <v>228.5</v>
      </c>
      <c r="F153" s="67">
        <v>182.50000000000003</v>
      </c>
      <c r="G153" s="67">
        <v>243.50000000000006</v>
      </c>
      <c r="H153" s="67">
        <v>279.49999999999989</v>
      </c>
      <c r="I153" s="67">
        <v>290.5946141851548</v>
      </c>
      <c r="J153" s="67">
        <v>172.125</v>
      </c>
      <c r="K153" s="67">
        <v>187.88733631564168</v>
      </c>
      <c r="L153" s="67">
        <v>485.87840231724726</v>
      </c>
      <c r="M153" s="67">
        <v>439.06366771850611</v>
      </c>
      <c r="N153" s="67">
        <v>375.84657001791942</v>
      </c>
      <c r="O153" s="67">
        <v>752.21719607278169</v>
      </c>
      <c r="P153" s="67">
        <v>1830.1372133727491</v>
      </c>
      <c r="Q153" s="67">
        <v>4178.7196141851546</v>
      </c>
    </row>
    <row r="154" spans="1:17" ht="12" customHeight="1" x14ac:dyDescent="0.25">
      <c r="A154" s="23" t="s">
        <v>141</v>
      </c>
      <c r="B154" s="67"/>
      <c r="C154" s="67">
        <v>3</v>
      </c>
      <c r="D154" s="67">
        <v>5.2100419851283597</v>
      </c>
      <c r="E154" s="67">
        <v>5.1912069757907737</v>
      </c>
      <c r="F154" s="67">
        <v>3.8940213883319821</v>
      </c>
      <c r="G154" s="67">
        <v>5.5468808515920704</v>
      </c>
      <c r="H154" s="67">
        <v>9.0334581158595633</v>
      </c>
      <c r="I154" s="67">
        <v>11.807691935978664</v>
      </c>
      <c r="J154" s="67">
        <v>24.438245842717272</v>
      </c>
      <c r="K154" s="67">
        <v>15.706587983443519</v>
      </c>
      <c r="L154" s="67">
        <v>20.514986007153809</v>
      </c>
      <c r="M154" s="67">
        <v>29.704891644238653</v>
      </c>
      <c r="N154" s="67">
        <v>49.521937562737897</v>
      </c>
      <c r="O154" s="67">
        <v>50.359984416900183</v>
      </c>
      <c r="P154" s="67">
        <v>165.98722989804929</v>
      </c>
      <c r="Q154" s="67">
        <v>458.161706220393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37.459136563884265</v>
      </c>
      <c r="D158" s="67">
        <v>234.5</v>
      </c>
      <c r="E158" s="67">
        <v>78.264238252739304</v>
      </c>
      <c r="F158" s="67">
        <v>14.571756998189789</v>
      </c>
      <c r="G158" s="67">
        <v>282.49999999999989</v>
      </c>
      <c r="H158" s="67">
        <v>35.52018724005125</v>
      </c>
      <c r="I158" s="67">
        <v>10.734766561201166</v>
      </c>
      <c r="J158" s="67">
        <v>0</v>
      </c>
      <c r="K158" s="67">
        <v>33.777215093598819</v>
      </c>
      <c r="L158" s="67">
        <v>353.73015456000803</v>
      </c>
      <c r="M158" s="67">
        <v>23.698137607498598</v>
      </c>
      <c r="N158" s="67">
        <v>0</v>
      </c>
      <c r="O158" s="67">
        <v>203.84910483192121</v>
      </c>
      <c r="P158" s="67">
        <v>154.49861741295462</v>
      </c>
      <c r="Q158" s="67">
        <v>541.22954652870737</v>
      </c>
    </row>
    <row r="159" spans="1:17" ht="12" customHeight="1" x14ac:dyDescent="0.25">
      <c r="A159" s="29" t="s">
        <v>140</v>
      </c>
      <c r="B159" s="83"/>
      <c r="C159" s="83">
        <v>188.25</v>
      </c>
      <c r="D159" s="83">
        <v>147.39484543999185</v>
      </c>
      <c r="E159" s="83">
        <v>180.24999999999994</v>
      </c>
      <c r="F159" s="83">
        <v>342.24999999999994</v>
      </c>
      <c r="G159" s="83">
        <v>155.72331870578853</v>
      </c>
      <c r="H159" s="83">
        <v>289.24999999999989</v>
      </c>
      <c r="I159" s="83">
        <v>247.25000000000003</v>
      </c>
      <c r="J159" s="83">
        <v>240.25</v>
      </c>
      <c r="K159" s="83">
        <v>221.79086343611581</v>
      </c>
      <c r="L159" s="83">
        <v>168.519845439992</v>
      </c>
      <c r="M159" s="83">
        <v>529.98576174726043</v>
      </c>
      <c r="N159" s="83">
        <v>442.67824300181024</v>
      </c>
      <c r="O159" s="83">
        <v>673.84831870578876</v>
      </c>
      <c r="P159" s="83">
        <v>1818.7298127599486</v>
      </c>
      <c r="Q159" s="83">
        <v>3810.5152334387994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23577.8125</v>
      </c>
      <c r="D163" s="67">
        <v>18599.812499999996</v>
      </c>
      <c r="E163" s="67">
        <v>22344.8125</v>
      </c>
      <c r="F163" s="67">
        <v>19637.8125</v>
      </c>
      <c r="G163" s="67">
        <v>27670.812500000004</v>
      </c>
      <c r="H163" s="67">
        <v>16166.8125</v>
      </c>
      <c r="I163" s="67">
        <v>8782.8125</v>
      </c>
      <c r="J163" s="67">
        <v>14390.8125</v>
      </c>
      <c r="K163" s="67">
        <v>11181.812500000002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260</v>
      </c>
      <c r="D165" s="67">
        <v>355</v>
      </c>
      <c r="E165" s="67">
        <v>466</v>
      </c>
      <c r="F165" s="67">
        <v>321</v>
      </c>
      <c r="G165" s="67">
        <v>421</v>
      </c>
      <c r="H165" s="67">
        <v>904</v>
      </c>
      <c r="I165" s="67">
        <v>635.25</v>
      </c>
      <c r="J165" s="67">
        <v>907</v>
      </c>
      <c r="K165" s="67">
        <v>1214</v>
      </c>
      <c r="L165" s="67">
        <v>0</v>
      </c>
      <c r="M165" s="67">
        <v>0</v>
      </c>
      <c r="N165" s="67">
        <v>0</v>
      </c>
      <c r="O165" s="67">
        <v>340</v>
      </c>
      <c r="P165" s="67">
        <v>976</v>
      </c>
      <c r="Q165" s="67">
        <v>641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10707.660367657374</v>
      </c>
      <c r="D167" s="67">
        <v>9187.5922827929935</v>
      </c>
      <c r="E167" s="67">
        <v>9096.8592661573712</v>
      </c>
      <c r="F167" s="67">
        <v>6554.802523006857</v>
      </c>
      <c r="G167" s="67">
        <v>7206.9735302546851</v>
      </c>
      <c r="H167" s="67">
        <v>5097.6059187663977</v>
      </c>
      <c r="I167" s="67">
        <v>0</v>
      </c>
      <c r="J167" s="67">
        <v>0</v>
      </c>
      <c r="K167" s="67">
        <v>16477.869125132616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2837.9999999999995</v>
      </c>
      <c r="D168" s="67">
        <v>250.00000000000074</v>
      </c>
      <c r="E168" s="67">
        <v>144.04924016074526</v>
      </c>
      <c r="F168" s="67">
        <v>103.59721113867505</v>
      </c>
      <c r="G168" s="67">
        <v>118.72952085222293</v>
      </c>
      <c r="H168" s="67">
        <v>86.899723586978325</v>
      </c>
      <c r="I168" s="67">
        <v>6.2368204183794749</v>
      </c>
      <c r="J168" s="67">
        <v>400.52753572013586</v>
      </c>
      <c r="K168" s="67">
        <v>1218.8340460435768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16595.249999999996</v>
      </c>
      <c r="D171" s="67">
        <v>25528.249999999996</v>
      </c>
      <c r="E171" s="67">
        <v>31437.25</v>
      </c>
      <c r="F171" s="67">
        <v>35328.250000000022</v>
      </c>
      <c r="G171" s="67">
        <v>34972.249999999978</v>
      </c>
      <c r="H171" s="67">
        <v>24960.249999999996</v>
      </c>
      <c r="I171" s="67">
        <v>66741.250000000015</v>
      </c>
      <c r="J171" s="67">
        <v>13530.284964279868</v>
      </c>
      <c r="K171" s="67">
        <v>11098.970882539208</v>
      </c>
      <c r="L171" s="67">
        <v>35311.665902280714</v>
      </c>
      <c r="M171" s="67">
        <v>11022.380948291604</v>
      </c>
      <c r="N171" s="67">
        <v>2136.4162479338083</v>
      </c>
      <c r="O171" s="67">
        <v>368</v>
      </c>
      <c r="P171" s="67">
        <v>0</v>
      </c>
      <c r="Q171" s="67">
        <v>14148.336820686678</v>
      </c>
    </row>
    <row r="172" spans="1:17" ht="12" customHeight="1" x14ac:dyDescent="0.25">
      <c r="A172" s="23" t="s">
        <v>141</v>
      </c>
      <c r="B172" s="67"/>
      <c r="C172" s="67">
        <v>792</v>
      </c>
      <c r="D172" s="67">
        <v>547.44317806343827</v>
      </c>
      <c r="E172" s="67">
        <v>598.23310285219441</v>
      </c>
      <c r="F172" s="67">
        <v>577.64514442633026</v>
      </c>
      <c r="G172" s="67">
        <v>726.20325790765844</v>
      </c>
      <c r="H172" s="67">
        <v>824.56885795642461</v>
      </c>
      <c r="I172" s="67">
        <v>2018.3681750263604</v>
      </c>
      <c r="J172" s="67">
        <v>2907.5050507017213</v>
      </c>
      <c r="K172" s="67">
        <v>936.30829957362698</v>
      </c>
      <c r="L172" s="67">
        <v>0</v>
      </c>
      <c r="M172" s="67">
        <v>0</v>
      </c>
      <c r="N172" s="67">
        <v>0</v>
      </c>
      <c r="O172" s="67">
        <v>0</v>
      </c>
      <c r="P172" s="67">
        <v>7</v>
      </c>
      <c r="Q172" s="67">
        <v>1052.4982269047407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6363.8086360766583</v>
      </c>
      <c r="D176" s="67">
        <v>46818.750000000007</v>
      </c>
      <c r="E176" s="67">
        <v>7223.5956224596575</v>
      </c>
      <c r="F176" s="67">
        <v>3066.0519644859305</v>
      </c>
      <c r="G176" s="67">
        <v>62823.750000000007</v>
      </c>
      <c r="H176" s="67">
        <v>1828.2860398996147</v>
      </c>
      <c r="I176" s="67">
        <v>1286.2744676581538</v>
      </c>
      <c r="J176" s="67">
        <v>1135.4405467784682</v>
      </c>
      <c r="K176" s="67">
        <v>23600.558636076625</v>
      </c>
      <c r="L176" s="67">
        <v>13600.739259326929</v>
      </c>
      <c r="M176" s="67">
        <v>4466.8868462725222</v>
      </c>
      <c r="N176" s="67">
        <v>3300.813296668548</v>
      </c>
      <c r="O176" s="67">
        <v>4975</v>
      </c>
      <c r="P176" s="67">
        <v>0</v>
      </c>
      <c r="Q176" s="67">
        <v>1255.470789018058</v>
      </c>
    </row>
    <row r="177" spans="1:17" ht="12" customHeight="1" x14ac:dyDescent="0.25">
      <c r="A177" s="29" t="s">
        <v>140</v>
      </c>
      <c r="B177" s="83"/>
      <c r="C177" s="83">
        <v>68299.000000000015</v>
      </c>
      <c r="D177" s="83">
        <v>11199.341795037111</v>
      </c>
      <c r="E177" s="83">
        <v>33861</v>
      </c>
      <c r="F177" s="83">
        <v>75361</v>
      </c>
      <c r="G177" s="83">
        <v>20323.172089503583</v>
      </c>
      <c r="H177" s="83">
        <v>33349.000000000015</v>
      </c>
      <c r="I177" s="83">
        <v>29262.999999999982</v>
      </c>
      <c r="J177" s="83">
        <v>22690.000000000029</v>
      </c>
      <c r="K177" s="83">
        <v>42930.618822570461</v>
      </c>
      <c r="L177" s="83">
        <v>4999.0732406730694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4780.9566795628898</v>
      </c>
      <c r="D5" s="67">
        <v>8534.5266501188944</v>
      </c>
      <c r="E5" s="67">
        <v>3439.2150962601222</v>
      </c>
      <c r="F5" s="67">
        <v>1773.1378542047908</v>
      </c>
      <c r="G5" s="67">
        <v>3848.9447722382611</v>
      </c>
      <c r="H5" s="67">
        <v>0</v>
      </c>
      <c r="I5" s="67">
        <v>0</v>
      </c>
      <c r="J5" s="67">
        <v>5038.2413657645502</v>
      </c>
      <c r="K5" s="67">
        <v>3717.0576733547082</v>
      </c>
      <c r="L5" s="67">
        <v>1615.7235053571603</v>
      </c>
      <c r="M5" s="67">
        <v>8249.585988745217</v>
      </c>
      <c r="N5" s="67">
        <v>2137.9333753884562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57</v>
      </c>
      <c r="D8" s="67">
        <v>76</v>
      </c>
      <c r="E8" s="67">
        <v>97</v>
      </c>
      <c r="F8" s="67">
        <v>59.000000000000014</v>
      </c>
      <c r="G8" s="67">
        <v>83</v>
      </c>
      <c r="H8" s="67">
        <v>0</v>
      </c>
      <c r="I8" s="67">
        <v>0</v>
      </c>
      <c r="J8" s="67">
        <v>132.99999999999994</v>
      </c>
      <c r="K8" s="67">
        <v>202.99999999999994</v>
      </c>
      <c r="L8" s="67">
        <v>81.999999999999986</v>
      </c>
      <c r="M8" s="67">
        <v>337.99999999999983</v>
      </c>
      <c r="N8" s="67">
        <v>247.00000000000006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827.52814326945656</v>
      </c>
      <c r="D10" s="67">
        <v>1928.5592279401847</v>
      </c>
      <c r="E10" s="67">
        <v>1250.9053053742659</v>
      </c>
      <c r="F10" s="67">
        <v>1031.5203908699093</v>
      </c>
      <c r="G10" s="67">
        <v>1141.8767061953874</v>
      </c>
      <c r="H10" s="67">
        <v>0</v>
      </c>
      <c r="I10" s="67">
        <v>0</v>
      </c>
      <c r="J10" s="67">
        <v>1455.3561187781111</v>
      </c>
      <c r="K10" s="67">
        <v>317.16837024587142</v>
      </c>
      <c r="L10" s="67">
        <v>137.49885365887295</v>
      </c>
      <c r="M10" s="67">
        <v>7850.7914101912575</v>
      </c>
      <c r="N10" s="67">
        <v>1233.940943461997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3658.4285362934334</v>
      </c>
      <c r="D15" s="67">
        <v>6482.5788740878215</v>
      </c>
      <c r="E15" s="67">
        <v>2154.6751673747499</v>
      </c>
      <c r="F15" s="67">
        <v>730.27617676531725</v>
      </c>
      <c r="G15" s="67">
        <v>2664.4497361749773</v>
      </c>
      <c r="H15" s="67">
        <v>0</v>
      </c>
      <c r="I15" s="67">
        <v>0</v>
      </c>
      <c r="J15" s="67">
        <v>3467.8852469864391</v>
      </c>
      <c r="K15" s="67">
        <v>2332.3473746370933</v>
      </c>
      <c r="L15" s="67">
        <v>1390.1945860284179</v>
      </c>
      <c r="M15" s="67">
        <v>381.52762594352487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295</v>
      </c>
      <c r="D16" s="67">
        <v>123.38854809088836</v>
      </c>
      <c r="E16" s="67">
        <v>33.634623511106327</v>
      </c>
      <c r="F16" s="67">
        <v>11.341286569564268</v>
      </c>
      <c r="G16" s="67">
        <v>42.618329867896115</v>
      </c>
      <c r="H16" s="67">
        <v>0</v>
      </c>
      <c r="I16" s="67">
        <v>0</v>
      </c>
      <c r="J16" s="67">
        <v>114.99999999999996</v>
      </c>
      <c r="K16" s="67">
        <v>1067.5419284717436</v>
      </c>
      <c r="L16" s="67">
        <v>88.030065669869401</v>
      </c>
      <c r="M16" s="67">
        <v>17.26695261043454</v>
      </c>
      <c r="N16" s="67">
        <v>903.99243192645918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121.26589501514157</v>
      </c>
      <c r="D20" s="67">
        <v>241.39374214882355</v>
      </c>
      <c r="E20" s="67">
        <v>160.97422673737319</v>
      </c>
      <c r="F20" s="67">
        <v>121.27101627309689</v>
      </c>
      <c r="G20" s="67">
        <v>128.85043623033715</v>
      </c>
      <c r="H20" s="67">
        <v>0</v>
      </c>
      <c r="I20" s="67">
        <v>0</v>
      </c>
      <c r="J20" s="67">
        <v>132.09454398401726</v>
      </c>
      <c r="K20" s="67">
        <v>0</v>
      </c>
      <c r="L20" s="67">
        <v>119.85788928986157</v>
      </c>
      <c r="M20" s="67">
        <v>487.23165915254361</v>
      </c>
      <c r="N20" s="67">
        <v>39.82295325341628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4659.6907845477481</v>
      </c>
      <c r="D22" s="83">
        <v>8293.1329079700699</v>
      </c>
      <c r="E22" s="83">
        <v>3278.2408695227491</v>
      </c>
      <c r="F22" s="83">
        <v>1651.8668379316941</v>
      </c>
      <c r="G22" s="83">
        <v>3720.0943360079241</v>
      </c>
      <c r="H22" s="83">
        <v>0</v>
      </c>
      <c r="I22" s="83">
        <v>0</v>
      </c>
      <c r="J22" s="83">
        <v>4906.1468217805332</v>
      </c>
      <c r="K22" s="83">
        <v>3717.0576733547082</v>
      </c>
      <c r="L22" s="83">
        <v>1495.8656160672988</v>
      </c>
      <c r="M22" s="83">
        <v>7762.3543295926729</v>
      </c>
      <c r="N22" s="83">
        <v>2098.1104221350397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746.0565831896165</v>
      </c>
      <c r="E26" s="67">
        <v>0</v>
      </c>
      <c r="F26" s="67">
        <v>895.31942618771996</v>
      </c>
      <c r="G26" s="67">
        <v>1314.8081666103174</v>
      </c>
      <c r="H26" s="67">
        <v>1858.7478465494783</v>
      </c>
      <c r="I26" s="67">
        <v>2473.9890531695382</v>
      </c>
      <c r="J26" s="67">
        <v>893.88584796449277</v>
      </c>
      <c r="K26" s="67">
        <v>1121.8509266199442</v>
      </c>
      <c r="L26" s="67">
        <v>0</v>
      </c>
      <c r="M26" s="67">
        <v>0</v>
      </c>
      <c r="N26" s="67">
        <v>257.23652497834661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14</v>
      </c>
      <c r="E29" s="67">
        <v>0</v>
      </c>
      <c r="F29" s="67">
        <v>13.000000000000004</v>
      </c>
      <c r="G29" s="67">
        <v>18</v>
      </c>
      <c r="H29" s="67">
        <v>68.999999999999972</v>
      </c>
      <c r="I29" s="67">
        <v>45.999999999999986</v>
      </c>
      <c r="J29" s="67">
        <v>45.999999999999986</v>
      </c>
      <c r="K29" s="67">
        <v>68.999999999999972</v>
      </c>
      <c r="L29" s="67">
        <v>0</v>
      </c>
      <c r="M29" s="67">
        <v>0</v>
      </c>
      <c r="N29" s="67">
        <v>38.000000000000007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667.13701309065721</v>
      </c>
      <c r="E31" s="67">
        <v>0</v>
      </c>
      <c r="F31" s="67">
        <v>881.63711568189217</v>
      </c>
      <c r="G31" s="67">
        <v>1273.4478091958488</v>
      </c>
      <c r="H31" s="67">
        <v>1778.3550656432999</v>
      </c>
      <c r="I31" s="67">
        <v>0</v>
      </c>
      <c r="J31" s="67">
        <v>516.81420841636418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78.919570098959312</v>
      </c>
      <c r="E32" s="67">
        <v>0</v>
      </c>
      <c r="F32" s="67">
        <v>13.682310505827767</v>
      </c>
      <c r="G32" s="67">
        <v>41.36035741446851</v>
      </c>
      <c r="H32" s="67">
        <v>80.392780906178331</v>
      </c>
      <c r="I32" s="67">
        <v>0</v>
      </c>
      <c r="J32" s="67">
        <v>377.07163954812853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2387.1106022857634</v>
      </c>
      <c r="J35" s="67">
        <v>0</v>
      </c>
      <c r="K35" s="67">
        <v>1042.8934119038252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86.878450883774804</v>
      </c>
      <c r="J36" s="67">
        <v>0</v>
      </c>
      <c r="K36" s="67">
        <v>78.95751471611905</v>
      </c>
      <c r="L36" s="67">
        <v>0</v>
      </c>
      <c r="M36" s="67">
        <v>0</v>
      </c>
      <c r="N36" s="67">
        <v>257.23652497834661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746.0565831896165</v>
      </c>
      <c r="E40" s="67">
        <v>0</v>
      </c>
      <c r="F40" s="67">
        <v>0</v>
      </c>
      <c r="G40" s="67">
        <v>1314.8081666103174</v>
      </c>
      <c r="H40" s="67">
        <v>1858.7478465494783</v>
      </c>
      <c r="I40" s="67">
        <v>710.40976590523951</v>
      </c>
      <c r="J40" s="67">
        <v>893.88584796449265</v>
      </c>
      <c r="K40" s="67">
        <v>1121.8509266199442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895.31942618771996</v>
      </c>
      <c r="G41" s="83">
        <v>0</v>
      </c>
      <c r="H41" s="83">
        <v>0</v>
      </c>
      <c r="I41" s="83">
        <v>1763.5792872642987</v>
      </c>
      <c r="J41" s="83">
        <v>0</v>
      </c>
      <c r="K41" s="83">
        <v>0</v>
      </c>
      <c r="L41" s="83">
        <v>0</v>
      </c>
      <c r="M41" s="83">
        <v>0</v>
      </c>
      <c r="N41" s="83">
        <v>257.23652497834661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670.72665659238692</v>
      </c>
      <c r="D45" s="67">
        <v>0</v>
      </c>
      <c r="E45" s="67">
        <v>0</v>
      </c>
      <c r="F45" s="67">
        <v>436.61035407934008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10</v>
      </c>
      <c r="D48" s="67">
        <v>0</v>
      </c>
      <c r="E48" s="67">
        <v>0</v>
      </c>
      <c r="F48" s="67">
        <v>2.0000000000000004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337.72665659238692</v>
      </c>
      <c r="D54" s="67">
        <v>0</v>
      </c>
      <c r="E54" s="67">
        <v>0</v>
      </c>
      <c r="F54" s="67">
        <v>429.90746272798123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333</v>
      </c>
      <c r="D55" s="67">
        <v>0</v>
      </c>
      <c r="E55" s="67">
        <v>0</v>
      </c>
      <c r="F55" s="67">
        <v>6.7028913513588835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670.72665659238692</v>
      </c>
      <c r="D60" s="83">
        <v>0</v>
      </c>
      <c r="E60" s="83">
        <v>0</v>
      </c>
      <c r="F60" s="83">
        <v>436.61035407934008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66190.167548106241</v>
      </c>
      <c r="D64" s="67">
        <v>94753.011890225142</v>
      </c>
      <c r="E64" s="67">
        <v>99161.263904829073</v>
      </c>
      <c r="F64" s="67">
        <v>72403.038410641078</v>
      </c>
      <c r="G64" s="67">
        <v>82106.380256494565</v>
      </c>
      <c r="H64" s="67">
        <v>0</v>
      </c>
      <c r="I64" s="67">
        <v>55997.055995467104</v>
      </c>
      <c r="J64" s="67">
        <v>71932.103627980352</v>
      </c>
      <c r="K64" s="67">
        <v>33458.775162858336</v>
      </c>
      <c r="L64" s="67">
        <v>0</v>
      </c>
      <c r="M64" s="67">
        <v>106200.24410774288</v>
      </c>
      <c r="N64" s="67">
        <v>9950.1524839229514</v>
      </c>
      <c r="O64" s="67">
        <v>47897.195025543988</v>
      </c>
      <c r="P64" s="67">
        <v>98728.115582577826</v>
      </c>
      <c r="Q64" s="67">
        <v>122627.84361385561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885</v>
      </c>
      <c r="D67" s="67">
        <v>1081</v>
      </c>
      <c r="E67" s="67">
        <v>1642</v>
      </c>
      <c r="F67" s="67">
        <v>1155.0000000000002</v>
      </c>
      <c r="G67" s="67">
        <v>1496</v>
      </c>
      <c r="H67" s="67">
        <v>0</v>
      </c>
      <c r="I67" s="67">
        <v>2018.9999999999993</v>
      </c>
      <c r="J67" s="67">
        <v>3056.9999999999991</v>
      </c>
      <c r="K67" s="67">
        <v>3902.9999999999986</v>
      </c>
      <c r="L67" s="67">
        <v>0</v>
      </c>
      <c r="M67" s="67">
        <v>5505.9999999999973</v>
      </c>
      <c r="N67" s="67">
        <v>3314.0000000000009</v>
      </c>
      <c r="O67" s="67">
        <v>4606.9999999999991</v>
      </c>
      <c r="P67" s="67">
        <v>8466.9999999999964</v>
      </c>
      <c r="Q67" s="67">
        <v>12344.999999999995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34390.738686727549</v>
      </c>
      <c r="D69" s="67">
        <v>61886.584706019923</v>
      </c>
      <c r="E69" s="67">
        <v>87605.869916536787</v>
      </c>
      <c r="F69" s="67">
        <v>69314.822878480903</v>
      </c>
      <c r="G69" s="67">
        <v>43885.056438624306</v>
      </c>
      <c r="H69" s="67">
        <v>0</v>
      </c>
      <c r="I69" s="67">
        <v>21561.491838796293</v>
      </c>
      <c r="J69" s="67">
        <v>13170.336334738065</v>
      </c>
      <c r="K69" s="67">
        <v>19598.6705448262</v>
      </c>
      <c r="L69" s="67">
        <v>0</v>
      </c>
      <c r="M69" s="67">
        <v>70526.462136524788</v>
      </c>
      <c r="N69" s="67">
        <v>0</v>
      </c>
      <c r="O69" s="67">
        <v>29392.996535656552</v>
      </c>
      <c r="P69" s="67">
        <v>63382.172291016584</v>
      </c>
      <c r="Q69" s="67">
        <v>43393.455446610569</v>
      </c>
    </row>
    <row r="70" spans="1:17" ht="12" customHeight="1" x14ac:dyDescent="0.25">
      <c r="A70" s="23" t="s">
        <v>159</v>
      </c>
      <c r="B70" s="67"/>
      <c r="C70" s="67">
        <v>26447</v>
      </c>
      <c r="D70" s="67">
        <v>7774.6866074829359</v>
      </c>
      <c r="E70" s="67">
        <v>5136.2900130106273</v>
      </c>
      <c r="F70" s="67">
        <v>2096.568772133845</v>
      </c>
      <c r="G70" s="67">
        <v>1748.4319786622182</v>
      </c>
      <c r="H70" s="67">
        <v>0</v>
      </c>
      <c r="I70" s="67">
        <v>8285.8655946928484</v>
      </c>
      <c r="J70" s="67">
        <v>25932.839715579608</v>
      </c>
      <c r="K70" s="67">
        <v>13860.104618032132</v>
      </c>
      <c r="L70" s="67">
        <v>0</v>
      </c>
      <c r="M70" s="67">
        <v>13643.07566000274</v>
      </c>
      <c r="N70" s="67">
        <v>9950.1524839229514</v>
      </c>
      <c r="O70" s="67">
        <v>2510.8028951884121</v>
      </c>
      <c r="P70" s="67">
        <v>21316.934446406551</v>
      </c>
      <c r="Q70" s="67">
        <v>20519.658939630226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2577.4288613786921</v>
      </c>
      <c r="D73" s="67">
        <v>23885.427775994671</v>
      </c>
      <c r="E73" s="67">
        <v>6320.540369641999</v>
      </c>
      <c r="F73" s="67">
        <v>976.48315997695613</v>
      </c>
      <c r="G73" s="67">
        <v>35164.806097032633</v>
      </c>
      <c r="H73" s="67">
        <v>0</v>
      </c>
      <c r="I73" s="67">
        <v>24663.027920931963</v>
      </c>
      <c r="J73" s="67">
        <v>28243.393719197054</v>
      </c>
      <c r="K73" s="67">
        <v>0</v>
      </c>
      <c r="L73" s="67">
        <v>0</v>
      </c>
      <c r="M73" s="67">
        <v>19778.841853264024</v>
      </c>
      <c r="N73" s="67">
        <v>0</v>
      </c>
      <c r="O73" s="67">
        <v>14327.214803732417</v>
      </c>
      <c r="P73" s="67">
        <v>13140.375413227066</v>
      </c>
      <c r="Q73" s="67">
        <v>52923.729227614822</v>
      </c>
    </row>
    <row r="74" spans="1:17" ht="12" customHeight="1" x14ac:dyDescent="0.25">
      <c r="A74" s="23" t="s">
        <v>141</v>
      </c>
      <c r="B74" s="67"/>
      <c r="C74" s="67">
        <v>2775</v>
      </c>
      <c r="D74" s="67">
        <v>1206.3128007276082</v>
      </c>
      <c r="E74" s="67">
        <v>98.563605639659258</v>
      </c>
      <c r="F74" s="67">
        <v>15.163600049371809</v>
      </c>
      <c r="G74" s="67">
        <v>1308.0857421753979</v>
      </c>
      <c r="H74" s="67">
        <v>0</v>
      </c>
      <c r="I74" s="67">
        <v>1486.6706410460015</v>
      </c>
      <c r="J74" s="67">
        <v>4585.5338584656301</v>
      </c>
      <c r="K74" s="67">
        <v>0</v>
      </c>
      <c r="L74" s="67">
        <v>0</v>
      </c>
      <c r="M74" s="67">
        <v>2251.8644579513389</v>
      </c>
      <c r="N74" s="67">
        <v>0</v>
      </c>
      <c r="O74" s="67">
        <v>1666.1807909666102</v>
      </c>
      <c r="P74" s="67">
        <v>888.63343192761897</v>
      </c>
      <c r="Q74" s="67">
        <v>5790.9999999999973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46757.206690358158</v>
      </c>
      <c r="D78" s="67">
        <v>75093.966046553134</v>
      </c>
      <c r="E78" s="67">
        <v>81058.39489176654</v>
      </c>
      <c r="F78" s="67">
        <v>42613.625582563764</v>
      </c>
      <c r="G78" s="67">
        <v>62289.331824564593</v>
      </c>
      <c r="H78" s="67">
        <v>0</v>
      </c>
      <c r="I78" s="67">
        <v>39559.124504203668</v>
      </c>
      <c r="J78" s="67">
        <v>46621.675264592159</v>
      </c>
      <c r="K78" s="67">
        <v>33458.775162858328</v>
      </c>
      <c r="L78" s="67">
        <v>0</v>
      </c>
      <c r="M78" s="67">
        <v>106200.24410774288</v>
      </c>
      <c r="N78" s="67">
        <v>9950.1524839229514</v>
      </c>
      <c r="O78" s="67">
        <v>47897.195025543988</v>
      </c>
      <c r="P78" s="67">
        <v>98728.115582577826</v>
      </c>
      <c r="Q78" s="67">
        <v>39717.834071251411</v>
      </c>
    </row>
    <row r="79" spans="1:17" ht="12" customHeight="1" x14ac:dyDescent="0.25">
      <c r="A79" s="29" t="s">
        <v>140</v>
      </c>
      <c r="B79" s="83"/>
      <c r="C79" s="83">
        <v>19432.960857748083</v>
      </c>
      <c r="D79" s="83">
        <v>19659.045843672007</v>
      </c>
      <c r="E79" s="83">
        <v>18102.869013062533</v>
      </c>
      <c r="F79" s="83">
        <v>29789.412828077315</v>
      </c>
      <c r="G79" s="83">
        <v>19817.048431929958</v>
      </c>
      <c r="H79" s="83">
        <v>0</v>
      </c>
      <c r="I79" s="83">
        <v>16437.931491263436</v>
      </c>
      <c r="J79" s="83">
        <v>25310.428363388201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82910.009542604195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8942.3467962704945</v>
      </c>
      <c r="D83" s="67">
        <v>7105.3431373222629</v>
      </c>
      <c r="E83" s="67">
        <v>0</v>
      </c>
      <c r="F83" s="67">
        <v>0</v>
      </c>
      <c r="G83" s="67">
        <v>0</v>
      </c>
      <c r="H83" s="67">
        <v>48582.553570074546</v>
      </c>
      <c r="I83" s="67">
        <v>16561.08325024501</v>
      </c>
      <c r="J83" s="67">
        <v>9829.4222436189302</v>
      </c>
      <c r="K83" s="67">
        <v>36050.348658902338</v>
      </c>
      <c r="L83" s="67">
        <v>90663.527020187743</v>
      </c>
      <c r="M83" s="67">
        <v>198101.04272888781</v>
      </c>
      <c r="N83" s="67">
        <v>89452.864305004332</v>
      </c>
      <c r="O83" s="67">
        <v>50941.076211390508</v>
      </c>
      <c r="P83" s="67">
        <v>7115.218471115405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144</v>
      </c>
      <c r="D86" s="67">
        <v>153</v>
      </c>
      <c r="E86" s="67">
        <v>0</v>
      </c>
      <c r="F86" s="67">
        <v>0</v>
      </c>
      <c r="G86" s="67">
        <v>0</v>
      </c>
      <c r="H86" s="67">
        <v>836.99999999999977</v>
      </c>
      <c r="I86" s="67">
        <v>345.99999999999989</v>
      </c>
      <c r="J86" s="67">
        <v>431.99999999999983</v>
      </c>
      <c r="K86" s="67">
        <v>1088.9999999999995</v>
      </c>
      <c r="L86" s="67">
        <v>2017.9999999999995</v>
      </c>
      <c r="M86" s="67">
        <v>5452.9999999999973</v>
      </c>
      <c r="N86" s="67">
        <v>4082.0000000000009</v>
      </c>
      <c r="O86" s="67">
        <v>3820.9999999999995</v>
      </c>
      <c r="P86" s="67">
        <v>4070.9999999999982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1546.8907444466117</v>
      </c>
      <c r="D88" s="67">
        <v>1351.1544309554679</v>
      </c>
      <c r="E88" s="67">
        <v>0</v>
      </c>
      <c r="F88" s="67">
        <v>0</v>
      </c>
      <c r="G88" s="67">
        <v>0</v>
      </c>
      <c r="H88" s="67">
        <v>15394.405083975687</v>
      </c>
      <c r="I88" s="67">
        <v>5488.3060320336554</v>
      </c>
      <c r="J88" s="67">
        <v>693.79471854251983</v>
      </c>
      <c r="K88" s="67">
        <v>29875.812288584897</v>
      </c>
      <c r="L88" s="67">
        <v>35565.415891583376</v>
      </c>
      <c r="M88" s="67">
        <v>69538.276384282392</v>
      </c>
      <c r="N88" s="67">
        <v>30002.264645343581</v>
      </c>
      <c r="O88" s="67">
        <v>21221.793411089657</v>
      </c>
      <c r="P88" s="67">
        <v>1502.9831896283997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1441</v>
      </c>
      <c r="D89" s="67">
        <v>279.10171381609996</v>
      </c>
      <c r="E89" s="67">
        <v>0</v>
      </c>
      <c r="F89" s="67">
        <v>0</v>
      </c>
      <c r="G89" s="67">
        <v>0</v>
      </c>
      <c r="H89" s="67">
        <v>758.82368719018791</v>
      </c>
      <c r="I89" s="67">
        <v>923.54214651274049</v>
      </c>
      <c r="J89" s="67">
        <v>1480.9062697081586</v>
      </c>
      <c r="K89" s="67">
        <v>3030.4279103037688</v>
      </c>
      <c r="L89" s="67">
        <v>9507.5223062806708</v>
      </c>
      <c r="M89" s="67">
        <v>10025.432108916613</v>
      </c>
      <c r="N89" s="67">
        <v>12138.340727288636</v>
      </c>
      <c r="O89" s="67">
        <v>5759.2524785800688</v>
      </c>
      <c r="P89" s="67">
        <v>3966.6334086626057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5318.4560518238832</v>
      </c>
      <c r="D96" s="67">
        <v>5011.499200074024</v>
      </c>
      <c r="E96" s="67">
        <v>0</v>
      </c>
      <c r="F96" s="67">
        <v>0</v>
      </c>
      <c r="G96" s="67">
        <v>0</v>
      </c>
      <c r="H96" s="67">
        <v>30977.408690849792</v>
      </c>
      <c r="I96" s="67">
        <v>8087.4905482274053</v>
      </c>
      <c r="J96" s="67">
        <v>5437.2128682764633</v>
      </c>
      <c r="K96" s="67">
        <v>1033.5479885487921</v>
      </c>
      <c r="L96" s="67">
        <v>30713.082524095313</v>
      </c>
      <c r="M96" s="67">
        <v>103063.06720780027</v>
      </c>
      <c r="N96" s="67">
        <v>30201.161257150026</v>
      </c>
      <c r="O96" s="67">
        <v>19420.579009856658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636</v>
      </c>
      <c r="D97" s="67">
        <v>463.58779247667127</v>
      </c>
      <c r="E97" s="67">
        <v>0</v>
      </c>
      <c r="F97" s="67">
        <v>0</v>
      </c>
      <c r="G97" s="67">
        <v>0</v>
      </c>
      <c r="H97" s="67">
        <v>1451.9161080588713</v>
      </c>
      <c r="I97" s="67">
        <v>2061.744523471209</v>
      </c>
      <c r="J97" s="67">
        <v>2217.5083870917883</v>
      </c>
      <c r="K97" s="67">
        <v>2110.5604714648812</v>
      </c>
      <c r="L97" s="67">
        <v>14877.506298228391</v>
      </c>
      <c r="M97" s="67">
        <v>15474.267027888538</v>
      </c>
      <c r="N97" s="67">
        <v>17111.097675222096</v>
      </c>
      <c r="O97" s="67">
        <v>4539.4513118641289</v>
      </c>
      <c r="P97" s="67">
        <v>1645.6018728244001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8942.3467962704945</v>
      </c>
      <c r="D103" s="83">
        <v>7105.3431373222629</v>
      </c>
      <c r="E103" s="83">
        <v>0</v>
      </c>
      <c r="F103" s="83">
        <v>0</v>
      </c>
      <c r="G103" s="83">
        <v>0</v>
      </c>
      <c r="H103" s="83">
        <v>48582.553570074539</v>
      </c>
      <c r="I103" s="83">
        <v>16561.08325024501</v>
      </c>
      <c r="J103" s="83">
        <v>9829.4222436189302</v>
      </c>
      <c r="K103" s="83">
        <v>36050.348658902338</v>
      </c>
      <c r="L103" s="83">
        <v>90663.527020187757</v>
      </c>
      <c r="M103" s="83">
        <v>198101.04272888781</v>
      </c>
      <c r="N103" s="83">
        <v>89452.864305004332</v>
      </c>
      <c r="O103" s="83">
        <v>50941.076211390515</v>
      </c>
      <c r="P103" s="83">
        <v>7115.2184711154059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27291.803098864588</v>
      </c>
      <c r="D126" s="67">
        <v>0</v>
      </c>
      <c r="E126" s="67">
        <v>4149.1731742682296</v>
      </c>
      <c r="F126" s="67">
        <v>35593.742662212018</v>
      </c>
      <c r="G126" s="67">
        <v>22989.33305210753</v>
      </c>
      <c r="H126" s="67">
        <v>36301.559508991289</v>
      </c>
      <c r="I126" s="67">
        <v>21257.066315293916</v>
      </c>
      <c r="J126" s="67">
        <v>0</v>
      </c>
      <c r="K126" s="67">
        <v>13819.601879053229</v>
      </c>
      <c r="L126" s="67">
        <v>0</v>
      </c>
      <c r="M126" s="67">
        <v>36457.38327951439</v>
      </c>
      <c r="N126" s="67">
        <v>32654.281418974944</v>
      </c>
      <c r="O126" s="67">
        <v>23711.55305351206</v>
      </c>
      <c r="P126" s="67">
        <v>8207.7053149388576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285</v>
      </c>
      <c r="D129" s="67">
        <v>0</v>
      </c>
      <c r="E129" s="67">
        <v>300</v>
      </c>
      <c r="F129" s="67">
        <v>333.00000000000006</v>
      </c>
      <c r="G129" s="67">
        <v>347</v>
      </c>
      <c r="H129" s="67">
        <v>1344.9999999999995</v>
      </c>
      <c r="I129" s="67">
        <v>582.99999999999977</v>
      </c>
      <c r="J129" s="67">
        <v>0</v>
      </c>
      <c r="K129" s="67">
        <v>1019.9999999999997</v>
      </c>
      <c r="L129" s="67">
        <v>0</v>
      </c>
      <c r="M129" s="67">
        <v>1282.9999999999993</v>
      </c>
      <c r="N129" s="67">
        <v>1569.0000000000005</v>
      </c>
      <c r="O129" s="67">
        <v>1467.9999999999998</v>
      </c>
      <c r="P129" s="67">
        <v>1958.9999999999991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16621.59738978625</v>
      </c>
      <c r="D131" s="67">
        <v>0</v>
      </c>
      <c r="E131" s="67">
        <v>4085.4578357424648</v>
      </c>
      <c r="F131" s="67">
        <v>28839.279636409774</v>
      </c>
      <c r="G131" s="67">
        <v>16838.295854004096</v>
      </c>
      <c r="H131" s="67">
        <v>24061.429191344247</v>
      </c>
      <c r="I131" s="67">
        <v>12349.316215971081</v>
      </c>
      <c r="J131" s="67">
        <v>0</v>
      </c>
      <c r="K131" s="67">
        <v>10948.9300080582</v>
      </c>
      <c r="L131" s="67">
        <v>0</v>
      </c>
      <c r="M131" s="67">
        <v>29250.94069170309</v>
      </c>
      <c r="N131" s="67">
        <v>23191.232079422483</v>
      </c>
      <c r="O131" s="67">
        <v>18033.201930622217</v>
      </c>
      <c r="P131" s="67">
        <v>4947.2826450514258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8278</v>
      </c>
      <c r="D132" s="67">
        <v>0</v>
      </c>
      <c r="E132" s="67">
        <v>63.715338525764729</v>
      </c>
      <c r="F132" s="67">
        <v>1138.9122828611496</v>
      </c>
      <c r="G132" s="67">
        <v>668.13477432134039</v>
      </c>
      <c r="H132" s="67">
        <v>1417.9304847750225</v>
      </c>
      <c r="I132" s="67">
        <v>2828.242703340477</v>
      </c>
      <c r="J132" s="67">
        <v>0</v>
      </c>
      <c r="K132" s="67">
        <v>2870.6718709950283</v>
      </c>
      <c r="L132" s="67">
        <v>0</v>
      </c>
      <c r="M132" s="67">
        <v>4388.538045782373</v>
      </c>
      <c r="N132" s="67">
        <v>9463.0493395524609</v>
      </c>
      <c r="O132" s="67">
        <v>2750.1056930999061</v>
      </c>
      <c r="P132" s="67">
        <v>1989.533739053159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1517.2057090783383</v>
      </c>
      <c r="D135" s="67">
        <v>0</v>
      </c>
      <c r="E135" s="67">
        <v>0</v>
      </c>
      <c r="F135" s="67">
        <v>5529.6823636159597</v>
      </c>
      <c r="G135" s="67">
        <v>5396.6883559711978</v>
      </c>
      <c r="H135" s="67">
        <v>10475.219656494772</v>
      </c>
      <c r="I135" s="67">
        <v>5927.6817999374771</v>
      </c>
      <c r="J135" s="67">
        <v>0</v>
      </c>
      <c r="K135" s="67">
        <v>0</v>
      </c>
      <c r="L135" s="67">
        <v>0</v>
      </c>
      <c r="M135" s="67">
        <v>2551.5019218222455</v>
      </c>
      <c r="N135" s="67">
        <v>0</v>
      </c>
      <c r="O135" s="67">
        <v>2758.5964664727298</v>
      </c>
      <c r="P135" s="67">
        <v>1135.1427870942123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875</v>
      </c>
      <c r="D136" s="67">
        <v>0</v>
      </c>
      <c r="E136" s="67">
        <v>0</v>
      </c>
      <c r="F136" s="67">
        <v>85.86837932513528</v>
      </c>
      <c r="G136" s="67">
        <v>86.214067810894164</v>
      </c>
      <c r="H136" s="67">
        <v>346.98017637724956</v>
      </c>
      <c r="I136" s="67">
        <v>151.82559604488137</v>
      </c>
      <c r="J136" s="67">
        <v>0</v>
      </c>
      <c r="K136" s="67">
        <v>0</v>
      </c>
      <c r="L136" s="67">
        <v>0</v>
      </c>
      <c r="M136" s="67">
        <v>266.40262020667916</v>
      </c>
      <c r="N136" s="67">
        <v>0</v>
      </c>
      <c r="O136" s="67">
        <v>169.64896331720462</v>
      </c>
      <c r="P136" s="67">
        <v>135.74614374006035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27291.803098864588</v>
      </c>
      <c r="D141" s="83">
        <v>0</v>
      </c>
      <c r="E141" s="83">
        <v>4149.1731742682296</v>
      </c>
      <c r="F141" s="83">
        <v>35593.742662212018</v>
      </c>
      <c r="G141" s="83">
        <v>22989.33305210753</v>
      </c>
      <c r="H141" s="83">
        <v>36301.559508991289</v>
      </c>
      <c r="I141" s="83">
        <v>21257.066315293916</v>
      </c>
      <c r="J141" s="83">
        <v>0</v>
      </c>
      <c r="K141" s="83">
        <v>13819.601879053227</v>
      </c>
      <c r="L141" s="83">
        <v>0</v>
      </c>
      <c r="M141" s="83">
        <v>36457.38327951439</v>
      </c>
      <c r="N141" s="83">
        <v>32654.281418974948</v>
      </c>
      <c r="O141" s="83">
        <v>23711.55305351206</v>
      </c>
      <c r="P141" s="83">
        <v>8207.7053149388576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57.102660063481373</v>
      </c>
      <c r="D145" s="67">
        <v>89.04866524045039</v>
      </c>
      <c r="E145" s="67">
        <v>81.320161883146554</v>
      </c>
      <c r="F145" s="67">
        <v>59.770358159080814</v>
      </c>
      <c r="G145" s="67">
        <v>100.76599104959286</v>
      </c>
      <c r="H145" s="67">
        <v>183.07811751330192</v>
      </c>
      <c r="I145" s="67">
        <v>49.423059240127827</v>
      </c>
      <c r="J145" s="67">
        <v>68.180757335014931</v>
      </c>
      <c r="K145" s="67">
        <v>59.343094615659027</v>
      </c>
      <c r="L145" s="67">
        <v>41.106617312212592</v>
      </c>
      <c r="M145" s="67">
        <v>177.83913320480102</v>
      </c>
      <c r="N145" s="67">
        <v>126.12712982622512</v>
      </c>
      <c r="O145" s="67">
        <v>267.86618574389411</v>
      </c>
      <c r="P145" s="67">
        <v>801.15110755832848</v>
      </c>
      <c r="Q145" s="67">
        <v>2356.7754337633569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40</v>
      </c>
      <c r="D147" s="67">
        <v>62</v>
      </c>
      <c r="E147" s="67">
        <v>57</v>
      </c>
      <c r="F147" s="67">
        <v>42.000000000000007</v>
      </c>
      <c r="G147" s="67">
        <v>70</v>
      </c>
      <c r="H147" s="67">
        <v>127.99999999999996</v>
      </c>
      <c r="I147" s="67">
        <v>33.999999999999986</v>
      </c>
      <c r="J147" s="67">
        <v>46.999999999999986</v>
      </c>
      <c r="K147" s="67">
        <v>40.999999999999986</v>
      </c>
      <c r="L147" s="67">
        <v>28.999999999999993</v>
      </c>
      <c r="M147" s="67">
        <v>123.99999999999994</v>
      </c>
      <c r="N147" s="67">
        <v>88.000000000000014</v>
      </c>
      <c r="O147" s="67">
        <v>186.99999999999997</v>
      </c>
      <c r="P147" s="67">
        <v>559.99999999999977</v>
      </c>
      <c r="Q147" s="67">
        <v>1648.9999999999993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54.102660063481373</v>
      </c>
      <c r="D153" s="67">
        <v>83.838623255322034</v>
      </c>
      <c r="E153" s="67">
        <v>76.128954907355777</v>
      </c>
      <c r="F153" s="67">
        <v>55.876336770748829</v>
      </c>
      <c r="G153" s="67">
        <v>95.219110198000791</v>
      </c>
      <c r="H153" s="67">
        <v>174.04465939744236</v>
      </c>
      <c r="I153" s="67">
        <v>37.615367304149167</v>
      </c>
      <c r="J153" s="67">
        <v>43.742511492297673</v>
      </c>
      <c r="K153" s="67">
        <v>43.636506632215514</v>
      </c>
      <c r="L153" s="67">
        <v>27.997793795556873</v>
      </c>
      <c r="M153" s="67">
        <v>148.13424156056237</v>
      </c>
      <c r="N153" s="67">
        <v>76.605192263487211</v>
      </c>
      <c r="O153" s="67">
        <v>217.50620132699396</v>
      </c>
      <c r="P153" s="67">
        <v>635.16387766027924</v>
      </c>
      <c r="Q153" s="67">
        <v>1898.6137275429639</v>
      </c>
    </row>
    <row r="154" spans="1:17" ht="12" customHeight="1" x14ac:dyDescent="0.25">
      <c r="A154" s="23" t="s">
        <v>141</v>
      </c>
      <c r="B154" s="67"/>
      <c r="C154" s="67">
        <v>3</v>
      </c>
      <c r="D154" s="67">
        <v>5.2100419851283597</v>
      </c>
      <c r="E154" s="67">
        <v>5.1912069757907737</v>
      </c>
      <c r="F154" s="67">
        <v>3.8940213883319821</v>
      </c>
      <c r="G154" s="67">
        <v>5.5468808515920704</v>
      </c>
      <c r="H154" s="67">
        <v>9.0334581158595597</v>
      </c>
      <c r="I154" s="67">
        <v>11.807691935978658</v>
      </c>
      <c r="J154" s="67">
        <v>24.438245842717265</v>
      </c>
      <c r="K154" s="67">
        <v>15.706587983443514</v>
      </c>
      <c r="L154" s="67">
        <v>13.108823516655715</v>
      </c>
      <c r="M154" s="67">
        <v>29.704891644238639</v>
      </c>
      <c r="N154" s="67">
        <v>49.521937562737897</v>
      </c>
      <c r="O154" s="67">
        <v>50.359984416900176</v>
      </c>
      <c r="P154" s="67">
        <v>165.98722989804921</v>
      </c>
      <c r="Q154" s="67">
        <v>458.16170622039277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57.102660063481373</v>
      </c>
      <c r="D159" s="83">
        <v>89.04866524045039</v>
      </c>
      <c r="E159" s="83">
        <v>81.320161883146554</v>
      </c>
      <c r="F159" s="83">
        <v>59.770358159080807</v>
      </c>
      <c r="G159" s="83">
        <v>100.76599104959286</v>
      </c>
      <c r="H159" s="83">
        <v>183.07811751330192</v>
      </c>
      <c r="I159" s="83">
        <v>49.423059240127834</v>
      </c>
      <c r="J159" s="83">
        <v>68.180757335014931</v>
      </c>
      <c r="K159" s="83">
        <v>59.343094615659027</v>
      </c>
      <c r="L159" s="83">
        <v>41.106617312212592</v>
      </c>
      <c r="M159" s="83">
        <v>177.83913320480099</v>
      </c>
      <c r="N159" s="83">
        <v>126.1271298262251</v>
      </c>
      <c r="O159" s="83">
        <v>267.86618574389411</v>
      </c>
      <c r="P159" s="83">
        <v>801.15110755832836</v>
      </c>
      <c r="Q159" s="83">
        <v>2356.7754337633569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10190.015608158956</v>
      </c>
      <c r="D163" s="67">
        <v>6154.3464072369516</v>
      </c>
      <c r="E163" s="67">
        <v>8566.0990913308506</v>
      </c>
      <c r="F163" s="67">
        <v>7766.8095059445759</v>
      </c>
      <c r="G163" s="67">
        <v>12063.934428166413</v>
      </c>
      <c r="H163" s="67">
        <v>11163.751433061832</v>
      </c>
      <c r="I163" s="67">
        <v>2930.4537551556809</v>
      </c>
      <c r="J163" s="67">
        <v>5133.6899668604292</v>
      </c>
      <c r="K163" s="67">
        <v>4333.4749855481405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112</v>
      </c>
      <c r="D165" s="67">
        <v>117</v>
      </c>
      <c r="E165" s="67">
        <v>179</v>
      </c>
      <c r="F165" s="67">
        <v>127.00000000000003</v>
      </c>
      <c r="G165" s="67">
        <v>184</v>
      </c>
      <c r="H165" s="67">
        <v>623.99999999999977</v>
      </c>
      <c r="I165" s="67">
        <v>210.99999999999994</v>
      </c>
      <c r="J165" s="67">
        <v>323.99999999999989</v>
      </c>
      <c r="K165" s="67">
        <v>469.99999999999983</v>
      </c>
      <c r="L165" s="67">
        <v>0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9398.0156081589557</v>
      </c>
      <c r="D171" s="67">
        <v>5606.903229173513</v>
      </c>
      <c r="E171" s="67">
        <v>7967.8659884786557</v>
      </c>
      <c r="F171" s="67">
        <v>7189.1643615182456</v>
      </c>
      <c r="G171" s="67">
        <v>11337.731170258754</v>
      </c>
      <c r="H171" s="67">
        <v>10339.182575105408</v>
      </c>
      <c r="I171" s="67">
        <v>912.0855801293211</v>
      </c>
      <c r="J171" s="67">
        <v>2226.1849161587088</v>
      </c>
      <c r="K171" s="67">
        <v>3397.1666859745137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792</v>
      </c>
      <c r="D172" s="67">
        <v>547.44317806343827</v>
      </c>
      <c r="E172" s="67">
        <v>598.23310285219441</v>
      </c>
      <c r="F172" s="67">
        <v>577.64514442633026</v>
      </c>
      <c r="G172" s="67">
        <v>726.20325790765844</v>
      </c>
      <c r="H172" s="67">
        <v>824.56885795642438</v>
      </c>
      <c r="I172" s="67">
        <v>2018.3681750263597</v>
      </c>
      <c r="J172" s="67">
        <v>2907.5050507017204</v>
      </c>
      <c r="K172" s="67">
        <v>936.30829957362664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10190.015608158956</v>
      </c>
      <c r="D177" s="83">
        <v>6154.3464072369516</v>
      </c>
      <c r="E177" s="83">
        <v>8566.0990913308506</v>
      </c>
      <c r="F177" s="83">
        <v>7766.8095059445759</v>
      </c>
      <c r="G177" s="83">
        <v>12063.934428166413</v>
      </c>
      <c r="H177" s="83">
        <v>11163.751433061832</v>
      </c>
      <c r="I177" s="83">
        <v>2930.4537551556809</v>
      </c>
      <c r="J177" s="83">
        <v>5133.6899668604292</v>
      </c>
      <c r="K177" s="83">
        <v>4333.4749855481396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6281.2933204371102</v>
      </c>
      <c r="D5" s="67">
        <f>RES_hhdet_in!D5-RES_hhdet_in_new!D5</f>
        <v>17258.723349881097</v>
      </c>
      <c r="E5" s="67">
        <f>RES_hhdet_in!E5-RES_hhdet_in_new!E5</f>
        <v>5532.0349037398773</v>
      </c>
      <c r="F5" s="67">
        <f>RES_hhdet_in!F5-RES_hhdet_in_new!F5</f>
        <v>2710.1121457952095</v>
      </c>
      <c r="G5" s="67">
        <f>RES_hhdet_in!G5-RES_hhdet_in_new!G5</f>
        <v>4979.3052277617389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9085.0086342354534</v>
      </c>
      <c r="K5" s="67">
        <f>RES_hhdet_in!K5-RES_hhdet_in_new!K5</f>
        <v>5874.1923266452923</v>
      </c>
      <c r="L5" s="67">
        <f>RES_hhdet_in!L5-RES_hhdet_in_new!L5</f>
        <v>8333.5264946428379</v>
      </c>
      <c r="M5" s="67">
        <f>RES_hhdet_in!M5-RES_hhdet_in_new!M5</f>
        <v>4605.6640112547811</v>
      </c>
      <c r="N5" s="67">
        <f>RES_hhdet_in!N5-RES_hhdet_in_new!N5</f>
        <v>2796.8166246115429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76</v>
      </c>
      <c r="D8" s="67">
        <f>RES_hhdet_in!D8-RES_hhdet_in_new!D8</f>
        <v>155</v>
      </c>
      <c r="E8" s="67">
        <f>RES_hhdet_in!E8-RES_hhdet_in_new!E8</f>
        <v>155</v>
      </c>
      <c r="F8" s="67">
        <f>RES_hhdet_in!F8-RES_hhdet_in_new!F8</f>
        <v>89.999999999999986</v>
      </c>
      <c r="G8" s="67">
        <f>RES_hhdet_in!G8-RES_hhdet_in_new!G8</f>
        <v>108</v>
      </c>
      <c r="H8" s="67">
        <f>RES_hhdet_in!H8-RES_hhdet_in_new!H8</f>
        <v>393</v>
      </c>
      <c r="I8" s="67">
        <f>RES_hhdet_in!I8-RES_hhdet_in_new!I8</f>
        <v>167</v>
      </c>
      <c r="J8" s="67">
        <f>RES_hhdet_in!J8-RES_hhdet_in_new!J8</f>
        <v>425.00000000000006</v>
      </c>
      <c r="K8" s="67">
        <f>RES_hhdet_in!K8-RES_hhdet_in_new!K8</f>
        <v>384.00000000000006</v>
      </c>
      <c r="L8" s="67">
        <f>RES_hhdet_in!L8-RES_hhdet_in_new!L8</f>
        <v>425</v>
      </c>
      <c r="M8" s="67">
        <f>RES_hhdet_in!M8-RES_hhdet_in_new!M8</f>
        <v>188.00000000000017</v>
      </c>
      <c r="N8" s="67">
        <f>RES_hhdet_in!N8-RES_hhdet_in_new!N8</f>
        <v>322.99999999999994</v>
      </c>
      <c r="O8" s="67">
        <f>RES_hhdet_in!O8-RES_hhdet_in_new!O8</f>
        <v>300.00000000000011</v>
      </c>
      <c r="P8" s="67">
        <f>RES_hhdet_in!P8-RES_hhdet_in_new!P8</f>
        <v>523</v>
      </c>
      <c r="Q8" s="67">
        <f>RES_hhdet_in!Q8-RES_hhdet_in_new!Q8</f>
        <v>77.000000000000014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1431.9718567305408</v>
      </c>
      <c r="D10" s="67">
        <f>RES_hhdet_in!D10-RES_hhdet_in_new!D10</f>
        <v>4797.9407720598119</v>
      </c>
      <c r="E10" s="67">
        <f>RES_hhdet_in!E10-RES_hhdet_in_new!E10</f>
        <v>2296.5946946257377</v>
      </c>
      <c r="F10" s="67">
        <f>RES_hhdet_in!F10-RES_hhdet_in_new!F10</f>
        <v>1827.9796091300866</v>
      </c>
      <c r="G10" s="67">
        <f>RES_hhdet_in!G10-RES_hhdet_in_new!G10</f>
        <v>1937.6232938046153</v>
      </c>
      <c r="H10" s="67">
        <f>RES_hhdet_in!H10-RES_hhdet_in_new!H10</f>
        <v>788.25000000000045</v>
      </c>
      <c r="I10" s="67">
        <f>RES_hhdet_in!I10-RES_hhdet_in_new!I10</f>
        <v>3216.6140748924827</v>
      </c>
      <c r="J10" s="67">
        <f>RES_hhdet_in!J10-RES_hhdet_in_new!J10</f>
        <v>3262.1438812218871</v>
      </c>
      <c r="K10" s="67">
        <f>RES_hhdet_in!K10-RES_hhdet_in_new!K10</f>
        <v>1929.3137624533406</v>
      </c>
      <c r="L10" s="67">
        <f>RES_hhdet_in!L10-RES_hhdet_in_new!L10</f>
        <v>2743.4091670903358</v>
      </c>
      <c r="M10" s="67">
        <f>RES_hhdet_in!M10-RES_hhdet_in_new!M10</f>
        <v>5596.3118722864056</v>
      </c>
      <c r="N10" s="67">
        <f>RES_hhdet_in!N10-RES_hhdet_in_new!N10</f>
        <v>4927.3810436163658</v>
      </c>
      <c r="O10" s="67">
        <f>RES_hhdet_in!O10-RES_hhdet_in_new!O10</f>
        <v>5560.610262311483</v>
      </c>
      <c r="P10" s="67">
        <f>RES_hhdet_in!P10-RES_hhdet_in_new!P10</f>
        <v>1956.5968667772795</v>
      </c>
      <c r="Q10" s="67">
        <f>RES_hhdet_in!Q10-RES_hhdet_in_new!Q10</f>
        <v>13991.925571720214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10369.499999999993</v>
      </c>
      <c r="D11" s="67">
        <f>RES_hhdet_in!D11-RES_hhdet_in_new!D11</f>
        <v>22587.500000000007</v>
      </c>
      <c r="E11" s="67">
        <f>RES_hhdet_in!E11-RES_hhdet_in_new!E11</f>
        <v>10075.500000000011</v>
      </c>
      <c r="F11" s="67">
        <f>RES_hhdet_in!F11-RES_hhdet_in_new!F11</f>
        <v>7886.4112337538318</v>
      </c>
      <c r="G11" s="67">
        <f>RES_hhdet_in!G11-RES_hhdet_in_new!G11</f>
        <v>10011.500000000007</v>
      </c>
      <c r="H11" s="67">
        <f>RES_hhdet_in!H11-RES_hhdet_in_new!H11</f>
        <v>6621.688269052589</v>
      </c>
      <c r="I11" s="67">
        <f>RES_hhdet_in!I11-RES_hhdet_in_new!I11</f>
        <v>6980.7002280382758</v>
      </c>
      <c r="J11" s="67">
        <f>RES_hhdet_in!J11-RES_hhdet_in_new!J11</f>
        <v>7795.5000000000036</v>
      </c>
      <c r="K11" s="67">
        <f>RES_hhdet_in!K11-RES_hhdet_in_new!K11</f>
        <v>7.2759576141834259E-12</v>
      </c>
      <c r="L11" s="67">
        <f>RES_hhdet_in!L11-RES_hhdet_in_new!L11</f>
        <v>14687.015342691764</v>
      </c>
      <c r="M11" s="67">
        <f>RES_hhdet_in!M11-RES_hhdet_in_new!M11</f>
        <v>11247.01502229701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1427.999999999997</v>
      </c>
      <c r="D12" s="67">
        <f>RES_hhdet_in!D12-RES_hhdet_in_new!D12</f>
        <v>629.36280097048075</v>
      </c>
      <c r="E12" s="67">
        <f>RES_hhdet_in!E12-RES_hhdet_in_new!E12</f>
        <v>216.83613021522405</v>
      </c>
      <c r="F12" s="67">
        <f>RES_hhdet_in!F12-RES_hhdet_in_new!F12</f>
        <v>121.97229914658885</v>
      </c>
      <c r="G12" s="67">
        <f>RES_hhdet_in!G12-RES_hhdet_in_new!G12</f>
        <v>188.92259316044763</v>
      </c>
      <c r="H12" s="67">
        <f>RES_hhdet_in!H12-RES_hhdet_in_new!H12</f>
        <v>183.93673094741217</v>
      </c>
      <c r="I12" s="67">
        <f>RES_hhdet_in!I12-RES_hhdet_in_new!I12</f>
        <v>200.68569706924001</v>
      </c>
      <c r="J12" s="67">
        <f>RES_hhdet_in!J12-RES_hhdet_in_new!J12</f>
        <v>757.99999999999932</v>
      </c>
      <c r="K12" s="67">
        <f>RES_hhdet_in!K12-RES_hhdet_in_new!K12</f>
        <v>133.93213592759631</v>
      </c>
      <c r="L12" s="67">
        <f>RES_hhdet_in!L12-RES_hhdet_in_new!L12</f>
        <v>222.55723142923901</v>
      </c>
      <c r="M12" s="67">
        <f>RES_hhdet_in!M12-RES_hhdet_in_new!M12</f>
        <v>765.27313649203063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859.04821862434255</v>
      </c>
      <c r="D15" s="67">
        <f>RES_hhdet_in!D15-RES_hhdet_in_new!D15</f>
        <v>1235.9025273814214</v>
      </c>
      <c r="E15" s="67">
        <f>RES_hhdet_in!E15-RES_hhdet_in_new!E15</f>
        <v>192.41330931716993</v>
      </c>
      <c r="F15" s="67">
        <f>RES_hhdet_in!F15-RES_hhdet_in_new!F15</f>
        <v>7.8291148990651891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21974.652625362905</v>
      </c>
      <c r="L15" s="67">
        <f>RES_hhdet_in!L15-RES_hhdet_in_new!L15</f>
        <v>5268.9924325133743</v>
      </c>
      <c r="M15" s="67">
        <f>RES_hhdet_in!M15-RES_hhdet_in_new!M15</f>
        <v>0</v>
      </c>
      <c r="N15" s="67">
        <f>RES_hhdet_in!N15-RES_hhdet_in_new!N15</f>
        <v>43476.000000000007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1943.0075680735422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415.73410498485799</v>
      </c>
      <c r="D20" s="67">
        <f>RES_hhdet_in!D20-RES_hhdet_in_new!D20</f>
        <v>888.60625785117668</v>
      </c>
      <c r="E20" s="67">
        <f>RES_hhdet_in!E20-RES_hhdet_in_new!E20</f>
        <v>423.02577326262667</v>
      </c>
      <c r="F20" s="67">
        <f>RES_hhdet_in!F20-RES_hhdet_in_new!F20</f>
        <v>418.7289837269031</v>
      </c>
      <c r="G20" s="67">
        <f>RES_hhdet_in!G20-RES_hhdet_in_new!G20</f>
        <v>383.14956376966262</v>
      </c>
      <c r="H20" s="67">
        <f>RES_hhdet_in!H20-RES_hhdet_in_new!H20</f>
        <v>220.75000000000003</v>
      </c>
      <c r="I20" s="67">
        <f>RES_hhdet_in!I20-RES_hhdet_in_new!I20</f>
        <v>66.530462094576379</v>
      </c>
      <c r="J20" s="67">
        <f>RES_hhdet_in!J20-RES_hhdet_in_new!J20</f>
        <v>382.90545601598319</v>
      </c>
      <c r="K20" s="67">
        <f>RES_hhdet_in!K20-RES_hhdet_in_new!K20</f>
        <v>606.32197901107224</v>
      </c>
      <c r="L20" s="67">
        <f>RES_hhdet_in!L20-RES_hhdet_in_new!L20</f>
        <v>1319.4669394938571</v>
      </c>
      <c r="M20" s="67">
        <f>RES_hhdet_in!M20-RES_hhdet_in_new!M20</f>
        <v>372.92744147240256</v>
      </c>
      <c r="N20" s="67">
        <f>RES_hhdet_in!N20-RES_hhdet_in_new!N20</f>
        <v>126.10409349316748</v>
      </c>
      <c r="O20" s="67">
        <f>RES_hhdet_in!O20-RES_hhdet_in_new!O20</f>
        <v>265.75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2864.9639856566018</v>
      </c>
      <c r="D21" s="67">
        <f>RES_hhdet_in!D21-RES_hhdet_in_new!D21</f>
        <v>34737.963985656614</v>
      </c>
      <c r="E21" s="67">
        <f>RES_hhdet_in!E21-RES_hhdet_in_new!E21</f>
        <v>5958.7909980937729</v>
      </c>
      <c r="F21" s="67">
        <f>RES_hhdet_in!F21-RES_hhdet_in_new!F21</f>
        <v>766.37836279904866</v>
      </c>
      <c r="G21" s="67">
        <f>RES_hhdet_in!G21-RES_hhdet_in_new!G21</f>
        <v>32565.124837871612</v>
      </c>
      <c r="H21" s="67">
        <f>RES_hhdet_in!H21-RES_hhdet_in_new!H21</f>
        <v>0</v>
      </c>
      <c r="I21" s="67">
        <f>RES_hhdet_in!I21-RES_hhdet_in_new!I21</f>
        <v>623.87164208152285</v>
      </c>
      <c r="J21" s="67">
        <f>RES_hhdet_in!J21-RES_hhdet_in_new!J21</f>
        <v>7997.4650183178492</v>
      </c>
      <c r="K21" s="67">
        <f>RES_hhdet_in!K21-RES_hhdet_in_new!K21</f>
        <v>14229.610064941498</v>
      </c>
      <c r="L21" s="67">
        <f>RES_hhdet_in!L21-RES_hhdet_in_new!L21</f>
        <v>27691.999999999996</v>
      </c>
      <c r="M21" s="67">
        <f>RES_hhdet_in!M21-RES_hhdet_in_new!M21</f>
        <v>18725.792630423803</v>
      </c>
      <c r="N21" s="67">
        <f>RES_hhdet_in!N21-RES_hhdet_in_new!N21</f>
        <v>15984.191028733252</v>
      </c>
      <c r="O21" s="67">
        <f>RES_hhdet_in!O21-RES_hhdet_in_new!O21</f>
        <v>12671.999999999998</v>
      </c>
      <c r="P21" s="67">
        <f>RES_hhdet_in!P21-RES_hhdet_in_new!P21</f>
        <v>8892.9999999999982</v>
      </c>
      <c r="Q21" s="67">
        <f>RES_hhdet_in!Q21-RES_hhdet_in_new!Q21</f>
        <v>7041.9999999999964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28774.559215452246</v>
      </c>
      <c r="D22" s="83">
        <f>RES_hhdet_in!D22-RES_hhdet_in_new!D22</f>
        <v>6467.9962965568993</v>
      </c>
      <c r="E22" s="83">
        <f>RES_hhdet_in!E22-RES_hhdet_in_new!E22</f>
        <v>13340.009130477258</v>
      </c>
      <c r="F22" s="83">
        <f>RES_hhdet_in!F22-RES_hhdet_in_new!F22</f>
        <v>34292.383162068312</v>
      </c>
      <c r="G22" s="83">
        <f>RES_hhdet_in!G22-RES_hhdet_in_new!G22</f>
        <v>2259.9572941442343</v>
      </c>
      <c r="H22" s="83">
        <f>RES_hhdet_in!H22-RES_hhdet_in_new!H22</f>
        <v>11155.250000000007</v>
      </c>
      <c r="I22" s="83">
        <f>RES_hhdet_in!I22-RES_hhdet_in_new!I22</f>
        <v>790.59789582390113</v>
      </c>
      <c r="J22" s="83">
        <f>RES_hhdet_in!J22-RES_hhdet_in_new!J22</f>
        <v>8974.1031782194659</v>
      </c>
      <c r="K22" s="83">
        <f>RES_hhdet_in!K22-RES_hhdet_in_new!K22</f>
        <v>8976.1563619776116</v>
      </c>
      <c r="L22" s="83">
        <f>RES_hhdet_in!L22-RES_hhdet_in_new!L22</f>
        <v>9588.5135884596784</v>
      </c>
      <c r="M22" s="83">
        <f>RES_hhdet_in!M22-RES_hhdet_in_new!M22</f>
        <v>23287.183056082165</v>
      </c>
      <c r="N22" s="83">
        <f>RES_hhdet_in!N22-RES_hhdet_in_new!N22</f>
        <v>33167.152241856616</v>
      </c>
      <c r="O22" s="83">
        <f>RES_hhdet_in!O22-RES_hhdet_in_new!O22</f>
        <v>4826.6428614050001</v>
      </c>
      <c r="P22" s="83">
        <f>RES_hhdet_in!P22-RES_hhdet_in_new!P22</f>
        <v>412.02468878509683</v>
      </c>
      <c r="Q22" s="83">
        <f>RES_hhdet_in!Q22-RES_hhdet_in_new!Q22</f>
        <v>2183.8724746466091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1508.6934168103835</v>
      </c>
      <c r="E26" s="67">
        <f>RES_hhdet_in!E26-RES_hhdet_in_new!E26</f>
        <v>0</v>
      </c>
      <c r="F26" s="67">
        <f>RES_hhdet_in!F26-RES_hhdet_in_new!F26</f>
        <v>1368.43057381228</v>
      </c>
      <c r="G26" s="67">
        <f>RES_hhdet_in!G26-RES_hhdet_in_new!G26</f>
        <v>1700.9418333896822</v>
      </c>
      <c r="H26" s="67">
        <f>RES_hhdet_in!H26-RES_hhdet_in_new!H26</f>
        <v>833.00215345052175</v>
      </c>
      <c r="I26" s="67">
        <f>RES_hhdet_in!I26-RES_hhdet_in_new!I26</f>
        <v>4940.7609468304627</v>
      </c>
      <c r="J26" s="67">
        <f>RES_hhdet_in!J26-RES_hhdet_in_new!J26</f>
        <v>1611.8641520355077</v>
      </c>
      <c r="K26" s="67">
        <f>RES_hhdet_in!K26-RES_hhdet_in_new!K26</f>
        <v>1772.8990733800567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336.51347502165339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28</v>
      </c>
      <c r="D29" s="67">
        <f>RES_hhdet_in!D29-RES_hhdet_in_new!D29</f>
        <v>54</v>
      </c>
      <c r="E29" s="67">
        <f>RES_hhdet_in!E29-RES_hhdet_in_new!E29</f>
        <v>63.5</v>
      </c>
      <c r="F29" s="67">
        <f>RES_hhdet_in!F29-RES_hhdet_in_new!F29</f>
        <v>83</v>
      </c>
      <c r="G29" s="67">
        <f>RES_hhdet_in!G29-RES_hhdet_in_new!G29</f>
        <v>86.5</v>
      </c>
      <c r="H29" s="67">
        <f>RES_hhdet_in!H29-RES_hhdet_in_new!H29</f>
        <v>93.000000000000028</v>
      </c>
      <c r="I29" s="67">
        <f>RES_hhdet_in!I29-RES_hhdet_in_new!I29</f>
        <v>153.5</v>
      </c>
      <c r="J29" s="67">
        <f>RES_hhdet_in!J29-RES_hhdet_in_new!J29</f>
        <v>138</v>
      </c>
      <c r="K29" s="67">
        <f>RES_hhdet_in!K29-RES_hhdet_in_new!K29</f>
        <v>137.50000000000003</v>
      </c>
      <c r="L29" s="67">
        <f>RES_hhdet_in!L29-RES_hhdet_in_new!L29</f>
        <v>14.925595238095237</v>
      </c>
      <c r="M29" s="67">
        <f>RES_hhdet_in!M29-RES_hhdet_in_new!M29</f>
        <v>0</v>
      </c>
      <c r="N29" s="67">
        <f>RES_hhdet_in!N29-RES_hhdet_in_new!N29</f>
        <v>49.999999999999993</v>
      </c>
      <c r="O29" s="67">
        <f>RES_hhdet_in!O29-RES_hhdet_in_new!O29</f>
        <v>35.999999999999993</v>
      </c>
      <c r="P29" s="67">
        <f>RES_hhdet_in!P29-RES_hhdet_in_new!P29</f>
        <v>147.00000000000003</v>
      </c>
      <c r="Q29" s="67">
        <f>RES_hhdet_in!Q29-RES_hhdet_in_new!Q29</f>
        <v>165.99999999999994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1222.445124224831</v>
      </c>
      <c r="E31" s="67">
        <f>RES_hhdet_in!E31-RES_hhdet_in_new!E31</f>
        <v>0</v>
      </c>
      <c r="F31" s="67">
        <f>RES_hhdet_in!F31-RES_hhdet_in_new!F31</f>
        <v>1105.1023368481365</v>
      </c>
      <c r="G31" s="67">
        <f>RES_hhdet_in!G31-RES_hhdet_in_new!G31</f>
        <v>1363.0214024709087</v>
      </c>
      <c r="H31" s="67">
        <f>RES_hhdet_in!H31-RES_hhdet_in_new!H31</f>
        <v>657.76263167287152</v>
      </c>
      <c r="I31" s="67">
        <f>RES_hhdet_in!I31-RES_hhdet_in_new!I31</f>
        <v>5518.0000000000018</v>
      </c>
      <c r="J31" s="67">
        <f>RES_hhdet_in!J31-RES_hhdet_in_new!J31</f>
        <v>1397.6988055244171</v>
      </c>
      <c r="K31" s="67">
        <f>RES_hhdet_in!K31-RES_hhdet_in_new!K31</f>
        <v>1745.9999999999984</v>
      </c>
      <c r="L31" s="67">
        <f>RES_hhdet_in!L31-RES_hhdet_in_new!L31</f>
        <v>260.01768288895028</v>
      </c>
      <c r="M31" s="67">
        <f>RES_hhdet_in!M31-RES_hhdet_in_new!M31</f>
        <v>748.87290065284094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363</v>
      </c>
      <c r="D32" s="67">
        <f>RES_hhdet_in!D32-RES_hhdet_in_new!D32</f>
        <v>15.204971757209577</v>
      </c>
      <c r="E32" s="67">
        <f>RES_hhdet_in!E32-RES_hhdet_in_new!E32</f>
        <v>0</v>
      </c>
      <c r="F32" s="67">
        <f>RES_hhdet_in!F32-RES_hhdet_in_new!F32</f>
        <v>14.105499452935488</v>
      </c>
      <c r="G32" s="67">
        <f>RES_hhdet_in!G32-RES_hhdet_in_new!G32</f>
        <v>16.704553659941411</v>
      </c>
      <c r="H32" s="67">
        <f>RES_hhdet_in!H32-RES_hhdet_in_new!H32</f>
        <v>7.6196286888526146</v>
      </c>
      <c r="I32" s="67">
        <f>RES_hhdet_in!I32-RES_hhdet_in_new!I32</f>
        <v>230.64596854950247</v>
      </c>
      <c r="J32" s="67">
        <f>RES_hhdet_in!J32-RES_hhdet_in_new!J32</f>
        <v>24.436050119964591</v>
      </c>
      <c r="K32" s="67">
        <f>RES_hhdet_in!K32-RES_hhdet_in_new!K32</f>
        <v>236.98289381558894</v>
      </c>
      <c r="L32" s="67">
        <f>RES_hhdet_in!L32-RES_hhdet_in_new!L32</f>
        <v>6.7614398908495215</v>
      </c>
      <c r="M32" s="67">
        <f>RES_hhdet_in!M32-RES_hhdet_in_new!M32</f>
        <v>29.352402397062395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4.0000000000000036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285.125</v>
      </c>
      <c r="D35" s="67">
        <f>RES_hhdet_in!D35-RES_hhdet_in_new!D35</f>
        <v>547.25</v>
      </c>
      <c r="E35" s="67">
        <f>RES_hhdet_in!E35-RES_hhdet_in_new!E35</f>
        <v>210.82727031332979</v>
      </c>
      <c r="F35" s="67">
        <f>RES_hhdet_in!F35-RES_hhdet_in_new!F35</f>
        <v>572.25000000000023</v>
      </c>
      <c r="G35" s="67">
        <f>RES_hhdet_in!G35-RES_hhdet_in_new!G35</f>
        <v>695.25000000000159</v>
      </c>
      <c r="H35" s="67">
        <f>RES_hhdet_in!H35-RES_hhdet_in_new!H35</f>
        <v>669.70232009501603</v>
      </c>
      <c r="I35" s="67">
        <f>RES_hhdet_in!I35-RES_hhdet_in_new!I35</f>
        <v>563.13336777053428</v>
      </c>
      <c r="J35" s="67">
        <f>RES_hhdet_in!J35-RES_hhdet_in_new!J35</f>
        <v>533.25000000000136</v>
      </c>
      <c r="K35" s="67">
        <f>RES_hhdet_in!K35-RES_hhdet_in_new!K35</f>
        <v>100.44319805157306</v>
      </c>
      <c r="L35" s="67">
        <f>RES_hhdet_in!L35-RES_hhdet_in_new!L35</f>
        <v>4.0536905696844974</v>
      </c>
      <c r="M35" s="67">
        <f>RES_hhdet_in!M35-RES_hhdet_in_new!M35</f>
        <v>0</v>
      </c>
      <c r="N35" s="67">
        <f>RES_hhdet_in!N35-RES_hhdet_in_new!N35</f>
        <v>7436.0000000000036</v>
      </c>
      <c r="O35" s="67">
        <f>RES_hhdet_in!O35-RES_hhdet_in_new!O35</f>
        <v>3108.6259140402153</v>
      </c>
      <c r="P35" s="67">
        <f>RES_hhdet_in!P35-RES_hhdet_in_new!P35</f>
        <v>750.01336265683733</v>
      </c>
      <c r="Q35" s="67">
        <f>RES_hhdet_in!Q35-RES_hhdet_in_new!Q35</f>
        <v>3695.1298646283021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78</v>
      </c>
      <c r="D36" s="67">
        <f>RES_hhdet_in!D36-RES_hhdet_in_new!D36</f>
        <v>21.178187874768422</v>
      </c>
      <c r="E36" s="67">
        <f>RES_hhdet_in!E36-RES_hhdet_in_new!E36</f>
        <v>3.2977296866702073</v>
      </c>
      <c r="F36" s="67">
        <f>RES_hhdet_in!F36-RES_hhdet_in_new!F36</f>
        <v>8.1626894280334064</v>
      </c>
      <c r="G36" s="67">
        <f>RES_hhdet_in!G36-RES_hhdet_in_new!G36</f>
        <v>13.280987879211402</v>
      </c>
      <c r="H36" s="67">
        <f>RES_hhdet_in!H36-RES_hhdet_in_new!H36</f>
        <v>20.802786816186337</v>
      </c>
      <c r="I36" s="67">
        <f>RES_hhdet_in!I36-RES_hhdet_in_new!I36</f>
        <v>6.0572998408579082</v>
      </c>
      <c r="J36" s="67">
        <f>RES_hhdet_in!J36-RES_hhdet_in_new!J36</f>
        <v>70.000000000000199</v>
      </c>
      <c r="K36" s="67">
        <f>RES_hhdet_in!K36-RES_hhdet_in_new!K36</f>
        <v>4.6994552989483225</v>
      </c>
      <c r="L36" s="67">
        <f>RES_hhdet_in!L36-RES_hhdet_in_new!L36</f>
        <v>0.21050747885874552</v>
      </c>
      <c r="M36" s="67">
        <f>RES_hhdet_in!M36-RES_hhdet_in_new!M36</f>
        <v>0</v>
      </c>
      <c r="N36" s="67">
        <f>RES_hhdet_in!N36-RES_hhdet_in_new!N36</f>
        <v>241.76347502165362</v>
      </c>
      <c r="O36" s="67">
        <f>RES_hhdet_in!O36-RES_hhdet_in_new!O36</f>
        <v>122.10221857561923</v>
      </c>
      <c r="P36" s="67">
        <f>RES_hhdet_in!P36-RES_hhdet_in_new!P36</f>
        <v>45.966982522002041</v>
      </c>
      <c r="Q36" s="67">
        <f>RES_hhdet_in!Q36-RES_hhdet_in_new!Q36</f>
        <v>157.50024246326876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5017.9434168103826</v>
      </c>
      <c r="E40" s="67">
        <f>RES_hhdet_in!E40-RES_hhdet_in_new!E40</f>
        <v>0</v>
      </c>
      <c r="F40" s="67">
        <f>RES_hhdet_in!F40-RES_hhdet_in_new!F40</f>
        <v>329.46701983292689</v>
      </c>
      <c r="G40" s="67">
        <f>RES_hhdet_in!G40-RES_hhdet_in_new!G40</f>
        <v>5686.1918333896847</v>
      </c>
      <c r="H40" s="67">
        <f>RES_hhdet_in!H40-RES_hhdet_in_new!H40</f>
        <v>174.02494142281489</v>
      </c>
      <c r="I40" s="67">
        <f>RES_hhdet_in!I40-RES_hhdet_in_new!I40</f>
        <v>459.94329648984376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1720.0000000000009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294.26322541556237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7731</v>
      </c>
      <c r="D41" s="83">
        <f>RES_hhdet_in!D41-RES_hhdet_in_new!D41</f>
        <v>683.46497376336708</v>
      </c>
      <c r="E41" s="83">
        <f>RES_hhdet_in!E41-RES_hhdet_in_new!E41</f>
        <v>2287.666666666667</v>
      </c>
      <c r="F41" s="83">
        <f>RES_hhdet_in!F41-RES_hhdet_in_new!F41</f>
        <v>7246.6805738122794</v>
      </c>
      <c r="G41" s="83">
        <f>RES_hhdet_in!G41-RES_hhdet_in_new!G41</f>
        <v>1070.7073685511546</v>
      </c>
      <c r="H41" s="83">
        <f>RES_hhdet_in!H41-RES_hhdet_in_new!H41</f>
        <v>4114.0000000000027</v>
      </c>
      <c r="I41" s="83">
        <f>RES_hhdet_in!I41-RES_hhdet_in_new!I41</f>
        <v>6219.4207127357013</v>
      </c>
      <c r="J41" s="83">
        <f>RES_hhdet_in!J41-RES_hhdet_in_new!J41</f>
        <v>3415.0000000000009</v>
      </c>
      <c r="K41" s="83">
        <f>RES_hhdet_in!K41-RES_hhdet_in_new!K41</f>
        <v>6263.1009266199444</v>
      </c>
      <c r="L41" s="83">
        <f>RES_hhdet_in!L41-RES_hhdet_in_new!L41</f>
        <v>0</v>
      </c>
      <c r="M41" s="83">
        <f>RES_hhdet_in!M41-RES_hhdet_in_new!M41</f>
        <v>2456.4649737633672</v>
      </c>
      <c r="N41" s="83">
        <f>RES_hhdet_in!N41-RES_hhdet_in_new!N41</f>
        <v>3226.7964551887262</v>
      </c>
      <c r="O41" s="83">
        <f>RES_hhdet_in!O41-RES_hhdet_in_new!O41</f>
        <v>1895.7073685511546</v>
      </c>
      <c r="P41" s="83">
        <f>RES_hhdet_in!P41-RES_hhdet_in_new!P41</f>
        <v>1630.9772120277071</v>
      </c>
      <c r="Q41" s="83">
        <f>RES_hhdet_in!Q41-RES_hhdet_in_new!Q41</f>
        <v>6510.3969376049172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881.21084340761308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667.32714592065986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13</v>
      </c>
      <c r="D48" s="67">
        <f>RES_hhdet_in!D48-RES_hhdet_in_new!D48</f>
        <v>21</v>
      </c>
      <c r="E48" s="67">
        <f>RES_hhdet_in!E48-RES_hhdet_in_new!E48</f>
        <v>4</v>
      </c>
      <c r="F48" s="67">
        <f>RES_hhdet_in!F48-RES_hhdet_in_new!F48</f>
        <v>3.9999999999999996</v>
      </c>
      <c r="G48" s="67">
        <f>RES_hhdet_in!G48-RES_hhdet_in_new!G48</f>
        <v>1</v>
      </c>
      <c r="H48" s="67">
        <f>RES_hhdet_in!H48-RES_hhdet_in_new!H48</f>
        <v>0</v>
      </c>
      <c r="I48" s="67">
        <f>RES_hhdet_in!I48-RES_hhdet_in_new!I48</f>
        <v>0</v>
      </c>
      <c r="J48" s="67">
        <f>RES_hhdet_in!J48-RES_hhdet_in_new!J48</f>
        <v>0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0</v>
      </c>
      <c r="N48" s="67">
        <f>RES_hhdet_in!N48-RES_hhdet_in_new!N48</f>
        <v>0</v>
      </c>
      <c r="O48" s="67">
        <f>RES_hhdet_in!O48-RES_hhdet_in_new!O48</f>
        <v>0</v>
      </c>
      <c r="P48" s="67">
        <f>RES_hhdet_in!P48-RES_hhdet_in_new!P48</f>
        <v>0</v>
      </c>
      <c r="Q48" s="67">
        <f>RES_hhdet_in!Q48-RES_hhdet_in_new!Q48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1733.2733434076131</v>
      </c>
      <c r="D54" s="67">
        <f>RES_hhdet_in!D54-RES_hhdet_in_new!D54</f>
        <v>0</v>
      </c>
      <c r="E54" s="67">
        <f>RES_hhdet_in!E54-RES_hhdet_in_new!E54</f>
        <v>215</v>
      </c>
      <c r="F54" s="67">
        <f>RES_hhdet_in!F54-RES_hhdet_in_new!F54</f>
        <v>1535.0925372720187</v>
      </c>
      <c r="G54" s="67">
        <f>RES_hhdet_in!G54-RES_hhdet_in_new!G54</f>
        <v>67.824582122093034</v>
      </c>
      <c r="H54" s="67">
        <f>RES_hhdet_in!H54-RES_hhdet_in_new!H54</f>
        <v>0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11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6.5058757854234788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414.7047340285846</v>
      </c>
      <c r="D59" s="67">
        <f>RES_hhdet_in!D59-RES_hhdet_in_new!D59</f>
        <v>2406.5714285714284</v>
      </c>
      <c r="E59" s="67">
        <f>RES_hhdet_in!E59-RES_hhdet_in_new!E59</f>
        <v>0</v>
      </c>
      <c r="F59" s="67">
        <f>RES_hhdet_in!F59-RES_hhdet_in_new!F59</f>
        <v>192.3464989736373</v>
      </c>
      <c r="G59" s="67">
        <f>RES_hhdet_in!G59-RES_hhdet_in_new!G59</f>
        <v>275.6915676881851</v>
      </c>
      <c r="H59" s="67">
        <f>RES_hhdet_in!H59-RES_hhdet_in_new!H59</f>
        <v>0</v>
      </c>
      <c r="I59" s="67">
        <f>RES_hhdet_in!I59-RES_hhdet_in_new!I59</f>
        <v>0</v>
      </c>
      <c r="J59" s="67">
        <f>RES_hhdet_in!J59-RES_hhdet_in_new!J59</f>
        <v>0</v>
      </c>
      <c r="K59" s="67">
        <f>RES_hhdet_in!K59-RES_hhdet_in_new!K59</f>
        <v>0</v>
      </c>
      <c r="L59" s="67">
        <f>RES_hhdet_in!L59-RES_hhdet_in_new!L59</f>
        <v>0</v>
      </c>
      <c r="M59" s="67">
        <f>RES_hhdet_in!M59-RES_hhdet_in_new!M59</f>
        <v>0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5383.2733434076144</v>
      </c>
      <c r="D60" s="83">
        <f>RES_hhdet_in!D60-RES_hhdet_in_new!D60</f>
        <v>0</v>
      </c>
      <c r="E60" s="83">
        <f>RES_hhdet_in!E60-RES_hhdet_in_new!E60</f>
        <v>0</v>
      </c>
      <c r="F60" s="83">
        <f>RES_hhdet_in!F60-RES_hhdet_in_new!F60</f>
        <v>1674.3896459206603</v>
      </c>
      <c r="G60" s="83">
        <f>RES_hhdet_in!G60-RES_hhdet_in_new!G60</f>
        <v>0</v>
      </c>
      <c r="H60" s="83">
        <f>RES_hhdet_in!H60-RES_hhdet_in_new!H60</f>
        <v>0</v>
      </c>
      <c r="I60" s="83">
        <f>RES_hhdet_in!I60-RES_hhdet_in_new!I60</f>
        <v>0</v>
      </c>
      <c r="J60" s="83">
        <f>RES_hhdet_in!J60-RES_hhdet_in_new!J60</f>
        <v>0</v>
      </c>
      <c r="K60" s="83">
        <f>RES_hhdet_in!K60-RES_hhdet_in_new!K60</f>
        <v>0</v>
      </c>
      <c r="L60" s="83">
        <f>RES_hhdet_in!L60-RES_hhdet_in_new!L60</f>
        <v>0</v>
      </c>
      <c r="M60" s="83">
        <f>RES_hhdet_in!M60-RES_hhdet_in_new!M60</f>
        <v>0</v>
      </c>
      <c r="N60" s="83">
        <f>RES_hhdet_in!N60-RES_hhdet_in_new!N60</f>
        <v>0</v>
      </c>
      <c r="O60" s="83">
        <f>RES_hhdet_in!O60-RES_hhdet_in_new!O60</f>
        <v>0</v>
      </c>
      <c r="P60" s="83">
        <f>RES_hhdet_in!P60-RES_hhdet_in_new!P60</f>
        <v>0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86961.644951893759</v>
      </c>
      <c r="D64" s="67">
        <f>RES_hhdet_in!D64-RES_hhdet_in_new!D64</f>
        <v>191611.80060977486</v>
      </c>
      <c r="E64" s="67">
        <f>RES_hhdet_in!E64-RES_hhdet_in_new!E64</f>
        <v>159502.5485951709</v>
      </c>
      <c r="F64" s="67">
        <f>RES_hhdet_in!F64-RES_hhdet_in_new!F64</f>
        <v>110662.77408935889</v>
      </c>
      <c r="G64" s="67">
        <f>RES_hhdet_in!G64-RES_hhdet_in_new!G64</f>
        <v>106219.43224350543</v>
      </c>
      <c r="H64" s="67">
        <f>RES_hhdet_in!H64-RES_hhdet_in_new!H64</f>
        <v>0</v>
      </c>
      <c r="I64" s="67">
        <f>RES_hhdet_in!I64-RES_hhdet_in_new!I64</f>
        <v>111830.75650453287</v>
      </c>
      <c r="J64" s="67">
        <f>RES_hhdet_in!J64-RES_hhdet_in_new!J64</f>
        <v>129708.70887201965</v>
      </c>
      <c r="K64" s="67">
        <f>RES_hhdet_in!K64-RES_hhdet_in_new!K64</f>
        <v>52876.037337141664</v>
      </c>
      <c r="L64" s="67">
        <f>RES_hhdet_in!L64-RES_hhdet_in_new!L64</f>
        <v>0</v>
      </c>
      <c r="M64" s="67">
        <f>RES_hhdet_in!M64-RES_hhdet_in_new!M64</f>
        <v>59290.568392257119</v>
      </c>
      <c r="N64" s="67">
        <f>RES_hhdet_in!N64-RES_hhdet_in_new!N64</f>
        <v>13016.660016077052</v>
      </c>
      <c r="O64" s="67">
        <f>RES_hhdet_in!O64-RES_hhdet_in_new!O64</f>
        <v>55298.617474456012</v>
      </c>
      <c r="P64" s="67">
        <f>RES_hhdet_in!P64-RES_hhdet_in_new!P64</f>
        <v>110043.69691742214</v>
      </c>
      <c r="Q64" s="67">
        <f>RES_hhdet_in!Q64-RES_hhdet_in_new!Q64</f>
        <v>96173.406386144386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1162</v>
      </c>
      <c r="D67" s="67">
        <f>RES_hhdet_in!D67-RES_hhdet_in_new!D67</f>
        <v>2186</v>
      </c>
      <c r="E67" s="67">
        <f>RES_hhdet_in!E67-RES_hhdet_in_new!E67</f>
        <v>2641</v>
      </c>
      <c r="F67" s="67">
        <f>RES_hhdet_in!F67-RES_hhdet_in_new!F67</f>
        <v>1764.9999999999998</v>
      </c>
      <c r="G67" s="67">
        <f>RES_hhdet_in!G67-RES_hhdet_in_new!G67</f>
        <v>1936</v>
      </c>
      <c r="H67" s="67">
        <f>RES_hhdet_in!H67-RES_hhdet_in_new!H67</f>
        <v>5591</v>
      </c>
      <c r="I67" s="67">
        <f>RES_hhdet_in!I67-RES_hhdet_in_new!I67</f>
        <v>9520</v>
      </c>
      <c r="J67" s="67">
        <f>RES_hhdet_in!J67-RES_hhdet_in_new!J67</f>
        <v>10876.5</v>
      </c>
      <c r="K67" s="67">
        <f>RES_hhdet_in!K67-RES_hhdet_in_new!K67</f>
        <v>9678.0000000000018</v>
      </c>
      <c r="L67" s="67">
        <f>RES_hhdet_in!L67-RES_hhdet_in_new!L67</f>
        <v>2897</v>
      </c>
      <c r="M67" s="67">
        <f>RES_hhdet_in!M67-RES_hhdet_in_new!M67</f>
        <v>3074.0000000000027</v>
      </c>
      <c r="N67" s="67">
        <f>RES_hhdet_in!N67-RES_hhdet_in_new!N67</f>
        <v>4334.9999999999991</v>
      </c>
      <c r="O67" s="67">
        <f>RES_hhdet_in!O67-RES_hhdet_in_new!O67</f>
        <v>5319.0000000000009</v>
      </c>
      <c r="P67" s="67">
        <f>RES_hhdet_in!P67-RES_hhdet_in_new!P67</f>
        <v>9438.0000000000036</v>
      </c>
      <c r="Q67" s="67">
        <f>RES_hhdet_in!Q67-RES_hhdet_in_new!Q67</f>
        <v>9681.0000000000055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83391.011313272538</v>
      </c>
      <c r="D69" s="67">
        <f>RES_hhdet_in!D69-RES_hhdet_in_new!D69</f>
        <v>173989.36994820094</v>
      </c>
      <c r="E69" s="67">
        <f>RES_hhdet_in!E69-RES_hhdet_in_new!E69</f>
        <v>149845.88008346321</v>
      </c>
      <c r="F69" s="67">
        <f>RES_hhdet_in!F69-RES_hhdet_in_new!F69</f>
        <v>106615.6242609152</v>
      </c>
      <c r="G69" s="67">
        <f>RES_hhdet_in!G69-RES_hhdet_in_new!G69</f>
        <v>100196.96978189517</v>
      </c>
      <c r="H69" s="67">
        <f>RES_hhdet_in!H69-RES_hhdet_in_new!H69</f>
        <v>201.91546812885056</v>
      </c>
      <c r="I69" s="67">
        <f>RES_hhdet_in!I69-RES_hhdet_in_new!I69</f>
        <v>109898.39366050856</v>
      </c>
      <c r="J69" s="67">
        <f>RES_hhdet_in!J69-RES_hhdet_in_new!J69</f>
        <v>125048.38706170928</v>
      </c>
      <c r="K69" s="67">
        <f>RES_hhdet_in!K69-RES_hhdet_in_new!K69</f>
        <v>75306.063843309472</v>
      </c>
      <c r="L69" s="67">
        <f>RES_hhdet_in!L69-RES_hhdet_in_new!L69</f>
        <v>86029.000000000044</v>
      </c>
      <c r="M69" s="67">
        <f>RES_hhdet_in!M69-RES_hhdet_in_new!M69</f>
        <v>64129.350363475212</v>
      </c>
      <c r="N69" s="67">
        <f>RES_hhdet_in!N69-RES_hhdet_in_new!N69</f>
        <v>26949.812499999982</v>
      </c>
      <c r="O69" s="67">
        <f>RES_hhdet_in!O69-RES_hhdet_in_new!O69</f>
        <v>62632.815964343477</v>
      </c>
      <c r="P69" s="67">
        <f>RES_hhdet_in!P69-RES_hhdet_in_new!P69</f>
        <v>177672.64020898336</v>
      </c>
      <c r="Q69" s="67">
        <f>RES_hhdet_in!Q69-RES_hhdet_in_new!Q69</f>
        <v>121830.24294836144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573.99999999999989</v>
      </c>
      <c r="I70" s="67">
        <f>RES_hhdet_in!I70-RES_hhdet_in_new!I70</f>
        <v>9.7354142064687039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9931.8475160771504</v>
      </c>
      <c r="O70" s="67">
        <f>RES_hhdet_in!O70-RES_hhdet_in_new!O70</f>
        <v>1815.7175774043912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8292.0501888272356</v>
      </c>
      <c r="D73" s="67">
        <f>RES_hhdet_in!D73-RES_hhdet_in_new!D73</f>
        <v>21554.322224005431</v>
      </c>
      <c r="E73" s="67">
        <f>RES_hhdet_in!E73-RES_hhdet_in_new!E73</f>
        <v>11669.792346305207</v>
      </c>
      <c r="F73" s="67">
        <f>RES_hhdet_in!F73-RES_hhdet_in_new!F73</f>
        <v>5794.8822006269083</v>
      </c>
      <c r="G73" s="67">
        <f>RES_hhdet_in!G73-RES_hhdet_in_new!G73</f>
        <v>31660.943902967236</v>
      </c>
      <c r="H73" s="67">
        <f>RES_hhdet_in!H73-RES_hhdet_in_new!H73</f>
        <v>4.0845318711945735</v>
      </c>
      <c r="I73" s="67">
        <f>RES_hhdet_in!I73-RES_hhdet_in_new!I73</f>
        <v>20792.722079068211</v>
      </c>
      <c r="J73" s="67">
        <f>RES_hhdet_in!J73-RES_hhdet_in_new!J73</f>
        <v>42282.773496220027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72.000000000002728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167028.043309642</v>
      </c>
      <c r="D78" s="67">
        <f>RES_hhdet_in!D78-RES_hhdet_in_new!D78</f>
        <v>269922.28395344666</v>
      </c>
      <c r="E78" s="67">
        <f>RES_hhdet_in!E78-RES_hhdet_in_new!E78</f>
        <v>240714.85510823334</v>
      </c>
      <c r="F78" s="67">
        <f>RES_hhdet_in!F78-RES_hhdet_in_new!F78</f>
        <v>147792.62441743625</v>
      </c>
      <c r="G78" s="67">
        <f>RES_hhdet_in!G78-RES_hhdet_in_new!G78</f>
        <v>209346.91817543533</v>
      </c>
      <c r="H78" s="67">
        <f>RES_hhdet_in!H78-RES_hhdet_in_new!H78</f>
        <v>64798.375</v>
      </c>
      <c r="I78" s="67">
        <f>RES_hhdet_in!I78-RES_hhdet_in_new!I78</f>
        <v>104138.40990186398</v>
      </c>
      <c r="J78" s="67">
        <f>RES_hhdet_in!J78-RES_hhdet_in_new!J78</f>
        <v>136073.57473540772</v>
      </c>
      <c r="K78" s="67">
        <f>RES_hhdet_in!K78-RES_hhdet_in_new!K78</f>
        <v>268974.42031296779</v>
      </c>
      <c r="L78" s="67">
        <f>RES_hhdet_in!L78-RES_hhdet_in_new!L78</f>
        <v>265212.56714572245</v>
      </c>
      <c r="M78" s="67">
        <f>RES_hhdet_in!M78-RES_hhdet_in_new!M78</f>
        <v>301456.61576155038</v>
      </c>
      <c r="N78" s="67">
        <f>RES_hhdet_in!N78-RES_hhdet_in_new!N78</f>
        <v>241347.51972096792</v>
      </c>
      <c r="O78" s="67">
        <f>RES_hhdet_in!O78-RES_hhdet_in_new!O78</f>
        <v>298070.56797452463</v>
      </c>
      <c r="P78" s="67">
        <f>RES_hhdet_in!P78-RES_hhdet_in_new!P78</f>
        <v>170736.94691742223</v>
      </c>
      <c r="Q78" s="67">
        <f>RES_hhdet_in!Q78-RES_hhdet_in_new!Q78</f>
        <v>289998.95033481624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13361.90616642571</v>
      </c>
      <c r="D79" s="83">
        <f>RES_hhdet_in!D79-RES_hhdet_in_new!D79</f>
        <v>25387.421380339612</v>
      </c>
      <c r="E79" s="83">
        <f>RES_hhdet_in!E79-RES_hhdet_in_new!E79</f>
        <v>17639.333617644203</v>
      </c>
      <c r="F79" s="83">
        <f>RES_hhdet_in!F79-RES_hhdet_in_new!F79</f>
        <v>37140.587171922656</v>
      </c>
      <c r="G79" s="83">
        <f>RES_hhdet_in!G79-RES_hhdet_in_new!G79</f>
        <v>8214.2510680013511</v>
      </c>
      <c r="H79" s="83">
        <f>RES_hhdet_in!H79-RES_hhdet_in_new!H79</f>
        <v>2.9103830456733419E-11</v>
      </c>
      <c r="I79" s="83">
        <f>RES_hhdet_in!I79-RES_hhdet_in_new!I79</f>
        <v>84807.068508736469</v>
      </c>
      <c r="J79" s="83">
        <f>RES_hhdet_in!J79-RES_hhdet_in_new!J79</f>
        <v>67905.57163661177</v>
      </c>
      <c r="K79" s="83">
        <f>RES_hhdet_in!K79-RES_hhdet_in_new!K79</f>
        <v>11323.867024173911</v>
      </c>
      <c r="L79" s="83">
        <f>RES_hhdet_in!L79-RES_hhdet_in_new!L79</f>
        <v>21152.245354277577</v>
      </c>
      <c r="M79" s="83">
        <f>RES_hhdet_in!M79-RES_hhdet_in_new!M79</f>
        <v>79142.869639057433</v>
      </c>
      <c r="N79" s="83">
        <f>RES_hhdet_in!N79-RES_hhdet_in_new!N79</f>
        <v>6097.8613486645336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11748.590703729506</v>
      </c>
      <c r="D83" s="67">
        <f>RES_hhdet_in!D83-RES_hhdet_in_new!D83</f>
        <v>14368.594362677737</v>
      </c>
      <c r="E83" s="67">
        <f>RES_hhdet_in!E83-RES_hhdet_in_new!E83</f>
        <v>0</v>
      </c>
      <c r="F83" s="67">
        <f>RES_hhdet_in!F83-RES_hhdet_in_new!F83</f>
        <v>0</v>
      </c>
      <c r="G83" s="67">
        <f>RES_hhdet_in!G83-RES_hhdet_in_new!G83</f>
        <v>0</v>
      </c>
      <c r="H83" s="67">
        <f>RES_hhdet_in!H83-RES_hhdet_in_new!H83</f>
        <v>21772.383929925469</v>
      </c>
      <c r="I83" s="67">
        <f>RES_hhdet_in!I83-RES_hhdet_in_new!I83</f>
        <v>33073.854249754979</v>
      </c>
      <c r="J83" s="67">
        <f>RES_hhdet_in!J83-RES_hhdet_in_new!J83</f>
        <v>17724.515256381066</v>
      </c>
      <c r="K83" s="67">
        <f>RES_hhdet_in!K83-RES_hhdet_in_new!K83</f>
        <v>56971.588841097662</v>
      </c>
      <c r="L83" s="67">
        <f>RES_hhdet_in!L83-RES_hhdet_in_new!L83</f>
        <v>467621.41047981224</v>
      </c>
      <c r="M83" s="67">
        <f>RES_hhdet_in!M83-RES_hhdet_in_new!M83</f>
        <v>110597.89477111219</v>
      </c>
      <c r="N83" s="67">
        <f>RES_hhdet_in!N83-RES_hhdet_in_new!N83</f>
        <v>117021.07319499567</v>
      </c>
      <c r="O83" s="67">
        <f>RES_hhdet_in!O83-RES_hhdet_in_new!O83</f>
        <v>58812.861288609492</v>
      </c>
      <c r="P83" s="67">
        <f>RES_hhdet_in!P83-RES_hhdet_in_new!P83</f>
        <v>7930.719028884595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189</v>
      </c>
      <c r="D86" s="67">
        <f>RES_hhdet_in!D86-RES_hhdet_in_new!D86</f>
        <v>309</v>
      </c>
      <c r="E86" s="67">
        <f>RES_hhdet_in!E86-RES_hhdet_in_new!E86</f>
        <v>408</v>
      </c>
      <c r="F86" s="67">
        <f>RES_hhdet_in!F86-RES_hhdet_in_new!F86</f>
        <v>474</v>
      </c>
      <c r="G86" s="67">
        <f>RES_hhdet_in!G86-RES_hhdet_in_new!G86</f>
        <v>666</v>
      </c>
      <c r="H86" s="67">
        <f>RES_hhdet_in!H86-RES_hhdet_in_new!H86</f>
        <v>1048.0000000000002</v>
      </c>
      <c r="I86" s="67">
        <f>RES_hhdet_in!I86-RES_hhdet_in_new!I86</f>
        <v>1377</v>
      </c>
      <c r="J86" s="67">
        <f>RES_hhdet_in!J86-RES_hhdet_in_new!J86</f>
        <v>1364.0000000000002</v>
      </c>
      <c r="K86" s="67">
        <f>RES_hhdet_in!K86-RES_hhdet_in_new!K86</f>
        <v>2017.0000000000005</v>
      </c>
      <c r="L86" s="67">
        <f>RES_hhdet_in!L86-RES_hhdet_in_new!L86</f>
        <v>10410</v>
      </c>
      <c r="M86" s="67">
        <f>RES_hhdet_in!M86-RES_hhdet_in_new!M86</f>
        <v>3045.0000000000027</v>
      </c>
      <c r="N86" s="67">
        <f>RES_hhdet_in!N86-RES_hhdet_in_new!N86</f>
        <v>5340.9999999999991</v>
      </c>
      <c r="O86" s="67">
        <f>RES_hhdet_in!O86-RES_hhdet_in_new!O86</f>
        <v>4411</v>
      </c>
      <c r="P86" s="67">
        <f>RES_hhdet_in!P86-RES_hhdet_in_new!P86</f>
        <v>4537.0000000000018</v>
      </c>
      <c r="Q86" s="67">
        <f>RES_hhdet_in!Q86-RES_hhdet_in_new!Q86</f>
        <v>6730.0000000000018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3903.3592555533919</v>
      </c>
      <c r="D88" s="67">
        <f>RES_hhdet_in!D88-RES_hhdet_in_new!D88</f>
        <v>4272.0122302016116</v>
      </c>
      <c r="E88" s="67">
        <f>RES_hhdet_in!E88-RES_hhdet_in_new!E88</f>
        <v>51.29715293940923</v>
      </c>
      <c r="F88" s="67">
        <f>RES_hhdet_in!F88-RES_hhdet_in_new!F88</f>
        <v>127.7981913848847</v>
      </c>
      <c r="G88" s="67">
        <f>RES_hhdet_in!G88-RES_hhdet_in_new!G88</f>
        <v>168.71921230066346</v>
      </c>
      <c r="H88" s="67">
        <f>RES_hhdet_in!H88-RES_hhdet_in_new!H88</f>
        <v>9229.8449160243126</v>
      </c>
      <c r="I88" s="67">
        <f>RES_hhdet_in!I88-RES_hhdet_in_new!I88</f>
        <v>19765.943967966337</v>
      </c>
      <c r="J88" s="67">
        <f>RES_hhdet_in!J88-RES_hhdet_in_new!J88</f>
        <v>7474.0716652351839</v>
      </c>
      <c r="K88" s="67">
        <f>RES_hhdet_in!K88-RES_hhdet_in_new!K88</f>
        <v>18976.24633439277</v>
      </c>
      <c r="L88" s="67">
        <f>RES_hhdet_in!L88-RES_hhdet_in_new!L88</f>
        <v>175095.56790572754</v>
      </c>
      <c r="M88" s="67">
        <f>RES_hhdet_in!M88-RES_hhdet_in_new!M88</f>
        <v>47984.892992684647</v>
      </c>
      <c r="N88" s="67">
        <f>RES_hhdet_in!N88-RES_hhdet_in_new!N88</f>
        <v>43919.039651550913</v>
      </c>
      <c r="O88" s="67">
        <f>RES_hhdet_in!O88-RES_hhdet_in_new!O88</f>
        <v>36830.456588910238</v>
      </c>
      <c r="P88" s="67">
        <f>RES_hhdet_in!P88-RES_hhdet_in_new!P88</f>
        <v>15983.987469211961</v>
      </c>
      <c r="Q88" s="67">
        <f>RES_hhdet_in!Q88-RES_hhdet_in_new!Q88</f>
        <v>27408.828212945453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2.6974543660035089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5084.2189342384008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12539.936591553078</v>
      </c>
      <c r="D92" s="67">
        <f>RES_hhdet_in!D92-RES_hhdet_in_new!D92</f>
        <v>7718.3245116585585</v>
      </c>
      <c r="E92" s="67">
        <f>RES_hhdet_in!E92-RES_hhdet_in_new!E92</f>
        <v>6657.556205304546</v>
      </c>
      <c r="F92" s="67">
        <f>RES_hhdet_in!F92-RES_hhdet_in_new!F92</f>
        <v>352.89299523029808</v>
      </c>
      <c r="G92" s="67">
        <f>RES_hhdet_in!G92-RES_hhdet_in_new!G92</f>
        <v>8300.7083477048145</v>
      </c>
      <c r="H92" s="67">
        <f>RES_hhdet_in!H92-RES_hhdet_in_new!H92</f>
        <v>9134.6286206047298</v>
      </c>
      <c r="I92" s="67">
        <f>RES_hhdet_in!I92-RES_hhdet_in_new!I92</f>
        <v>2396.7384933405342</v>
      </c>
      <c r="J92" s="67">
        <f>RES_hhdet_in!J92-RES_hhdet_in_new!J92</f>
        <v>10664.719427914677</v>
      </c>
      <c r="K92" s="67">
        <f>RES_hhdet_in!K92-RES_hhdet_in_new!K92</f>
        <v>26412.297242469402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866.00000000000034</v>
      </c>
      <c r="Q92" s="67">
        <f>RES_hhdet_in!Q92-RES_hhdet_in_new!Q92</f>
        <v>2590.0424829258936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2758</v>
      </c>
      <c r="D93" s="67">
        <f>RES_hhdet_in!D93-RES_hhdet_in_new!D93</f>
        <v>253.05677952494432</v>
      </c>
      <c r="E93" s="67">
        <f>RES_hhdet_in!E93-RES_hhdet_in_new!E93</f>
        <v>103.81879469545441</v>
      </c>
      <c r="F93" s="67">
        <f>RES_hhdet_in!F93-RES_hhdet_in_new!F93</f>
        <v>5.4820047697026411</v>
      </c>
      <c r="G93" s="67">
        <f>RES_hhdet_in!G93-RES_hhdet_in_new!G93</f>
        <v>132.66665229518767</v>
      </c>
      <c r="H93" s="67">
        <f>RES_hhdet_in!H93-RES_hhdet_in_new!H93</f>
        <v>166.69172737651274</v>
      </c>
      <c r="I93" s="67">
        <f>RES_hhdet_in!I93-RES_hhdet_in_new!I93</f>
        <v>72.244681079628478</v>
      </c>
      <c r="J93" s="67">
        <f>RES_hhdet_in!J93-RES_hhdet_in_new!J93</f>
        <v>386.99999999999915</v>
      </c>
      <c r="K93" s="67">
        <f>RES_hhdet_in!K93-RES_hhdet_in_new!K93</f>
        <v>875.22027737726683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59.000000000000028</v>
      </c>
      <c r="Q93" s="67">
        <f>RES_hhdet_in!Q93-RES_hhdet_in_new!Q93</f>
        <v>256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1398.6814055485138</v>
      </c>
      <c r="D96" s="67">
        <f>RES_hhdet_in!D96-RES_hhdet_in_new!D96</f>
        <v>17443.500799925954</v>
      </c>
      <c r="E96" s="67">
        <f>RES_hhdet_in!E96-RES_hhdet_in_new!E96</f>
        <v>23.580908406487911</v>
      </c>
      <c r="F96" s="67">
        <f>RES_hhdet_in!F96-RES_hhdet_in_new!F96</f>
        <v>46.244928760546209</v>
      </c>
      <c r="G96" s="67">
        <f>RES_hhdet_in!G96-RES_hhdet_in_new!G96</f>
        <v>5586.0000000000109</v>
      </c>
      <c r="H96" s="67">
        <f>RES_hhdet_in!H96-RES_hhdet_in_new!H96</f>
        <v>20718.591309150208</v>
      </c>
      <c r="I96" s="67">
        <f>RES_hhdet_in!I96-RES_hhdet_in_new!I96</f>
        <v>70048.509451772596</v>
      </c>
      <c r="J96" s="67">
        <f>RES_hhdet_in!J96-RES_hhdet_in_new!J96</f>
        <v>9066.1919254779641</v>
      </c>
      <c r="K96" s="67">
        <f>RES_hhdet_in!K96-RES_hhdet_in_new!K96</f>
        <v>36429.589468823586</v>
      </c>
      <c r="L96" s="67">
        <f>RES_hhdet_in!L96-RES_hhdet_in_new!L96</f>
        <v>328433.29011413315</v>
      </c>
      <c r="M96" s="67">
        <f>RES_hhdet_in!M96-RES_hhdet_in_new!M96</f>
        <v>83102.28182363919</v>
      </c>
      <c r="N96" s="67">
        <f>RES_hhdet_in!N96-RES_hhdet_in_new!N96</f>
        <v>77863.716874715989</v>
      </c>
      <c r="O96" s="67">
        <f>RES_hhdet_in!O96-RES_hhdet_in_new!O96</f>
        <v>27641.829766464238</v>
      </c>
      <c r="P96" s="67">
        <f>RES_hhdet_in!P96-RES_hhdet_in_new!P96</f>
        <v>26790.887652607151</v>
      </c>
      <c r="Q96" s="67">
        <f>RES_hhdet_in!Q96-RES_hhdet_in_new!Q96</f>
        <v>4436.5078405564172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97.228708413351669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1873.3981271756027</v>
      </c>
      <c r="Q97" s="67">
        <f>RES_hhdet_in!Q97-RES_hhdet_in_new!Q97</f>
        <v>330.14563331651368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5517.4862526900488</v>
      </c>
      <c r="D102" s="67">
        <f>RES_hhdet_in!D102-RES_hhdet_in_new!D102</f>
        <v>66330.486252690083</v>
      </c>
      <c r="E102" s="67">
        <f>RES_hhdet_in!E102-RES_hhdet_in_new!E102</f>
        <v>0</v>
      </c>
      <c r="F102" s="67">
        <f>RES_hhdet_in!F102-RES_hhdet_in_new!F102</f>
        <v>0</v>
      </c>
      <c r="G102" s="67">
        <f>RES_hhdet_in!G102-RES_hhdet_in_new!G102</f>
        <v>54182</v>
      </c>
      <c r="H102" s="67">
        <f>RES_hhdet_in!H102-RES_hhdet_in_new!H102</f>
        <v>17103.000000000011</v>
      </c>
      <c r="I102" s="67">
        <f>RES_hhdet_in!I102-RES_hhdet_in_new!I102</f>
        <v>12504.446307528351</v>
      </c>
      <c r="J102" s="67">
        <f>RES_hhdet_in!J102-RES_hhdet_in_new!J102</f>
        <v>17990.038761460066</v>
      </c>
      <c r="K102" s="67">
        <f>RES_hhdet_in!K102-RES_hhdet_in_new!K102</f>
        <v>48961.673153389871</v>
      </c>
      <c r="L102" s="67">
        <f>RES_hhdet_in!L102-RES_hhdet_in_new!L102</f>
        <v>243276.82004729382</v>
      </c>
      <c r="M102" s="67">
        <f>RES_hhdet_in!M102-RES_hhdet_in_new!M102</f>
        <v>239656.00000000009</v>
      </c>
      <c r="N102" s="67">
        <f>RES_hhdet_in!N102-RES_hhdet_in_new!N102</f>
        <v>241729.99999999997</v>
      </c>
      <c r="O102" s="67">
        <f>RES_hhdet_in!O102-RES_hhdet_in_new!O102</f>
        <v>241216.99999999988</v>
      </c>
      <c r="P102" s="67">
        <f>RES_hhdet_in!P102-RES_hhdet_in_new!P102</f>
        <v>190619.99999999983</v>
      </c>
      <c r="Q102" s="67">
        <f>RES_hhdet_in!Q102-RES_hhdet_in_new!Q102</f>
        <v>182120.99999999997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78398.65320372954</v>
      </c>
      <c r="D103" s="83">
        <f>RES_hhdet_in!D103-RES_hhdet_in_new!D103</f>
        <v>5979.2293817418868</v>
      </c>
      <c r="E103" s="83">
        <f>RES_hhdet_in!E103-RES_hhdet_in_new!E103</f>
        <v>20837</v>
      </c>
      <c r="F103" s="83">
        <f>RES_hhdet_in!F103-RES_hhdet_in_new!F103</f>
        <v>49386</v>
      </c>
      <c r="G103" s="83">
        <f>RES_hhdet_in!G103-RES_hhdet_in_new!G103</f>
        <v>0</v>
      </c>
      <c r="H103" s="83">
        <f>RES_hhdet_in!H103-RES_hhdet_in_new!H103</f>
        <v>17111.446429925447</v>
      </c>
      <c r="I103" s="83">
        <f>RES_hhdet_in!I103-RES_hhdet_in_new!I103</f>
        <v>42844.916749755008</v>
      </c>
      <c r="J103" s="83">
        <f>RES_hhdet_in!J103-RES_hhdet_in_new!J103</f>
        <v>23821.57775638107</v>
      </c>
      <c r="K103" s="83">
        <f>RES_hhdet_in!K103-RES_hhdet_in_new!K103</f>
        <v>46901.102588407579</v>
      </c>
      <c r="L103" s="83">
        <f>RES_hhdet_in!L103-RES_hhdet_in_new!L103</f>
        <v>289672.04549887637</v>
      </c>
      <c r="M103" s="83">
        <f>RES_hhdet_in!M103-RES_hhdet_in_new!M103</f>
        <v>127342.80850473809</v>
      </c>
      <c r="N103" s="83">
        <f>RES_hhdet_in!N103-RES_hhdet_in_new!N103</f>
        <v>106058.60362163885</v>
      </c>
      <c r="O103" s="83">
        <f>RES_hhdet_in!O103-RES_hhdet_in_new!O103</f>
        <v>59325.86128860966</v>
      </c>
      <c r="P103" s="83">
        <f>RES_hhdet_in!P103-RES_hhdet_in_new!P103</f>
        <v>119049.21022135625</v>
      </c>
      <c r="Q103" s="83">
        <f>RES_hhdet_in!Q103-RES_hhdet_in_new!Q103</f>
        <v>32389.739295508261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35856.384401135409</v>
      </c>
      <c r="D126" s="67">
        <f>RES_hhdet_in!D126-RES_hhdet_in_new!D126</f>
        <v>0</v>
      </c>
      <c r="E126" s="67">
        <f>RES_hhdet_in!E126-RES_hhdet_in_new!E126</f>
        <v>6674.0143257317704</v>
      </c>
      <c r="F126" s="67">
        <f>RES_hhdet_in!F126-RES_hhdet_in_new!F126</f>
        <v>54402.444837787982</v>
      </c>
      <c r="G126" s="67">
        <f>RES_hhdet_in!G126-RES_hhdet_in_new!G126</f>
        <v>29740.854447892463</v>
      </c>
      <c r="H126" s="67">
        <f>RES_hhdet_in!H126-RES_hhdet_in_new!H126</f>
        <v>16268.627991008703</v>
      </c>
      <c r="I126" s="67">
        <f>RES_hhdet_in!I126-RES_hhdet_in_new!I126</f>
        <v>42452.121184706084</v>
      </c>
      <c r="J126" s="67">
        <f>RES_hhdet_in!J126-RES_hhdet_in_new!J126</f>
        <v>0</v>
      </c>
      <c r="K126" s="67">
        <f>RES_hhdet_in!K126-RES_hhdet_in_new!K126</f>
        <v>21839.585620946771</v>
      </c>
      <c r="L126" s="67">
        <f>RES_hhdet_in!L126-RES_hhdet_in_new!L126</f>
        <v>0</v>
      </c>
      <c r="M126" s="67">
        <f>RES_hhdet_in!M126-RES_hhdet_in_new!M126</f>
        <v>20353.80422048561</v>
      </c>
      <c r="N126" s="67">
        <f>RES_hhdet_in!N126-RES_hhdet_in_new!N126</f>
        <v>42717.906081025038</v>
      </c>
      <c r="O126" s="67">
        <f>RES_hhdet_in!O126-RES_hhdet_in_new!O126</f>
        <v>27375.634446487933</v>
      </c>
      <c r="P126" s="67">
        <f>RES_hhdet_in!P126-RES_hhdet_in_new!P126</f>
        <v>9148.4196850611424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374</v>
      </c>
      <c r="D129" s="67">
        <f>RES_hhdet_in!D129-RES_hhdet_in_new!D129</f>
        <v>512</v>
      </c>
      <c r="E129" s="67">
        <f>RES_hhdet_in!E129-RES_hhdet_in_new!E129</f>
        <v>958.5</v>
      </c>
      <c r="F129" s="67">
        <f>RES_hhdet_in!F129-RES_hhdet_in_new!F129</f>
        <v>979.25</v>
      </c>
      <c r="G129" s="67">
        <f>RES_hhdet_in!G129-RES_hhdet_in_new!G129</f>
        <v>912</v>
      </c>
      <c r="H129" s="67">
        <f>RES_hhdet_in!H129-RES_hhdet_in_new!H129</f>
        <v>1054.7500000000005</v>
      </c>
      <c r="I129" s="67">
        <f>RES_hhdet_in!I129-RES_hhdet_in_new!I129</f>
        <v>1633.5000000000002</v>
      </c>
      <c r="J129" s="67">
        <f>RES_hhdet_in!J129-RES_hhdet_in_new!J129</f>
        <v>1526.25</v>
      </c>
      <c r="K129" s="67">
        <f>RES_hhdet_in!K129-RES_hhdet_in_new!K129</f>
        <v>2559.0000000000005</v>
      </c>
      <c r="L129" s="67">
        <f>RES_hhdet_in!L129-RES_hhdet_in_new!L129</f>
        <v>1284.75</v>
      </c>
      <c r="M129" s="67">
        <f>RES_hhdet_in!M129-RES_hhdet_in_new!M129</f>
        <v>1247.0000000000007</v>
      </c>
      <c r="N129" s="67">
        <f>RES_hhdet_in!N129-RES_hhdet_in_new!N129</f>
        <v>2051.9999999999995</v>
      </c>
      <c r="O129" s="67">
        <f>RES_hhdet_in!O129-RES_hhdet_in_new!O129</f>
        <v>1694.0000000000002</v>
      </c>
      <c r="P129" s="67">
        <f>RES_hhdet_in!P129-RES_hhdet_in_new!P129</f>
        <v>2184.0000000000009</v>
      </c>
      <c r="Q129" s="67">
        <f>RES_hhdet_in!Q129-RES_hhdet_in_new!Q129</f>
        <v>4320.9999999999991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37587.902610213736</v>
      </c>
      <c r="D131" s="67">
        <f>RES_hhdet_in!D131-RES_hhdet_in_new!D131</f>
        <v>63.972513308741789</v>
      </c>
      <c r="E131" s="67">
        <f>RES_hhdet_in!E131-RES_hhdet_in_new!E131</f>
        <v>6051.6378242812552</v>
      </c>
      <c r="F131" s="67">
        <f>RES_hhdet_in!F131-RES_hhdet_in_new!F131</f>
        <v>50831.476713035459</v>
      </c>
      <c r="G131" s="67">
        <f>RES_hhdet_in!G131-RES_hhdet_in_new!G131</f>
        <v>28261.87016477709</v>
      </c>
      <c r="H131" s="67">
        <f>RES_hhdet_in!H131-RES_hhdet_in_new!H131</f>
        <v>15445.144071655184</v>
      </c>
      <c r="I131" s="67">
        <f>RES_hhdet_in!I131-RES_hhdet_in_new!I131</f>
        <v>42222.615332438043</v>
      </c>
      <c r="J131" s="67">
        <f>RES_hhdet_in!J131-RES_hhdet_in_new!J131</f>
        <v>17894.712870177114</v>
      </c>
      <c r="K131" s="67">
        <f>RES_hhdet_in!K131-RES_hhdet_in_new!K131</f>
        <v>20277.284705474147</v>
      </c>
      <c r="L131" s="67">
        <f>RES_hhdet_in!L131-RES_hhdet_in_new!L131</f>
        <v>0</v>
      </c>
      <c r="M131" s="67">
        <f>RES_hhdet_in!M131-RES_hhdet_in_new!M131</f>
        <v>19622.59960460127</v>
      </c>
      <c r="N131" s="67">
        <f>RES_hhdet_in!N131-RES_hhdet_in_new!N131</f>
        <v>44373.083211664401</v>
      </c>
      <c r="O131" s="67">
        <f>RES_hhdet_in!O131-RES_hhdet_in_new!O131</f>
        <v>35031.477768454191</v>
      </c>
      <c r="P131" s="67">
        <f>RES_hhdet_in!P131-RES_hhdet_in_new!P131</f>
        <v>10230.449252242457</v>
      </c>
      <c r="Q131" s="67">
        <f>RES_hhdet_in!Q131-RES_hhdet_in_new!Q131</f>
        <v>13220.586171017072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5481.9999999999991</v>
      </c>
      <c r="K132" s="67">
        <f>RES_hhdet_in!K132-RES_hhdet_in_new!K132</f>
        <v>428.60101133738044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1541.9000557627974</v>
      </c>
      <c r="Q132" s="67">
        <f>RES_hhdet_in!Q132-RES_hhdet_in_new!Q132</f>
        <v>3166.3633669978772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3440.0650140661983</v>
      </c>
      <c r="D135" s="67">
        <f>RES_hhdet_in!D135-RES_hhdet_in_new!D135</f>
        <v>7.0274866912648122</v>
      </c>
      <c r="E135" s="67">
        <f>RES_hhdet_in!E135-RES_hhdet_in_new!E135</f>
        <v>2233.5698139143374</v>
      </c>
      <c r="F135" s="67">
        <f>RES_hhdet_in!F135-RES_hhdet_in_new!F135</f>
        <v>4151.7487869388178</v>
      </c>
      <c r="G135" s="67">
        <f>RES_hhdet_in!G135-RES_hhdet_in_new!G135</f>
        <v>1844.3331252476246</v>
      </c>
      <c r="H135" s="67">
        <f>RES_hhdet_in!H135-RES_hhdet_in_new!H135</f>
        <v>2157.2803435052083</v>
      </c>
      <c r="I135" s="67">
        <f>RES_hhdet_in!I135-RES_hhdet_in_new!I135</f>
        <v>617.57415165338443</v>
      </c>
      <c r="J135" s="67">
        <f>RES_hhdet_in!J135-RES_hhdet_in_new!J135</f>
        <v>0</v>
      </c>
      <c r="K135" s="67">
        <f>RES_hhdet_in!K135-RES_hhdet_in_new!K135</f>
        <v>12751.000000000022</v>
      </c>
      <c r="L135" s="67">
        <f>RES_hhdet_in!L135-RES_hhdet_in_new!L135</f>
        <v>4296.5</v>
      </c>
      <c r="M135" s="67">
        <f>RES_hhdet_in!M135-RES_hhdet_in_new!M135</f>
        <v>2571.896087737126</v>
      </c>
      <c r="N135" s="67">
        <f>RES_hhdet_in!N135-RES_hhdet_in_new!N135</f>
        <v>285.95871689134862</v>
      </c>
      <c r="O135" s="67">
        <f>RES_hhdet_in!O135-RES_hhdet_in_new!O135</f>
        <v>0</v>
      </c>
      <c r="P135" s="67">
        <f>RES_hhdet_in!P135-RES_hhdet_in_new!P135</f>
        <v>6033.7473305166905</v>
      </c>
      <c r="Q135" s="67">
        <f>RES_hhdet_in!Q135-RES_hhdet_in_new!Q135</f>
        <v>8123.363805219351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18</v>
      </c>
      <c r="E136" s="67">
        <f>RES_hhdet_in!E136-RES_hhdet_in_new!E136</f>
        <v>44.51939978876554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849.14032352981769</v>
      </c>
      <c r="L136" s="67">
        <f>RES_hhdet_in!L136-RES_hhdet_in_new!L136</f>
        <v>18</v>
      </c>
      <c r="M136" s="67">
        <f>RES_hhdet_in!M136-RES_hhdet_in_new!M136</f>
        <v>41.213300113785806</v>
      </c>
      <c r="N136" s="67">
        <f>RES_hhdet_in!N136-RES_hhdet_in_new!N136</f>
        <v>329.4856424959259</v>
      </c>
      <c r="O136" s="67">
        <f>RES_hhdet_in!O136-RES_hhdet_in_new!O136</f>
        <v>31.941673190854203</v>
      </c>
      <c r="P136" s="67">
        <f>RES_hhdet_in!P136-RES_hhdet_in_new!P136</f>
        <v>322.0438932045974</v>
      </c>
      <c r="Q136" s="67">
        <f>RES_hhdet_in!Q136-RES_hhdet_in_new!Q136</f>
        <v>550.71511792000149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17082.026663070279</v>
      </c>
      <c r="D140" s="67">
        <f>RES_hhdet_in!D140-RES_hhdet_in_new!D140</f>
        <v>51298</v>
      </c>
      <c r="E140" s="67">
        <f>RES_hhdet_in!E140-RES_hhdet_in_new!E140</f>
        <v>3411.3282448249456</v>
      </c>
      <c r="F140" s="67">
        <f>RES_hhdet_in!F140-RES_hhdet_in_new!F140</f>
        <v>15373.159627165804</v>
      </c>
      <c r="G140" s="67">
        <f>RES_hhdet_in!G140-RES_hhdet_in_new!G140</f>
        <v>133368.50000000003</v>
      </c>
      <c r="H140" s="67">
        <f>RES_hhdet_in!H140-RES_hhdet_in_new!H140</f>
        <v>6521.6248179438016</v>
      </c>
      <c r="I140" s="67">
        <f>RES_hhdet_in!I140-RES_hhdet_in_new!I140</f>
        <v>11240.690289409946</v>
      </c>
      <c r="J140" s="67">
        <f>RES_hhdet_in!J140-RES_hhdet_in_new!J140</f>
        <v>0</v>
      </c>
      <c r="K140" s="67">
        <f>RES_hhdet_in!K140-RES_hhdet_in_new!K140</f>
        <v>55180.698088880163</v>
      </c>
      <c r="L140" s="67">
        <f>RES_hhdet_in!L140-RES_hhdet_in_new!L140</f>
        <v>45214.846793741337</v>
      </c>
      <c r="M140" s="67">
        <f>RES_hhdet_in!M140-RES_hhdet_in_new!M140</f>
        <v>11300.828244824987</v>
      </c>
      <c r="N140" s="67">
        <f>RES_hhdet_in!N140-RES_hhdet_in_new!N140</f>
        <v>15333.524073229941</v>
      </c>
      <c r="O140" s="67">
        <f>RES_hhdet_in!O140-RES_hhdet_in_new!O140</f>
        <v>55517.029266982674</v>
      </c>
      <c r="P140" s="67">
        <f>RES_hhdet_in!P140-RES_hhdet_in_new!P140</f>
        <v>0</v>
      </c>
      <c r="Q140" s="67">
        <f>RES_hhdet_in!Q140-RES_hhdet_in_new!Q140</f>
        <v>5131.1228239799439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146163.19690113544</v>
      </c>
      <c r="D141" s="83">
        <f>RES_hhdet_in!D141-RES_hhdet_in_new!D141</f>
        <v>0</v>
      </c>
      <c r="E141" s="83">
        <f>RES_hhdet_in!E141-RES_hhdet_in_new!E141</f>
        <v>48078.826825731776</v>
      </c>
      <c r="F141" s="83">
        <f>RES_hhdet_in!F141-RES_hhdet_in_new!F141</f>
        <v>146946.25733778792</v>
      </c>
      <c r="G141" s="83">
        <f>RES_hhdet_in!G141-RES_hhdet_in_new!G141</f>
        <v>15161.355516117113</v>
      </c>
      <c r="H141" s="83">
        <f>RES_hhdet_in!H141-RES_hhdet_in_new!H141</f>
        <v>43793.440491008696</v>
      </c>
      <c r="I141" s="83">
        <f>RES_hhdet_in!I141-RES_hhdet_in_new!I141</f>
        <v>72492.933684706077</v>
      </c>
      <c r="J141" s="83">
        <f>RES_hhdet_in!J141-RES_hhdet_in_new!J141</f>
        <v>1449</v>
      </c>
      <c r="K141" s="83">
        <f>RES_hhdet_in!K141-RES_hhdet_in_new!K141</f>
        <v>61108.789128933655</v>
      </c>
      <c r="L141" s="83">
        <f>RES_hhdet_in!L141-RES_hhdet_in_new!L141</f>
        <v>0</v>
      </c>
      <c r="M141" s="83">
        <f>RES_hhdet_in!M141-RES_hhdet_in_new!M141</f>
        <v>42635.475975660629</v>
      </c>
      <c r="N141" s="83">
        <f>RES_hhdet_in!N141-RES_hhdet_in_new!N141</f>
        <v>117380.56950779509</v>
      </c>
      <c r="O141" s="83">
        <f>RES_hhdet_in!O141-RES_hhdet_in_new!O141</f>
        <v>70309.323014712572</v>
      </c>
      <c r="P141" s="83">
        <f>RES_hhdet_in!P141-RES_hhdet_in_new!P141</f>
        <v>70805.684271169564</v>
      </c>
      <c r="Q141" s="83">
        <f>RES_hhdet_in!Q141-RES_hhdet_in_new!Q141</f>
        <v>60235.000000000109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75.02233993651862</v>
      </c>
      <c r="D145" s="67">
        <f>RES_hhdet_in!D145-RES_hhdet_in_new!D145</f>
        <v>180.07633475954967</v>
      </c>
      <c r="E145" s="67">
        <f>RES_hhdet_in!E145-RES_hhdet_in_new!E145</f>
        <v>130.80483811685343</v>
      </c>
      <c r="F145" s="67">
        <f>RES_hhdet_in!F145-RES_hhdet_in_new!F145</f>
        <v>91.354641840919214</v>
      </c>
      <c r="G145" s="67">
        <f>RES_hhdet_in!G145-RES_hhdet_in_new!G145</f>
        <v>130.35900895040714</v>
      </c>
      <c r="H145" s="67">
        <f>RES_hhdet_in!H145-RES_hhdet_in_new!H145</f>
        <v>82.046882486698081</v>
      </c>
      <c r="I145" s="67">
        <f>RES_hhdet_in!I145-RES_hhdet_in_new!I145</f>
        <v>98.701940759872173</v>
      </c>
      <c r="J145" s="67">
        <f>RES_hhdet_in!J145-RES_hhdet_in_new!J145</f>
        <v>122.94424266498507</v>
      </c>
      <c r="K145" s="67">
        <f>RES_hhdet_in!K145-RES_hhdet_in_new!K145</f>
        <v>93.781905384340973</v>
      </c>
      <c r="L145" s="67">
        <f>RES_hhdet_in!L145-RES_hhdet_in_new!L145</f>
        <v>212.01838268778738</v>
      </c>
      <c r="M145" s="67">
        <f>RES_hhdet_in!M145-RES_hhdet_in_new!M145</f>
        <v>99.285866795198984</v>
      </c>
      <c r="N145" s="67">
        <f>RES_hhdet_in!N145-RES_hhdet_in_new!N145</f>
        <v>164.99787017377488</v>
      </c>
      <c r="O145" s="67">
        <f>RES_hhdet_in!O145-RES_hhdet_in_new!O145</f>
        <v>309.25881425610589</v>
      </c>
      <c r="P145" s="67">
        <f>RES_hhdet_in!P145-RES_hhdet_in_new!P145</f>
        <v>892.97389244167152</v>
      </c>
      <c r="Q145" s="67">
        <f>RES_hhdet_in!Q145-RES_hhdet_in_new!Q145</f>
        <v>1848.3495662366431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52</v>
      </c>
      <c r="D147" s="67">
        <f>RES_hhdet_in!D147-RES_hhdet_in_new!D147</f>
        <v>126</v>
      </c>
      <c r="E147" s="67">
        <f>RES_hhdet_in!E147-RES_hhdet_in_new!E147</f>
        <v>91</v>
      </c>
      <c r="F147" s="67">
        <f>RES_hhdet_in!F147-RES_hhdet_in_new!F147</f>
        <v>62.999999999999993</v>
      </c>
      <c r="G147" s="67">
        <f>RES_hhdet_in!G147-RES_hhdet_in_new!G147</f>
        <v>91</v>
      </c>
      <c r="H147" s="67">
        <f>RES_hhdet_in!H147-RES_hhdet_in_new!H147</f>
        <v>57.000000000000043</v>
      </c>
      <c r="I147" s="67">
        <f>RES_hhdet_in!I147-RES_hhdet_in_new!I147</f>
        <v>69.000000000000014</v>
      </c>
      <c r="J147" s="67">
        <f>RES_hhdet_in!J147-RES_hhdet_in_new!J147</f>
        <v>86.000000000000014</v>
      </c>
      <c r="K147" s="67">
        <f>RES_hhdet_in!K147-RES_hhdet_in_new!K147</f>
        <v>66.000000000000014</v>
      </c>
      <c r="L147" s="67">
        <f>RES_hhdet_in!L147-RES_hhdet_in_new!L147</f>
        <v>148</v>
      </c>
      <c r="M147" s="67">
        <f>RES_hhdet_in!M147-RES_hhdet_in_new!M147</f>
        <v>69.000000000000057</v>
      </c>
      <c r="N147" s="67">
        <f>RES_hhdet_in!N147-RES_hhdet_in_new!N147</f>
        <v>114.99999999999999</v>
      </c>
      <c r="O147" s="67">
        <f>RES_hhdet_in!O147-RES_hhdet_in_new!O147</f>
        <v>216.00000000000003</v>
      </c>
      <c r="P147" s="67">
        <f>RES_hhdet_in!P147-RES_hhdet_in_new!P147</f>
        <v>625.00000000000023</v>
      </c>
      <c r="Q147" s="67">
        <f>RES_hhdet_in!Q147-RES_hhdet_in_new!Q147</f>
        <v>1294.0000000000007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55.666828330230494</v>
      </c>
      <c r="D149" s="67">
        <f>RES_hhdet_in!D149-RES_hhdet_in_new!D149</f>
        <v>96.035785185019023</v>
      </c>
      <c r="E149" s="67">
        <f>RES_hhdet_in!E149-RES_hhdet_in_new!E149</f>
        <v>49.360864725905749</v>
      </c>
      <c r="F149" s="67">
        <f>RES_hhdet_in!F149-RES_hhdet_in_new!F149</f>
        <v>21.048105444783957</v>
      </c>
      <c r="G149" s="67">
        <f>RES_hhdet_in!G149-RES_hhdet_in_new!G149</f>
        <v>14.61079171239326</v>
      </c>
      <c r="H149" s="67">
        <f>RES_hhdet_in!H149-RES_hhdet_in_new!H149</f>
        <v>14.319996455895378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30.610485110903973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5.9999999999999991</v>
      </c>
      <c r="D150" s="67">
        <f>RES_hhdet_in!D150-RES_hhdet_in_new!D150</f>
        <v>1.3358124977338013</v>
      </c>
      <c r="E150" s="67">
        <f>RES_hhdet_in!E150-RES_hhdet_in_new!E150</f>
        <v>0.82546755558810569</v>
      </c>
      <c r="F150" s="67">
        <f>RES_hhdet_in!F150-RES_hhdet_in_new!F150</f>
        <v>0.35532453729658786</v>
      </c>
      <c r="G150" s="67">
        <f>RES_hhdet_in!G150-RES_hhdet_in_new!G150</f>
        <v>0.42201221482494217</v>
      </c>
      <c r="H150" s="67">
        <f>RES_hhdet_in!H150-RES_hhdet_in_new!H150</f>
        <v>0.17863617231321965</v>
      </c>
      <c r="I150" s="67">
        <f>RES_hhdet_in!I150-RES_hhdet_in_new!I150</f>
        <v>0</v>
      </c>
      <c r="J150" s="67">
        <f>RES_hhdet_in!J150-RES_hhdet_in_new!J150</f>
        <v>1.0000000000000038</v>
      </c>
      <c r="K150" s="67">
        <f>RES_hhdet_in!K150-RES_hhdet_in_new!K150</f>
        <v>1.9604208050213423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62.397339936518613</v>
      </c>
      <c r="D153" s="67">
        <f>RES_hhdet_in!D153-RES_hhdet_in_new!D153</f>
        <v>196.66137674467797</v>
      </c>
      <c r="E153" s="67">
        <f>RES_hhdet_in!E153-RES_hhdet_in_new!E153</f>
        <v>152.37104509264424</v>
      </c>
      <c r="F153" s="67">
        <f>RES_hhdet_in!F153-RES_hhdet_in_new!F153</f>
        <v>126.62366322925121</v>
      </c>
      <c r="G153" s="67">
        <f>RES_hhdet_in!G153-RES_hhdet_in_new!G153</f>
        <v>148.28088980199925</v>
      </c>
      <c r="H153" s="67">
        <f>RES_hhdet_in!H153-RES_hhdet_in_new!H153</f>
        <v>105.45534060255753</v>
      </c>
      <c r="I153" s="67">
        <f>RES_hhdet_in!I153-RES_hhdet_in_new!I153</f>
        <v>252.97924688100562</v>
      </c>
      <c r="J153" s="67">
        <f>RES_hhdet_in!J153-RES_hhdet_in_new!J153</f>
        <v>128.38248850770233</v>
      </c>
      <c r="K153" s="67">
        <f>RES_hhdet_in!K153-RES_hhdet_in_new!K153</f>
        <v>144.25082968342616</v>
      </c>
      <c r="L153" s="67">
        <f>RES_hhdet_in!L153-RES_hhdet_in_new!L153</f>
        <v>457.88060852169042</v>
      </c>
      <c r="M153" s="67">
        <f>RES_hhdet_in!M153-RES_hhdet_in_new!M153</f>
        <v>290.92942615794374</v>
      </c>
      <c r="N153" s="67">
        <f>RES_hhdet_in!N153-RES_hhdet_in_new!N153</f>
        <v>299.24137775443222</v>
      </c>
      <c r="O153" s="67">
        <f>RES_hhdet_in!O153-RES_hhdet_in_new!O153</f>
        <v>534.71099474578773</v>
      </c>
      <c r="P153" s="67">
        <f>RES_hhdet_in!P153-RES_hhdet_in_new!P153</f>
        <v>1194.9733357124699</v>
      </c>
      <c r="Q153" s="67">
        <f>RES_hhdet_in!Q153-RES_hhdet_in_new!Q153</f>
        <v>2280.1058866421909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7.4061624904980938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37.459136563884265</v>
      </c>
      <c r="D158" s="67">
        <f>RES_hhdet_in!D158-RES_hhdet_in_new!D158</f>
        <v>234.5</v>
      </c>
      <c r="E158" s="67">
        <f>RES_hhdet_in!E158-RES_hhdet_in_new!E158</f>
        <v>78.264238252739304</v>
      </c>
      <c r="F158" s="67">
        <f>RES_hhdet_in!F158-RES_hhdet_in_new!F158</f>
        <v>14.571756998189789</v>
      </c>
      <c r="G158" s="67">
        <f>RES_hhdet_in!G158-RES_hhdet_in_new!G158</f>
        <v>282.49999999999989</v>
      </c>
      <c r="H158" s="67">
        <f>RES_hhdet_in!H158-RES_hhdet_in_new!H158</f>
        <v>35.52018724005125</v>
      </c>
      <c r="I158" s="67">
        <f>RES_hhdet_in!I158-RES_hhdet_in_new!I158</f>
        <v>10.734766561201166</v>
      </c>
      <c r="J158" s="67">
        <f>RES_hhdet_in!J158-RES_hhdet_in_new!J158</f>
        <v>0</v>
      </c>
      <c r="K158" s="67">
        <f>RES_hhdet_in!K158-RES_hhdet_in_new!K158</f>
        <v>33.777215093598819</v>
      </c>
      <c r="L158" s="67">
        <f>RES_hhdet_in!L158-RES_hhdet_in_new!L158</f>
        <v>353.73015456000803</v>
      </c>
      <c r="M158" s="67">
        <f>RES_hhdet_in!M158-RES_hhdet_in_new!M158</f>
        <v>23.698137607498598</v>
      </c>
      <c r="N158" s="67">
        <f>RES_hhdet_in!N158-RES_hhdet_in_new!N158</f>
        <v>0</v>
      </c>
      <c r="O158" s="67">
        <f>RES_hhdet_in!O158-RES_hhdet_in_new!O158</f>
        <v>203.84910483192121</v>
      </c>
      <c r="P158" s="67">
        <f>RES_hhdet_in!P158-RES_hhdet_in_new!P158</f>
        <v>154.49861741295462</v>
      </c>
      <c r="Q158" s="67">
        <f>RES_hhdet_in!Q158-RES_hhdet_in_new!Q158</f>
        <v>541.22954652870737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131.14733993651862</v>
      </c>
      <c r="D159" s="83">
        <f>RES_hhdet_in!D159-RES_hhdet_in_new!D159</f>
        <v>58.346180199541465</v>
      </c>
      <c r="E159" s="83">
        <f>RES_hhdet_in!E159-RES_hhdet_in_new!E159</f>
        <v>98.929838116853389</v>
      </c>
      <c r="F159" s="83">
        <f>RES_hhdet_in!F159-RES_hhdet_in_new!F159</f>
        <v>282.47964184091916</v>
      </c>
      <c r="G159" s="83">
        <f>RES_hhdet_in!G159-RES_hhdet_in_new!G159</f>
        <v>54.957327656195673</v>
      </c>
      <c r="H159" s="83">
        <f>RES_hhdet_in!H159-RES_hhdet_in_new!H159</f>
        <v>106.17188248669797</v>
      </c>
      <c r="I159" s="83">
        <f>RES_hhdet_in!I159-RES_hhdet_in_new!I159</f>
        <v>197.8269407598722</v>
      </c>
      <c r="J159" s="83">
        <f>RES_hhdet_in!J159-RES_hhdet_in_new!J159</f>
        <v>172.06924266498507</v>
      </c>
      <c r="K159" s="83">
        <f>RES_hhdet_in!K159-RES_hhdet_in_new!K159</f>
        <v>162.44776882045679</v>
      </c>
      <c r="L159" s="83">
        <f>RES_hhdet_in!L159-RES_hhdet_in_new!L159</f>
        <v>127.4132281277794</v>
      </c>
      <c r="M159" s="83">
        <f>RES_hhdet_in!M159-RES_hhdet_in_new!M159</f>
        <v>352.14662854245944</v>
      </c>
      <c r="N159" s="83">
        <f>RES_hhdet_in!N159-RES_hhdet_in_new!N159</f>
        <v>316.55111317558516</v>
      </c>
      <c r="O159" s="83">
        <f>RES_hhdet_in!O159-RES_hhdet_in_new!O159</f>
        <v>405.98213296189465</v>
      </c>
      <c r="P159" s="83">
        <f>RES_hhdet_in!P159-RES_hhdet_in_new!P159</f>
        <v>1017.5787052016202</v>
      </c>
      <c r="Q159" s="83">
        <f>RES_hhdet_in!Q159-RES_hhdet_in_new!Q159</f>
        <v>1453.7397996754426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13387.796891841044</v>
      </c>
      <c r="D163" s="67">
        <f>RES_hhdet_in!D163-RES_hhdet_in_new!D163</f>
        <v>12445.466092763045</v>
      </c>
      <c r="E163" s="67">
        <f>RES_hhdet_in!E163-RES_hhdet_in_new!E163</f>
        <v>13778.713408669149</v>
      </c>
      <c r="F163" s="67">
        <f>RES_hhdet_in!F163-RES_hhdet_in_new!F163</f>
        <v>11871.002994055423</v>
      </c>
      <c r="G163" s="67">
        <f>RES_hhdet_in!G163-RES_hhdet_in_new!G163</f>
        <v>15606.878071833591</v>
      </c>
      <c r="H163" s="67">
        <f>RES_hhdet_in!H163-RES_hhdet_in_new!H163</f>
        <v>5003.0610669381676</v>
      </c>
      <c r="I163" s="67">
        <f>RES_hhdet_in!I163-RES_hhdet_in_new!I163</f>
        <v>5852.3587448443195</v>
      </c>
      <c r="J163" s="67">
        <f>RES_hhdet_in!J163-RES_hhdet_in_new!J163</f>
        <v>9257.1225331395708</v>
      </c>
      <c r="K163" s="67">
        <f>RES_hhdet_in!K163-RES_hhdet_in_new!K163</f>
        <v>6848.3375144518614</v>
      </c>
      <c r="L163" s="67">
        <f>RES_hhdet_in!L163-RES_hhdet_in_new!L163</f>
        <v>0</v>
      </c>
      <c r="M163" s="67">
        <f>RES_hhdet_in!M163-RES_hhdet_in_new!M163</f>
        <v>0</v>
      </c>
      <c r="N163" s="67">
        <f>RES_hhdet_in!N163-RES_hhdet_in_new!N163</f>
        <v>0</v>
      </c>
      <c r="O163" s="67">
        <f>RES_hhdet_in!O163-RES_hhdet_in_new!O163</f>
        <v>0</v>
      </c>
      <c r="P163" s="67">
        <f>RES_hhdet_in!P163-RES_hhdet_in_new!P163</f>
        <v>0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148</v>
      </c>
      <c r="D165" s="67">
        <f>RES_hhdet_in!D165-RES_hhdet_in_new!D165</f>
        <v>238</v>
      </c>
      <c r="E165" s="67">
        <f>RES_hhdet_in!E165-RES_hhdet_in_new!E165</f>
        <v>287</v>
      </c>
      <c r="F165" s="67">
        <f>RES_hhdet_in!F165-RES_hhdet_in_new!F165</f>
        <v>193.99999999999997</v>
      </c>
      <c r="G165" s="67">
        <f>RES_hhdet_in!G165-RES_hhdet_in_new!G165</f>
        <v>237</v>
      </c>
      <c r="H165" s="67">
        <f>RES_hhdet_in!H165-RES_hhdet_in_new!H165</f>
        <v>280.00000000000023</v>
      </c>
      <c r="I165" s="67">
        <f>RES_hhdet_in!I165-RES_hhdet_in_new!I165</f>
        <v>424.25000000000006</v>
      </c>
      <c r="J165" s="67">
        <f>RES_hhdet_in!J165-RES_hhdet_in_new!J165</f>
        <v>583.00000000000011</v>
      </c>
      <c r="K165" s="67">
        <f>RES_hhdet_in!K165-RES_hhdet_in_new!K165</f>
        <v>744.00000000000023</v>
      </c>
      <c r="L165" s="67">
        <f>RES_hhdet_in!L165-RES_hhdet_in_new!L165</f>
        <v>0</v>
      </c>
      <c r="M165" s="67">
        <f>RES_hhdet_in!M165-RES_hhdet_in_new!M165</f>
        <v>0</v>
      </c>
      <c r="N165" s="67">
        <f>RES_hhdet_in!N165-RES_hhdet_in_new!N165</f>
        <v>0</v>
      </c>
      <c r="O165" s="67">
        <f>RES_hhdet_in!O165-RES_hhdet_in_new!O165</f>
        <v>340</v>
      </c>
      <c r="P165" s="67">
        <f>RES_hhdet_in!P165-RES_hhdet_in_new!P165</f>
        <v>976</v>
      </c>
      <c r="Q165" s="67">
        <f>RES_hhdet_in!Q165-RES_hhdet_in_new!Q165</f>
        <v>641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10707.660367657374</v>
      </c>
      <c r="D167" s="67">
        <f>RES_hhdet_in!D167-RES_hhdet_in_new!D167</f>
        <v>9187.5922827929935</v>
      </c>
      <c r="E167" s="67">
        <f>RES_hhdet_in!E167-RES_hhdet_in_new!E167</f>
        <v>9096.8592661573712</v>
      </c>
      <c r="F167" s="67">
        <f>RES_hhdet_in!F167-RES_hhdet_in_new!F167</f>
        <v>6554.802523006857</v>
      </c>
      <c r="G167" s="67">
        <f>RES_hhdet_in!G167-RES_hhdet_in_new!G167</f>
        <v>7206.9735302546851</v>
      </c>
      <c r="H167" s="67">
        <f>RES_hhdet_in!H167-RES_hhdet_in_new!H167</f>
        <v>5097.6059187663977</v>
      </c>
      <c r="I167" s="67">
        <f>RES_hhdet_in!I167-RES_hhdet_in_new!I167</f>
        <v>0</v>
      </c>
      <c r="J167" s="67">
        <f>RES_hhdet_in!J167-RES_hhdet_in_new!J167</f>
        <v>0</v>
      </c>
      <c r="K167" s="67">
        <f>RES_hhdet_in!K167-RES_hhdet_in_new!K167</f>
        <v>16477.869125132616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2837.9999999999995</v>
      </c>
      <c r="D168" s="67">
        <f>RES_hhdet_in!D168-RES_hhdet_in_new!D168</f>
        <v>250.00000000000074</v>
      </c>
      <c r="E168" s="67">
        <f>RES_hhdet_in!E168-RES_hhdet_in_new!E168</f>
        <v>144.04924016074526</v>
      </c>
      <c r="F168" s="67">
        <f>RES_hhdet_in!F168-RES_hhdet_in_new!F168</f>
        <v>103.59721113867505</v>
      </c>
      <c r="G168" s="67">
        <f>RES_hhdet_in!G168-RES_hhdet_in_new!G168</f>
        <v>118.72952085222293</v>
      </c>
      <c r="H168" s="67">
        <f>RES_hhdet_in!H168-RES_hhdet_in_new!H168</f>
        <v>86.899723586978325</v>
      </c>
      <c r="I168" s="67">
        <f>RES_hhdet_in!I168-RES_hhdet_in_new!I168</f>
        <v>6.2368204183794749</v>
      </c>
      <c r="J168" s="67">
        <f>RES_hhdet_in!J168-RES_hhdet_in_new!J168</f>
        <v>400.52753572013586</v>
      </c>
      <c r="K168" s="67">
        <f>RES_hhdet_in!K168-RES_hhdet_in_new!K168</f>
        <v>1218.8340460435768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7197.2343918410406</v>
      </c>
      <c r="D171" s="67">
        <f>RES_hhdet_in!D171-RES_hhdet_in_new!D171</f>
        <v>19921.346770826483</v>
      </c>
      <c r="E171" s="67">
        <f>RES_hhdet_in!E171-RES_hhdet_in_new!E171</f>
        <v>23469.384011521346</v>
      </c>
      <c r="F171" s="67">
        <f>RES_hhdet_in!F171-RES_hhdet_in_new!F171</f>
        <v>28139.085638481774</v>
      </c>
      <c r="G171" s="67">
        <f>RES_hhdet_in!G171-RES_hhdet_in_new!G171</f>
        <v>23634.518829741224</v>
      </c>
      <c r="H171" s="67">
        <f>RES_hhdet_in!H171-RES_hhdet_in_new!H171</f>
        <v>14621.067424894589</v>
      </c>
      <c r="I171" s="67">
        <f>RES_hhdet_in!I171-RES_hhdet_in_new!I171</f>
        <v>65829.164419870693</v>
      </c>
      <c r="J171" s="67">
        <f>RES_hhdet_in!J171-RES_hhdet_in_new!J171</f>
        <v>11304.100048121159</v>
      </c>
      <c r="K171" s="67">
        <f>RES_hhdet_in!K171-RES_hhdet_in_new!K171</f>
        <v>7701.8041965646944</v>
      </c>
      <c r="L171" s="67">
        <f>RES_hhdet_in!L171-RES_hhdet_in_new!L171</f>
        <v>35311.665902280714</v>
      </c>
      <c r="M171" s="67">
        <f>RES_hhdet_in!M171-RES_hhdet_in_new!M171</f>
        <v>11022.380948291604</v>
      </c>
      <c r="N171" s="67">
        <f>RES_hhdet_in!N171-RES_hhdet_in_new!N171</f>
        <v>2136.4162479338083</v>
      </c>
      <c r="O171" s="67">
        <f>RES_hhdet_in!O171-RES_hhdet_in_new!O171</f>
        <v>368</v>
      </c>
      <c r="P171" s="67">
        <f>RES_hhdet_in!P171-RES_hhdet_in_new!P171</f>
        <v>0</v>
      </c>
      <c r="Q171" s="67">
        <f>RES_hhdet_in!Q171-RES_hhdet_in_new!Q171</f>
        <v>14148.336820686678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7</v>
      </c>
      <c r="Q172" s="67">
        <f>RES_hhdet_in!Q172-RES_hhdet_in_new!Q172</f>
        <v>1052.4982269047407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6363.8086360766583</v>
      </c>
      <c r="D176" s="67">
        <f>RES_hhdet_in!D176-RES_hhdet_in_new!D176</f>
        <v>46818.750000000007</v>
      </c>
      <c r="E176" s="67">
        <f>RES_hhdet_in!E176-RES_hhdet_in_new!E176</f>
        <v>7223.5956224596575</v>
      </c>
      <c r="F176" s="67">
        <f>RES_hhdet_in!F176-RES_hhdet_in_new!F176</f>
        <v>3066.0519644859305</v>
      </c>
      <c r="G176" s="67">
        <f>RES_hhdet_in!G176-RES_hhdet_in_new!G176</f>
        <v>62823.750000000007</v>
      </c>
      <c r="H176" s="67">
        <f>RES_hhdet_in!H176-RES_hhdet_in_new!H176</f>
        <v>1828.2860398996147</v>
      </c>
      <c r="I176" s="67">
        <f>RES_hhdet_in!I176-RES_hhdet_in_new!I176</f>
        <v>1286.2744676581538</v>
      </c>
      <c r="J176" s="67">
        <f>RES_hhdet_in!J176-RES_hhdet_in_new!J176</f>
        <v>1135.4405467784682</v>
      </c>
      <c r="K176" s="67">
        <f>RES_hhdet_in!K176-RES_hhdet_in_new!K176</f>
        <v>23600.558636076625</v>
      </c>
      <c r="L176" s="67">
        <f>RES_hhdet_in!L176-RES_hhdet_in_new!L176</f>
        <v>13600.739259326929</v>
      </c>
      <c r="M176" s="67">
        <f>RES_hhdet_in!M176-RES_hhdet_in_new!M176</f>
        <v>4466.8868462725222</v>
      </c>
      <c r="N176" s="67">
        <f>RES_hhdet_in!N176-RES_hhdet_in_new!N176</f>
        <v>3300.813296668548</v>
      </c>
      <c r="O176" s="67">
        <f>RES_hhdet_in!O176-RES_hhdet_in_new!O176</f>
        <v>4975</v>
      </c>
      <c r="P176" s="67">
        <f>RES_hhdet_in!P176-RES_hhdet_in_new!P176</f>
        <v>0</v>
      </c>
      <c r="Q176" s="67">
        <f>RES_hhdet_in!Q176-RES_hhdet_in_new!Q176</f>
        <v>1255.470789018058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58108.984391841062</v>
      </c>
      <c r="D177" s="83">
        <f>RES_hhdet_in!D177-RES_hhdet_in_new!D177</f>
        <v>5044.9953878001597</v>
      </c>
      <c r="E177" s="83">
        <f>RES_hhdet_in!E177-RES_hhdet_in_new!E177</f>
        <v>25294.900908669151</v>
      </c>
      <c r="F177" s="83">
        <f>RES_hhdet_in!F177-RES_hhdet_in_new!F177</f>
        <v>67594.190494055423</v>
      </c>
      <c r="G177" s="83">
        <f>RES_hhdet_in!G177-RES_hhdet_in_new!G177</f>
        <v>8259.2376613371707</v>
      </c>
      <c r="H177" s="83">
        <f>RES_hhdet_in!H177-RES_hhdet_in_new!H177</f>
        <v>22185.248566938182</v>
      </c>
      <c r="I177" s="83">
        <f>RES_hhdet_in!I177-RES_hhdet_in_new!I177</f>
        <v>26332.5462448443</v>
      </c>
      <c r="J177" s="83">
        <f>RES_hhdet_in!J177-RES_hhdet_in_new!J177</f>
        <v>17556.310033139598</v>
      </c>
      <c r="K177" s="83">
        <f>RES_hhdet_in!K177-RES_hhdet_in_new!K177</f>
        <v>38597.143837022319</v>
      </c>
      <c r="L177" s="83">
        <f>RES_hhdet_in!L177-RES_hhdet_in_new!L177</f>
        <v>4999.0732406730694</v>
      </c>
      <c r="M177" s="83">
        <f>RES_hhdet_in!M177-RES_hhdet_in_new!M177</f>
        <v>0</v>
      </c>
      <c r="N177" s="83">
        <f>RES_hhdet_in!N177-RES_hhdet_in_new!N177</f>
        <v>0</v>
      </c>
      <c r="O177" s="83">
        <f>RES_hhdet_in!O177-RES_hhdet_in_new!O177</f>
        <v>0</v>
      </c>
      <c r="P177" s="83">
        <f>RES_hhdet_in!P177-RES_hhdet_in_new!P177</f>
        <v>0</v>
      </c>
      <c r="Q177" s="83">
        <f>RES_hhdet_in!Q177-RES_hhdet_in_new!Q177</f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8031.7499999999964</v>
      </c>
      <c r="F5" s="67">
        <v>4483.2499999999982</v>
      </c>
      <c r="G5" s="67">
        <v>8828.2499999999964</v>
      </c>
      <c r="H5" s="67">
        <v>0</v>
      </c>
      <c r="I5" s="67">
        <v>0</v>
      </c>
      <c r="J5" s="67">
        <v>14123.249999999995</v>
      </c>
      <c r="K5" s="67">
        <v>9591.2499999999964</v>
      </c>
      <c r="L5" s="67">
        <v>9949.2499999999945</v>
      </c>
      <c r="M5" s="67">
        <v>12855.249999999993</v>
      </c>
      <c r="N5" s="67">
        <v>4934.7499999999973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47.999999999999979</v>
      </c>
      <c r="F8" s="67">
        <v>148.99999999999994</v>
      </c>
      <c r="G8" s="67">
        <v>190.99999999999991</v>
      </c>
      <c r="H8" s="67">
        <v>0</v>
      </c>
      <c r="I8" s="67">
        <v>0</v>
      </c>
      <c r="J8" s="67">
        <v>372.99999999999983</v>
      </c>
      <c r="K8" s="67">
        <v>522.99999999999977</v>
      </c>
      <c r="L8" s="67">
        <v>506.99999999999977</v>
      </c>
      <c r="M8" s="67">
        <v>525.99999999999977</v>
      </c>
      <c r="N8" s="67">
        <v>646.99999999999977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8031.7499999999964</v>
      </c>
      <c r="F10" s="67">
        <v>4483.2499999999982</v>
      </c>
      <c r="G10" s="67">
        <v>8828.2499999999964</v>
      </c>
      <c r="H10" s="67">
        <v>0</v>
      </c>
      <c r="I10" s="67">
        <v>0</v>
      </c>
      <c r="J10" s="67">
        <v>8074.4817423665772</v>
      </c>
      <c r="K10" s="67">
        <v>2614.4474585639846</v>
      </c>
      <c r="L10" s="67">
        <v>2911.1224252855877</v>
      </c>
      <c r="M10" s="67">
        <v>9855.2805459400024</v>
      </c>
      <c r="N10" s="67">
        <v>1687.4178278438314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6048.7682576334173</v>
      </c>
      <c r="K15" s="67">
        <v>6388.0614517472741</v>
      </c>
      <c r="L15" s="67">
        <v>6937.652470833792</v>
      </c>
      <c r="M15" s="67">
        <v>2871.4252468460522</v>
      </c>
      <c r="N15" s="67">
        <v>2243.0925729394571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588.74108968873747</v>
      </c>
      <c r="L16" s="67">
        <v>100.47510388061515</v>
      </c>
      <c r="M16" s="67">
        <v>128.54420721393797</v>
      </c>
      <c r="N16" s="67">
        <v>1004.2395992167086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47.314214666706881</v>
      </c>
      <c r="H20" s="67">
        <v>0</v>
      </c>
      <c r="I20" s="67">
        <v>0</v>
      </c>
      <c r="J20" s="67">
        <v>642.53405832805652</v>
      </c>
      <c r="K20" s="67">
        <v>296.174234680827</v>
      </c>
      <c r="L20" s="67">
        <v>402.23237282847532</v>
      </c>
      <c r="M20" s="67">
        <v>591.92216624251716</v>
      </c>
      <c r="N20" s="67">
        <v>39.822953253416259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951.02819288356545</v>
      </c>
      <c r="F21" s="67">
        <v>1224.256906093899</v>
      </c>
      <c r="G21" s="67">
        <v>2456.1610723991907</v>
      </c>
      <c r="H21" s="67">
        <v>0</v>
      </c>
      <c r="I21" s="67">
        <v>0</v>
      </c>
      <c r="J21" s="67">
        <v>250.26091428487373</v>
      </c>
      <c r="K21" s="67">
        <v>265.25734186106308</v>
      </c>
      <c r="L21" s="67">
        <v>1273.8056480924997</v>
      </c>
      <c r="M21" s="67">
        <v>1650.0388956516456</v>
      </c>
      <c r="N21" s="67">
        <v>991.1910287332563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7080.7218071164316</v>
      </c>
      <c r="F22" s="83">
        <v>3258.9930939060991</v>
      </c>
      <c r="G22" s="83">
        <v>6324.7747129340987</v>
      </c>
      <c r="H22" s="83">
        <v>0</v>
      </c>
      <c r="I22" s="83">
        <v>0</v>
      </c>
      <c r="J22" s="83">
        <v>13230.455027387063</v>
      </c>
      <c r="K22" s="83">
        <v>9029.8184234581058</v>
      </c>
      <c r="L22" s="83">
        <v>8273.2119790790221</v>
      </c>
      <c r="M22" s="83">
        <v>10613.28893810583</v>
      </c>
      <c r="N22" s="83">
        <v>3903.7360180133255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1942.2499999999991</v>
      </c>
      <c r="H26" s="67">
        <v>2691.7499999999986</v>
      </c>
      <c r="I26" s="67">
        <v>7414.7499999999973</v>
      </c>
      <c r="J26" s="67">
        <v>2505.7499999999991</v>
      </c>
      <c r="K26" s="67">
        <v>2894.7499999999991</v>
      </c>
      <c r="L26" s="67">
        <v>0</v>
      </c>
      <c r="M26" s="67">
        <v>0</v>
      </c>
      <c r="N26" s="67">
        <v>593.74999999999977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26.999999999999989</v>
      </c>
      <c r="H29" s="67">
        <v>99.999999999999957</v>
      </c>
      <c r="I29" s="67">
        <v>136.99999999999994</v>
      </c>
      <c r="J29" s="67">
        <v>129.99999999999994</v>
      </c>
      <c r="K29" s="67">
        <v>176.99999999999994</v>
      </c>
      <c r="L29" s="67">
        <v>0</v>
      </c>
      <c r="M29" s="67">
        <v>0</v>
      </c>
      <c r="N29" s="67">
        <v>163.99999999999994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4160.0857961769743</v>
      </c>
      <c r="J31" s="67">
        <v>1914.5130139407804</v>
      </c>
      <c r="K31" s="67">
        <v>1619.4011898822423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44.352673408386615</v>
      </c>
      <c r="I32" s="67">
        <v>77.784406776228209</v>
      </c>
      <c r="J32" s="67">
        <v>401.50768966809295</v>
      </c>
      <c r="K32" s="67">
        <v>48.355230147291991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1872.4005596643701</v>
      </c>
      <c r="H35" s="67">
        <v>2529.3716677424818</v>
      </c>
      <c r="I35" s="67">
        <v>3047.0050557913301</v>
      </c>
      <c r="J35" s="67">
        <v>181.9690336776633</v>
      </c>
      <c r="K35" s="67">
        <v>1143.3366099553978</v>
      </c>
      <c r="L35" s="67">
        <v>0</v>
      </c>
      <c r="M35" s="67">
        <v>0</v>
      </c>
      <c r="N35" s="67">
        <v>325.91707316875329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69.849440335628998</v>
      </c>
      <c r="H36" s="67">
        <v>118.02565884913025</v>
      </c>
      <c r="I36" s="67">
        <v>129.87474125546447</v>
      </c>
      <c r="J36" s="67">
        <v>7.7602627134623381</v>
      </c>
      <c r="K36" s="67">
        <v>83.656970015067344</v>
      </c>
      <c r="L36" s="67">
        <v>0</v>
      </c>
      <c r="M36" s="67">
        <v>0</v>
      </c>
      <c r="N36" s="67">
        <v>267.83292683124643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294.26322541556226</v>
      </c>
      <c r="J40" s="67">
        <v>893.88584796449265</v>
      </c>
      <c r="K40" s="67">
        <v>1121.8509266199442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1942.2499999999991</v>
      </c>
      <c r="H41" s="83">
        <v>2691.7499999999986</v>
      </c>
      <c r="I41" s="83">
        <v>7120.4867745844349</v>
      </c>
      <c r="J41" s="83">
        <v>1611.8641520355063</v>
      </c>
      <c r="K41" s="83">
        <v>1772.8990733800547</v>
      </c>
      <c r="L41" s="83">
        <v>0</v>
      </c>
      <c r="M41" s="83">
        <v>0</v>
      </c>
      <c r="N41" s="83">
        <v>593.74999999999977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53151.812499999978</v>
      </c>
      <c r="D64" s="67">
        <v>286364.81249999988</v>
      </c>
      <c r="E64" s="67">
        <v>258663.81249999991</v>
      </c>
      <c r="F64" s="67">
        <v>183065.81249999994</v>
      </c>
      <c r="G64" s="67">
        <v>188325.81249999994</v>
      </c>
      <c r="H64" s="67">
        <v>0</v>
      </c>
      <c r="I64" s="67">
        <v>167827.81249999994</v>
      </c>
      <c r="J64" s="67">
        <v>201640.81249999991</v>
      </c>
      <c r="K64" s="67">
        <v>86334.812499999956</v>
      </c>
      <c r="L64" s="67">
        <v>0</v>
      </c>
      <c r="M64" s="67">
        <v>165490.81249999994</v>
      </c>
      <c r="N64" s="67">
        <v>22966.812499999993</v>
      </c>
      <c r="O64" s="67">
        <v>103195.81249999996</v>
      </c>
      <c r="P64" s="67">
        <v>208771.81249999991</v>
      </c>
      <c r="Q64" s="67">
        <v>218801.24999999988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2579.9999999999991</v>
      </c>
      <c r="J67" s="67">
        <v>8569.9999999999964</v>
      </c>
      <c r="K67" s="67">
        <v>10071.999999999996</v>
      </c>
      <c r="L67" s="67">
        <v>0</v>
      </c>
      <c r="M67" s="67">
        <v>8579.9999999999964</v>
      </c>
      <c r="N67" s="67">
        <v>7648.9999999999964</v>
      </c>
      <c r="O67" s="67">
        <v>9925.9999999999964</v>
      </c>
      <c r="P67" s="67">
        <v>17904.999999999993</v>
      </c>
      <c r="Q67" s="67">
        <v>22025.999999999989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53151.812499999978</v>
      </c>
      <c r="D69" s="67">
        <v>280439.83812495007</v>
      </c>
      <c r="E69" s="67">
        <v>253527.5224869893</v>
      </c>
      <c r="F69" s="67">
        <v>180969.24372786609</v>
      </c>
      <c r="G69" s="67">
        <v>177024.05749751133</v>
      </c>
      <c r="H69" s="67">
        <v>0</v>
      </c>
      <c r="I69" s="67">
        <v>159532.21149110064</v>
      </c>
      <c r="J69" s="67">
        <v>175707.9727844203</v>
      </c>
      <c r="K69" s="67">
        <v>72474.707881967828</v>
      </c>
      <c r="L69" s="67">
        <v>0</v>
      </c>
      <c r="M69" s="67">
        <v>151847.7368399972</v>
      </c>
      <c r="N69" s="67">
        <v>12638.135523826357</v>
      </c>
      <c r="O69" s="67">
        <v>87071.396668249072</v>
      </c>
      <c r="P69" s="67">
        <v>174314.50264036629</v>
      </c>
      <c r="Q69" s="67">
        <v>139566.86183275483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5924.9743750498137</v>
      </c>
      <c r="E70" s="67">
        <v>5136.2900130106245</v>
      </c>
      <c r="F70" s="67">
        <v>2096.5687721338436</v>
      </c>
      <c r="G70" s="67">
        <v>11301.75500248861</v>
      </c>
      <c r="H70" s="67">
        <v>0</v>
      </c>
      <c r="I70" s="67">
        <v>8295.6010088993189</v>
      </c>
      <c r="J70" s="67">
        <v>25932.839715579612</v>
      </c>
      <c r="K70" s="67">
        <v>13860.104618032132</v>
      </c>
      <c r="L70" s="67">
        <v>0</v>
      </c>
      <c r="M70" s="67">
        <v>13643.07566000274</v>
      </c>
      <c r="N70" s="67">
        <v>10328.676976173636</v>
      </c>
      <c r="O70" s="67">
        <v>4326.5204725928015</v>
      </c>
      <c r="P70" s="67">
        <v>21316.934446406551</v>
      </c>
      <c r="Q70" s="67">
        <v>20519.658939630226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11797.895359158074</v>
      </c>
      <c r="P73" s="67">
        <v>13140.375413227066</v>
      </c>
      <c r="Q73" s="67">
        <v>52923.729227614822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5790.9999999999973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53151.812499999978</v>
      </c>
      <c r="D78" s="67">
        <v>286364.81249999988</v>
      </c>
      <c r="E78" s="67">
        <v>258663.81249999991</v>
      </c>
      <c r="F78" s="67">
        <v>183065.81249999994</v>
      </c>
      <c r="G78" s="67">
        <v>188325.81249999991</v>
      </c>
      <c r="H78" s="67">
        <v>0</v>
      </c>
      <c r="I78" s="67">
        <v>167827.81249999994</v>
      </c>
      <c r="J78" s="67">
        <v>172991.08317287319</v>
      </c>
      <c r="K78" s="67">
        <v>83992.527681092382</v>
      </c>
      <c r="L78" s="67">
        <v>0</v>
      </c>
      <c r="M78" s="67">
        <v>160670.0722228323</v>
      </c>
      <c r="N78" s="67">
        <v>22427.576465806196</v>
      </c>
      <c r="O78" s="67">
        <v>103195.81249999994</v>
      </c>
      <c r="P78" s="67">
        <v>208771.81249999991</v>
      </c>
      <c r="Q78" s="67">
        <v>135891.2404573957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28649.72932712673</v>
      </c>
      <c r="K79" s="83">
        <v>2342.2848189075735</v>
      </c>
      <c r="L79" s="83">
        <v>0</v>
      </c>
      <c r="M79" s="83">
        <v>4820.7402771676452</v>
      </c>
      <c r="N79" s="83">
        <v>539.23603419379788</v>
      </c>
      <c r="O79" s="83">
        <v>0</v>
      </c>
      <c r="P79" s="83">
        <v>0</v>
      </c>
      <c r="Q79" s="83">
        <v>82910.009542604195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53910.499999999978</v>
      </c>
      <c r="I83" s="67">
        <v>49634.937499999978</v>
      </c>
      <c r="J83" s="67">
        <v>27553.937499999985</v>
      </c>
      <c r="K83" s="67">
        <v>93021.937499999942</v>
      </c>
      <c r="L83" s="67">
        <v>558284.93749999988</v>
      </c>
      <c r="M83" s="67">
        <v>308698.93749999988</v>
      </c>
      <c r="N83" s="67">
        <v>206473.93749999991</v>
      </c>
      <c r="O83" s="67">
        <v>109753.93749999996</v>
      </c>
      <c r="P83" s="67">
        <v>15045.937499999993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1002.9999999999995</v>
      </c>
      <c r="J86" s="67">
        <v>1209.9999999999995</v>
      </c>
      <c r="K86" s="67">
        <v>2809.9999999999991</v>
      </c>
      <c r="L86" s="67">
        <v>12427.999999999996</v>
      </c>
      <c r="M86" s="67">
        <v>8497.9999999999964</v>
      </c>
      <c r="N86" s="67">
        <v>9422.9999999999964</v>
      </c>
      <c r="O86" s="67">
        <v>8231.9999999999964</v>
      </c>
      <c r="P86" s="67">
        <v>14301.999999999995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42678.63654344024</v>
      </c>
      <c r="I88" s="67">
        <v>41471.113822074927</v>
      </c>
      <c r="J88" s="67">
        <v>10482.45134021155</v>
      </c>
      <c r="K88" s="67">
        <v>53689.739868411212</v>
      </c>
      <c r="L88" s="67">
        <v>202006.98676401353</v>
      </c>
      <c r="M88" s="67">
        <v>107810.40667135631</v>
      </c>
      <c r="N88" s="67">
        <v>72385.35063843333</v>
      </c>
      <c r="O88" s="67">
        <v>52392.824933234879</v>
      </c>
      <c r="P88" s="67">
        <v>8479.4894188237122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1187.9526802139519</v>
      </c>
      <c r="I89" s="67">
        <v>3112.047319786051</v>
      </c>
      <c r="J89" s="67">
        <v>0</v>
      </c>
      <c r="K89" s="67">
        <v>0</v>
      </c>
      <c r="L89" s="67">
        <v>7799.3412765520661</v>
      </c>
      <c r="M89" s="67">
        <v>10025.432108916613</v>
      </c>
      <c r="N89" s="67">
        <v>12138.340727288629</v>
      </c>
      <c r="O89" s="67">
        <v>5759.252478580067</v>
      </c>
      <c r="P89" s="67">
        <v>3966.6334086626057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1271.4443665743881</v>
      </c>
      <c r="I92" s="67">
        <v>1869.6681036611412</v>
      </c>
      <c r="J92" s="67">
        <v>0</v>
      </c>
      <c r="K92" s="67">
        <v>0</v>
      </c>
      <c r="L92" s="67">
        <v>1.5942058781606521</v>
      </c>
      <c r="M92" s="67">
        <v>0</v>
      </c>
      <c r="N92" s="67">
        <v>0</v>
      </c>
      <c r="O92" s="67">
        <v>0</v>
      </c>
      <c r="P92" s="67">
        <v>295.29332388631144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84.431841705325283</v>
      </c>
      <c r="I93" s="67">
        <v>151.34140973104451</v>
      </c>
      <c r="J93" s="67">
        <v>0</v>
      </c>
      <c r="K93" s="67">
        <v>0</v>
      </c>
      <c r="L93" s="67">
        <v>0.10861217876614142</v>
      </c>
      <c r="M93" s="67">
        <v>0</v>
      </c>
      <c r="N93" s="67">
        <v>0</v>
      </c>
      <c r="O93" s="67">
        <v>0</v>
      </c>
      <c r="P93" s="67">
        <v>20.118136384864172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7546.7503886676823</v>
      </c>
      <c r="I96" s="67">
        <v>3003.9029457485326</v>
      </c>
      <c r="J96" s="67">
        <v>17071.486159788437</v>
      </c>
      <c r="K96" s="67">
        <v>39332.197631588737</v>
      </c>
      <c r="L96" s="67">
        <v>334825.27394699125</v>
      </c>
      <c r="M96" s="67">
        <v>175388.83169183839</v>
      </c>
      <c r="N96" s="67">
        <v>104839.14845905587</v>
      </c>
      <c r="O96" s="67">
        <v>47062.408776320881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1141.2841793983921</v>
      </c>
      <c r="I97" s="67">
        <v>26.863898998286437</v>
      </c>
      <c r="J97" s="67">
        <v>0</v>
      </c>
      <c r="K97" s="67">
        <v>0</v>
      </c>
      <c r="L97" s="67">
        <v>13651.632694386053</v>
      </c>
      <c r="M97" s="67">
        <v>15474.267027888538</v>
      </c>
      <c r="N97" s="67">
        <v>17111.097675222085</v>
      </c>
      <c r="O97" s="67">
        <v>4539.451311864128</v>
      </c>
      <c r="P97" s="67">
        <v>2284.4032122424987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29792.539507373949</v>
      </c>
      <c r="I102" s="67">
        <v>34007.955155649492</v>
      </c>
      <c r="J102" s="67">
        <v>993.29082492377984</v>
      </c>
      <c r="K102" s="67">
        <v>5493.8698121173138</v>
      </c>
      <c r="L102" s="67">
        <v>53855.078612796162</v>
      </c>
      <c r="M102" s="67">
        <v>9096.4216644713815</v>
      </c>
      <c r="N102" s="67">
        <v>27270.34765558545</v>
      </c>
      <c r="O102" s="67">
        <v>17433.029670740467</v>
      </c>
      <c r="P102" s="67">
        <v>4178.4670963418957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24117.960492626029</v>
      </c>
      <c r="I103" s="83">
        <v>15626.982344350488</v>
      </c>
      <c r="J103" s="83">
        <v>26560.646675076208</v>
      </c>
      <c r="K103" s="83">
        <v>87528.067687882634</v>
      </c>
      <c r="L103" s="83">
        <v>504429.85888720362</v>
      </c>
      <c r="M103" s="83">
        <v>299602.51583552849</v>
      </c>
      <c r="N103" s="83">
        <v>179203.58984441447</v>
      </c>
      <c r="O103" s="83">
        <v>92320.907829259479</v>
      </c>
      <c r="P103" s="83">
        <v>10867.470403658095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30351.187499999985</v>
      </c>
      <c r="D126" s="67">
        <v>0</v>
      </c>
      <c r="E126" s="67">
        <v>10823.187499999995</v>
      </c>
      <c r="F126" s="67">
        <v>89996.187499999971</v>
      </c>
      <c r="G126" s="67">
        <v>52730.187499999978</v>
      </c>
      <c r="H126" s="67">
        <v>52570.187499999978</v>
      </c>
      <c r="I126" s="67">
        <v>63709.187499999985</v>
      </c>
      <c r="J126" s="67">
        <v>0</v>
      </c>
      <c r="K126" s="67">
        <v>35659.187499999985</v>
      </c>
      <c r="L126" s="67">
        <v>0</v>
      </c>
      <c r="M126" s="67">
        <v>56811.187499999971</v>
      </c>
      <c r="N126" s="67">
        <v>75372.187499999956</v>
      </c>
      <c r="O126" s="67">
        <v>51087.187499999978</v>
      </c>
      <c r="P126" s="67">
        <v>17356.124999999993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12.999999999999995</v>
      </c>
      <c r="H129" s="67">
        <v>1947.9999999999991</v>
      </c>
      <c r="I129" s="67">
        <v>1745.9999999999993</v>
      </c>
      <c r="J129" s="67">
        <v>0</v>
      </c>
      <c r="K129" s="67">
        <v>2631.9999999999991</v>
      </c>
      <c r="L129" s="67">
        <v>0</v>
      </c>
      <c r="M129" s="67">
        <v>1999.9999999999991</v>
      </c>
      <c r="N129" s="67">
        <v>3620.9999999999982</v>
      </c>
      <c r="O129" s="67">
        <v>3161.9999999999986</v>
      </c>
      <c r="P129" s="67">
        <v>6717.9999999999973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26287.281527378003</v>
      </c>
      <c r="D131" s="67">
        <v>0</v>
      </c>
      <c r="E131" s="67">
        <v>10695.391488207231</v>
      </c>
      <c r="F131" s="67">
        <v>86621.380434651946</v>
      </c>
      <c r="G131" s="67">
        <v>50401.762297666268</v>
      </c>
      <c r="H131" s="67">
        <v>45829.187585138287</v>
      </c>
      <c r="I131" s="67">
        <v>54188.755395395237</v>
      </c>
      <c r="J131" s="67">
        <v>0</v>
      </c>
      <c r="K131" s="67">
        <v>31226.214713532332</v>
      </c>
      <c r="L131" s="67">
        <v>0</v>
      </c>
      <c r="M131" s="67">
        <v>48873.540296304338</v>
      </c>
      <c r="N131" s="67">
        <v>65412.128671055281</v>
      </c>
      <c r="O131" s="67">
        <v>45408.836377110143</v>
      </c>
      <c r="P131" s="67">
        <v>11721.521213560751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829.12478099237046</v>
      </c>
      <c r="D132" s="67">
        <v>0</v>
      </c>
      <c r="E132" s="67">
        <v>0</v>
      </c>
      <c r="F132" s="67">
        <v>3296.9435271585376</v>
      </c>
      <c r="G132" s="67">
        <v>2296.4835291428535</v>
      </c>
      <c r="H132" s="67">
        <v>1417.9304847750223</v>
      </c>
      <c r="I132" s="67">
        <v>4182.1179223480995</v>
      </c>
      <c r="J132" s="67">
        <v>0</v>
      </c>
      <c r="K132" s="67">
        <v>3299.2728823324073</v>
      </c>
      <c r="L132" s="67">
        <v>0</v>
      </c>
      <c r="M132" s="67">
        <v>4388.538045782373</v>
      </c>
      <c r="N132" s="67">
        <v>9463.0493395524554</v>
      </c>
      <c r="O132" s="67">
        <v>2750.1056930999052</v>
      </c>
      <c r="P132" s="67">
        <v>3531.4337948159546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3085.3331360164275</v>
      </c>
      <c r="D135" s="67">
        <v>0</v>
      </c>
      <c r="E135" s="67">
        <v>125.31841367548081</v>
      </c>
      <c r="F135" s="67">
        <v>71.23634827511971</v>
      </c>
      <c r="G135" s="67">
        <v>0</v>
      </c>
      <c r="H135" s="67">
        <v>5093.8090831425552</v>
      </c>
      <c r="I135" s="67">
        <v>5038.0306692029189</v>
      </c>
      <c r="J135" s="67">
        <v>0</v>
      </c>
      <c r="K135" s="67">
        <v>1081.6976562128484</v>
      </c>
      <c r="L135" s="67">
        <v>0</v>
      </c>
      <c r="M135" s="67">
        <v>3241.4932375927942</v>
      </c>
      <c r="N135" s="67">
        <v>285.9587168913485</v>
      </c>
      <c r="O135" s="67">
        <v>2758.5964664727289</v>
      </c>
      <c r="P135" s="67">
        <v>1878.5262725177447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149.44805561318611</v>
      </c>
      <c r="D136" s="67">
        <v>0</v>
      </c>
      <c r="E136" s="67">
        <v>2.4775981172828008</v>
      </c>
      <c r="F136" s="67">
        <v>6.6271899143546813</v>
      </c>
      <c r="G136" s="67">
        <v>31.941673190854175</v>
      </c>
      <c r="H136" s="67">
        <v>229.26034694410595</v>
      </c>
      <c r="I136" s="67">
        <v>300.28351305373064</v>
      </c>
      <c r="J136" s="67">
        <v>0</v>
      </c>
      <c r="K136" s="67">
        <v>52.002247922396371</v>
      </c>
      <c r="L136" s="67">
        <v>0</v>
      </c>
      <c r="M136" s="67">
        <v>307.61592032046485</v>
      </c>
      <c r="N136" s="67">
        <v>211.05077250087663</v>
      </c>
      <c r="O136" s="67">
        <v>169.64896331720456</v>
      </c>
      <c r="P136" s="67">
        <v>224.64371910554135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22265.787201956955</v>
      </c>
      <c r="D140" s="67">
        <v>0</v>
      </c>
      <c r="E140" s="67">
        <v>3202.3610414154496</v>
      </c>
      <c r="F140" s="67">
        <v>14172.991680225248</v>
      </c>
      <c r="G140" s="67">
        <v>7888.5281987580338</v>
      </c>
      <c r="H140" s="67">
        <v>3314.1643046832914</v>
      </c>
      <c r="I140" s="67">
        <v>9857.4283357578443</v>
      </c>
      <c r="J140" s="67">
        <v>0</v>
      </c>
      <c r="K140" s="67">
        <v>3554.7865600944233</v>
      </c>
      <c r="L140" s="67">
        <v>0</v>
      </c>
      <c r="M140" s="67">
        <v>1364.4495510867159</v>
      </c>
      <c r="N140" s="67">
        <v>1160.5323930046868</v>
      </c>
      <c r="O140" s="67">
        <v>1907.9707330173226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8085.4002980430305</v>
      </c>
      <c r="D141" s="83">
        <v>0</v>
      </c>
      <c r="E141" s="83">
        <v>7620.8264585845454</v>
      </c>
      <c r="F141" s="83">
        <v>75823.195819774701</v>
      </c>
      <c r="G141" s="83">
        <v>44841.659301241947</v>
      </c>
      <c r="H141" s="83">
        <v>49256.023195316695</v>
      </c>
      <c r="I141" s="83">
        <v>53851.759164242132</v>
      </c>
      <c r="J141" s="83">
        <v>0</v>
      </c>
      <c r="K141" s="83">
        <v>32104.400939905565</v>
      </c>
      <c r="L141" s="83">
        <v>0</v>
      </c>
      <c r="M141" s="83">
        <v>55446.737948913258</v>
      </c>
      <c r="N141" s="83">
        <v>74211.655106995284</v>
      </c>
      <c r="O141" s="83">
        <v>49179.216766982659</v>
      </c>
      <c r="P141" s="83">
        <v>17356.124999999993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38.124999999999986</v>
      </c>
      <c r="C145" s="67">
        <v>132.12499999999994</v>
      </c>
      <c r="D145" s="67">
        <v>269.12499999999989</v>
      </c>
      <c r="E145" s="67">
        <v>212.12499999999989</v>
      </c>
      <c r="F145" s="67">
        <v>151.12499999999994</v>
      </c>
      <c r="G145" s="67">
        <v>231.12499999999986</v>
      </c>
      <c r="H145" s="67">
        <v>265.12499999999989</v>
      </c>
      <c r="I145" s="67">
        <v>148.12499999999994</v>
      </c>
      <c r="J145" s="67">
        <v>191.12499999999991</v>
      </c>
      <c r="K145" s="67">
        <v>153.12499999999994</v>
      </c>
      <c r="L145" s="67">
        <v>253.12499999999989</v>
      </c>
      <c r="M145" s="67">
        <v>277.12499999999989</v>
      </c>
      <c r="N145" s="67">
        <v>291.12499999999989</v>
      </c>
      <c r="O145" s="67">
        <v>577.12499999999966</v>
      </c>
      <c r="P145" s="67">
        <v>1694.1249999999993</v>
      </c>
      <c r="Q145" s="67">
        <v>4205.1249999999982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6.3999999999996335</v>
      </c>
      <c r="I147" s="67">
        <v>102.99999999999996</v>
      </c>
      <c r="J147" s="67">
        <v>132.99999999999994</v>
      </c>
      <c r="K147" s="67">
        <v>106.99999999999994</v>
      </c>
      <c r="L147" s="67">
        <v>176.99999999999994</v>
      </c>
      <c r="M147" s="67">
        <v>192.99999999999991</v>
      </c>
      <c r="N147" s="67">
        <v>202.99999999999989</v>
      </c>
      <c r="O147" s="67">
        <v>402.99999999999983</v>
      </c>
      <c r="P147" s="67">
        <v>1184.9999999999995</v>
      </c>
      <c r="Q147" s="67">
        <v>2942.9999999999991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38.124999999999986</v>
      </c>
      <c r="C153" s="67">
        <v>132.12499999999994</v>
      </c>
      <c r="D153" s="67">
        <v>269.12499999999989</v>
      </c>
      <c r="E153" s="67">
        <v>212.12499999999989</v>
      </c>
      <c r="F153" s="67">
        <v>151.12499999999994</v>
      </c>
      <c r="G153" s="67">
        <v>231.12499999999986</v>
      </c>
      <c r="H153" s="67">
        <v>265.12499999999989</v>
      </c>
      <c r="I153" s="67">
        <v>148.12499999999994</v>
      </c>
      <c r="J153" s="67">
        <v>191.12499999999991</v>
      </c>
      <c r="K153" s="67">
        <v>153.12499999999994</v>
      </c>
      <c r="L153" s="67">
        <v>253.12499999999989</v>
      </c>
      <c r="M153" s="67">
        <v>277.12499999999989</v>
      </c>
      <c r="N153" s="67">
        <v>291.12499999999989</v>
      </c>
      <c r="O153" s="67">
        <v>572.27393611844195</v>
      </c>
      <c r="P153" s="67">
        <v>1528.1377701019501</v>
      </c>
      <c r="Q153" s="67">
        <v>3746.963293779605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4.851063881557705</v>
      </c>
      <c r="P154" s="67">
        <v>165.98722989804921</v>
      </c>
      <c r="Q154" s="67">
        <v>458.16170622039277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196.14331688276661</v>
      </c>
      <c r="E158" s="67">
        <v>0</v>
      </c>
      <c r="F158" s="67">
        <v>0</v>
      </c>
      <c r="G158" s="67">
        <v>102.6793575547037</v>
      </c>
      <c r="H158" s="67">
        <v>4.9806110907796874</v>
      </c>
      <c r="I158" s="67">
        <v>88.665704690324873</v>
      </c>
      <c r="J158" s="67">
        <v>0</v>
      </c>
      <c r="K158" s="67">
        <v>6.2466999750987329</v>
      </c>
      <c r="L158" s="67">
        <v>101.29616917548918</v>
      </c>
      <c r="M158" s="67">
        <v>23.698137607498587</v>
      </c>
      <c r="N158" s="67">
        <v>0</v>
      </c>
      <c r="O158" s="67">
        <v>31.722323739507463</v>
      </c>
      <c r="P158" s="67">
        <v>154.49861741295456</v>
      </c>
      <c r="Q158" s="67">
        <v>454.06906187087577</v>
      </c>
    </row>
    <row r="159" spans="1:17" ht="12" customHeight="1" x14ac:dyDescent="0.25">
      <c r="A159" s="29" t="s">
        <v>140</v>
      </c>
      <c r="B159" s="83">
        <v>38.124999999999986</v>
      </c>
      <c r="C159" s="83">
        <v>132.12499999999994</v>
      </c>
      <c r="D159" s="83">
        <v>72.981683117233217</v>
      </c>
      <c r="E159" s="83">
        <v>212.12499999999989</v>
      </c>
      <c r="F159" s="83">
        <v>151.12499999999994</v>
      </c>
      <c r="G159" s="83">
        <v>128.44564244529619</v>
      </c>
      <c r="H159" s="83">
        <v>260.1443889092202</v>
      </c>
      <c r="I159" s="83">
        <v>59.459295309675085</v>
      </c>
      <c r="J159" s="83">
        <v>191.12499999999991</v>
      </c>
      <c r="K159" s="83">
        <v>146.87830002490116</v>
      </c>
      <c r="L159" s="83">
        <v>151.8288308245107</v>
      </c>
      <c r="M159" s="83">
        <v>253.42686239250128</v>
      </c>
      <c r="N159" s="83">
        <v>291.12499999999989</v>
      </c>
      <c r="O159" s="83">
        <v>545.40267626049229</v>
      </c>
      <c r="P159" s="83">
        <v>1539.6263825870446</v>
      </c>
      <c r="Q159" s="83">
        <v>3751.0559381291223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13486.187499999995</v>
      </c>
      <c r="K163" s="67">
        <v>11181.812499999995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1003.9999999999995</v>
      </c>
      <c r="L165" s="67">
        <v>0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12714.495799573622</v>
      </c>
      <c r="K171" s="67">
        <v>10245.504200426369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771.69170042637268</v>
      </c>
      <c r="K172" s="67">
        <v>936.30829957362653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2272.5283111051672</v>
      </c>
      <c r="K176" s="67">
        <v>885.47168889483146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11213.659188894826</v>
      </c>
      <c r="K177" s="83">
        <v>10296.340811105165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246.77084348946536</v>
      </c>
      <c r="C3" s="168">
        <f t="shared" ref="C3:Q3" si="0">SUM(C4,C7,C9,C19)</f>
        <v>240.09177774476055</v>
      </c>
      <c r="D3" s="168">
        <f t="shared" si="0"/>
        <v>284.05615243174475</v>
      </c>
      <c r="E3" s="168">
        <f t="shared" si="0"/>
        <v>296.63135253284861</v>
      </c>
      <c r="F3" s="168">
        <f t="shared" si="0"/>
        <v>277.51306555844468</v>
      </c>
      <c r="G3" s="168">
        <f t="shared" si="0"/>
        <v>286.26259890303123</v>
      </c>
      <c r="H3" s="168">
        <f t="shared" si="0"/>
        <v>271.7402165129277</v>
      </c>
      <c r="I3" s="168">
        <f t="shared" si="0"/>
        <v>158.96499095500369</v>
      </c>
      <c r="J3" s="168">
        <f t="shared" si="0"/>
        <v>185.87389993590833</v>
      </c>
      <c r="K3" s="168">
        <f t="shared" si="0"/>
        <v>163.73922872489507</v>
      </c>
      <c r="L3" s="168">
        <f t="shared" si="0"/>
        <v>176.75689285775587</v>
      </c>
      <c r="M3" s="168">
        <f t="shared" si="0"/>
        <v>197.3721853945965</v>
      </c>
      <c r="N3" s="168">
        <f t="shared" si="0"/>
        <v>174.97355161790566</v>
      </c>
      <c r="O3" s="168">
        <f t="shared" si="0"/>
        <v>153.01622604458117</v>
      </c>
      <c r="P3" s="168">
        <f t="shared" si="0"/>
        <v>118.75292083510672</v>
      </c>
      <c r="Q3" s="168">
        <f t="shared" si="0"/>
        <v>108.04456514089867</v>
      </c>
    </row>
    <row r="4" spans="1:17" ht="12.95" customHeight="1" x14ac:dyDescent="0.25">
      <c r="A4" s="158" t="s">
        <v>65</v>
      </c>
      <c r="B4" s="157">
        <f t="shared" ref="B4" si="1">SUM(B5:B6)</f>
        <v>204.12453754381593</v>
      </c>
      <c r="C4" s="157">
        <f t="shared" ref="C4:Q4" si="2">SUM(C5:C6)</f>
        <v>198.80575092655744</v>
      </c>
      <c r="D4" s="157">
        <f t="shared" si="2"/>
        <v>237.06738574588556</v>
      </c>
      <c r="E4" s="157">
        <f t="shared" si="2"/>
        <v>250.35080285957685</v>
      </c>
      <c r="F4" s="157">
        <f t="shared" si="2"/>
        <v>234.32065037521517</v>
      </c>
      <c r="G4" s="157">
        <f t="shared" si="2"/>
        <v>242.02153703301624</v>
      </c>
      <c r="H4" s="157">
        <f t="shared" si="2"/>
        <v>229.94575288719051</v>
      </c>
      <c r="I4" s="157">
        <f t="shared" si="2"/>
        <v>131.37879438812865</v>
      </c>
      <c r="J4" s="157">
        <f t="shared" si="2"/>
        <v>156.94917584790741</v>
      </c>
      <c r="K4" s="157">
        <f t="shared" si="2"/>
        <v>135.79879465924373</v>
      </c>
      <c r="L4" s="157">
        <f t="shared" si="2"/>
        <v>142.02382841720049</v>
      </c>
      <c r="M4" s="157">
        <f t="shared" si="2"/>
        <v>161.91499516825874</v>
      </c>
      <c r="N4" s="157">
        <f t="shared" si="2"/>
        <v>141.90534338697105</v>
      </c>
      <c r="O4" s="157">
        <f t="shared" si="2"/>
        <v>122.52143131122024</v>
      </c>
      <c r="P4" s="157">
        <f t="shared" si="2"/>
        <v>91.381317044544772</v>
      </c>
      <c r="Q4" s="157">
        <f t="shared" si="2"/>
        <v>84.084705627775335</v>
      </c>
    </row>
    <row r="5" spans="1:17" ht="12" customHeight="1" x14ac:dyDescent="0.25">
      <c r="A5" s="23" t="s">
        <v>58</v>
      </c>
      <c r="B5" s="156">
        <v>202.92406013074012</v>
      </c>
      <c r="C5" s="156">
        <v>198.01790295317508</v>
      </c>
      <c r="D5" s="156">
        <v>235.78480120106477</v>
      </c>
      <c r="E5" s="156">
        <v>249.11323365930781</v>
      </c>
      <c r="F5" s="156">
        <v>233.42862403241787</v>
      </c>
      <c r="G5" s="156">
        <v>241.13209235346022</v>
      </c>
      <c r="H5" s="156">
        <v>228.81569016573744</v>
      </c>
      <c r="I5" s="156">
        <v>130.71640197967011</v>
      </c>
      <c r="J5" s="156">
        <v>156.07818841959451</v>
      </c>
      <c r="K5" s="156">
        <v>135.1720746634528</v>
      </c>
      <c r="L5" s="156">
        <v>141.26289509558202</v>
      </c>
      <c r="M5" s="156">
        <v>161.00103947273422</v>
      </c>
      <c r="N5" s="156">
        <v>141.45763118440607</v>
      </c>
      <c r="O5" s="156">
        <v>122.08564597045458</v>
      </c>
      <c r="P5" s="156">
        <v>90.964296299607383</v>
      </c>
      <c r="Q5" s="156">
        <v>83.490372390673002</v>
      </c>
    </row>
    <row r="6" spans="1:17" ht="12" customHeight="1" x14ac:dyDescent="0.25">
      <c r="A6" s="23" t="s">
        <v>60</v>
      </c>
      <c r="B6" s="156">
        <v>1.200477413075806</v>
      </c>
      <c r="C6" s="156">
        <v>0.78784797338234369</v>
      </c>
      <c r="D6" s="156">
        <v>1.2825845448208033</v>
      </c>
      <c r="E6" s="156">
        <v>1.2375692002690351</v>
      </c>
      <c r="F6" s="156">
        <v>0.89202634279730708</v>
      </c>
      <c r="G6" s="156">
        <v>0.88944467955602879</v>
      </c>
      <c r="H6" s="156">
        <v>1.1300627214530861</v>
      </c>
      <c r="I6" s="156">
        <v>0.66239240845853953</v>
      </c>
      <c r="J6" s="156">
        <v>0.87098742831290799</v>
      </c>
      <c r="K6" s="156">
        <v>0.62671999579092019</v>
      </c>
      <c r="L6" s="156">
        <v>0.76093332161846317</v>
      </c>
      <c r="M6" s="156">
        <v>0.91395569552450839</v>
      </c>
      <c r="N6" s="156">
        <v>0.44771220256498878</v>
      </c>
      <c r="O6" s="156">
        <v>0.43578534076566516</v>
      </c>
      <c r="P6" s="156">
        <v>0.41702074493738711</v>
      </c>
      <c r="Q6" s="156">
        <v>0.59433323710233732</v>
      </c>
    </row>
    <row r="7" spans="1:17" ht="12.95" customHeight="1" x14ac:dyDescent="0.25">
      <c r="A7" s="158" t="s">
        <v>112</v>
      </c>
      <c r="B7" s="157">
        <f t="shared" ref="B7:Q7" si="3">B8</f>
        <v>1.1627756233720492E-2</v>
      </c>
      <c r="C7" s="157">
        <f t="shared" si="3"/>
        <v>1.706441406483317E-2</v>
      </c>
      <c r="D7" s="157">
        <f t="shared" si="3"/>
        <v>2.7504474841515789E-2</v>
      </c>
      <c r="E7" s="157">
        <f t="shared" si="3"/>
        <v>3.8837131038509935E-2</v>
      </c>
      <c r="F7" s="157">
        <f t="shared" si="3"/>
        <v>4.4453277538281662E-2</v>
      </c>
      <c r="G7" s="157">
        <f t="shared" si="3"/>
        <v>5.2316991579670784E-2</v>
      </c>
      <c r="H7" s="157">
        <f t="shared" si="3"/>
        <v>7.0023805807448616E-2</v>
      </c>
      <c r="I7" s="157">
        <f t="shared" si="3"/>
        <v>5.680853142534073E-2</v>
      </c>
      <c r="J7" s="157">
        <f t="shared" si="3"/>
        <v>7.3193667837678875E-2</v>
      </c>
      <c r="K7" s="157">
        <f t="shared" si="3"/>
        <v>8.8865078756388924E-2</v>
      </c>
      <c r="L7" s="157">
        <f t="shared" si="3"/>
        <v>9.6174564530357387E-2</v>
      </c>
      <c r="M7" s="157">
        <f t="shared" si="3"/>
        <v>0.10480623163257159</v>
      </c>
      <c r="N7" s="157">
        <f t="shared" si="3"/>
        <v>0.11743008347206743</v>
      </c>
      <c r="O7" s="157">
        <f t="shared" si="3"/>
        <v>0.11814778166810562</v>
      </c>
      <c r="P7" s="157">
        <f t="shared" si="3"/>
        <v>0.12054513674898948</v>
      </c>
      <c r="Q7" s="157">
        <f t="shared" si="3"/>
        <v>0.11315120574510472</v>
      </c>
    </row>
    <row r="8" spans="1:17" ht="12" customHeight="1" x14ac:dyDescent="0.25">
      <c r="A8" s="23" t="s">
        <v>60</v>
      </c>
      <c r="B8" s="156">
        <v>1.1627756233720492E-2</v>
      </c>
      <c r="C8" s="156">
        <v>1.706441406483317E-2</v>
      </c>
      <c r="D8" s="156">
        <v>2.7504474841515789E-2</v>
      </c>
      <c r="E8" s="156">
        <v>3.8837131038509935E-2</v>
      </c>
      <c r="F8" s="156">
        <v>4.4453277538281662E-2</v>
      </c>
      <c r="G8" s="156">
        <v>5.2316991579670784E-2</v>
      </c>
      <c r="H8" s="156">
        <v>7.0023805807448616E-2</v>
      </c>
      <c r="I8" s="156">
        <v>5.680853142534073E-2</v>
      </c>
      <c r="J8" s="156">
        <v>7.3193667837678875E-2</v>
      </c>
      <c r="K8" s="156">
        <v>8.8865078756388924E-2</v>
      </c>
      <c r="L8" s="156">
        <v>9.6174564530357387E-2</v>
      </c>
      <c r="M8" s="156">
        <v>0.10480623163257159</v>
      </c>
      <c r="N8" s="156">
        <v>0.11743008347206743</v>
      </c>
      <c r="O8" s="156">
        <v>0.11814778166810562</v>
      </c>
      <c r="P8" s="156">
        <v>0.12054513674898948</v>
      </c>
      <c r="Q8" s="156">
        <v>0.11315120574510472</v>
      </c>
    </row>
    <row r="9" spans="1:17" ht="12" customHeight="1" x14ac:dyDescent="0.25">
      <c r="A9" s="158" t="s">
        <v>63</v>
      </c>
      <c r="B9" s="157">
        <f>SUM(B10:B12,B15:B16)</f>
        <v>26.298972005435733</v>
      </c>
      <c r="C9" s="157">
        <f t="shared" ref="C9:Q9" si="4">SUM(C10:C12,C15:C16)</f>
        <v>26.214618145164046</v>
      </c>
      <c r="D9" s="157">
        <f t="shared" si="4"/>
        <v>29.578389605498671</v>
      </c>
      <c r="E9" s="157">
        <f t="shared" si="4"/>
        <v>29.637643986983846</v>
      </c>
      <c r="F9" s="157">
        <f t="shared" si="4"/>
        <v>28.621184324773893</v>
      </c>
      <c r="G9" s="157">
        <f t="shared" si="4"/>
        <v>28.754343663699682</v>
      </c>
      <c r="H9" s="157">
        <f t="shared" si="4"/>
        <v>27.69638869540627</v>
      </c>
      <c r="I9" s="157">
        <f t="shared" si="4"/>
        <v>18.380008127993747</v>
      </c>
      <c r="J9" s="157">
        <f t="shared" si="4"/>
        <v>19.536561734619159</v>
      </c>
      <c r="K9" s="157">
        <f t="shared" si="4"/>
        <v>18.537973158946606</v>
      </c>
      <c r="L9" s="157">
        <f t="shared" si="4"/>
        <v>22.606892132922908</v>
      </c>
      <c r="M9" s="157">
        <f t="shared" si="4"/>
        <v>23.502425273502332</v>
      </c>
      <c r="N9" s="157">
        <f t="shared" si="4"/>
        <v>21.81758125132809</v>
      </c>
      <c r="O9" s="157">
        <f t="shared" si="4"/>
        <v>20.196419084629515</v>
      </c>
      <c r="P9" s="157">
        <f t="shared" si="4"/>
        <v>18.460987561532473</v>
      </c>
      <c r="Q9" s="157">
        <f t="shared" si="4"/>
        <v>16.089621439414167</v>
      </c>
    </row>
    <row r="10" spans="1:17" ht="12" customHeight="1" x14ac:dyDescent="0.25">
      <c r="A10" s="167" t="s">
        <v>171</v>
      </c>
      <c r="B10" s="132">
        <v>1.9770163606752706</v>
      </c>
      <c r="C10" s="132">
        <v>2.3249071839760345</v>
      </c>
      <c r="D10" s="132">
        <v>3.6196336264218556</v>
      </c>
      <c r="E10" s="132">
        <v>4.2512303125665989</v>
      </c>
      <c r="F10" s="132">
        <v>4.7057137451344495</v>
      </c>
      <c r="G10" s="132">
        <v>5.2708505936250152</v>
      </c>
      <c r="H10" s="132">
        <v>5.485508385181574</v>
      </c>
      <c r="I10" s="132">
        <v>5.1928181368922939</v>
      </c>
      <c r="J10" s="132">
        <v>6.3813742236701279</v>
      </c>
      <c r="K10" s="132">
        <v>6.2475855400977878</v>
      </c>
      <c r="L10" s="132">
        <v>7.2717795394530098</v>
      </c>
      <c r="M10" s="132">
        <v>10.044681893436104</v>
      </c>
      <c r="N10" s="132">
        <v>10.50095695255755</v>
      </c>
      <c r="O10" s="132">
        <v>11.041173555755879</v>
      </c>
      <c r="P10" s="132">
        <v>11.201664048243368</v>
      </c>
      <c r="Q10" s="132">
        <v>11.265712771547102</v>
      </c>
    </row>
    <row r="11" spans="1:17" ht="12" customHeight="1" x14ac:dyDescent="0.25">
      <c r="A11" s="167" t="s">
        <v>144</v>
      </c>
      <c r="B11" s="132">
        <v>20.388358373928568</v>
      </c>
      <c r="C11" s="132">
        <v>20.110173948977533</v>
      </c>
      <c r="D11" s="132">
        <v>22.291376159045324</v>
      </c>
      <c r="E11" s="132">
        <v>22.155693034920318</v>
      </c>
      <c r="F11" s="132">
        <v>21.283189665861155</v>
      </c>
      <c r="G11" s="132">
        <v>21.274113746317049</v>
      </c>
      <c r="H11" s="132">
        <v>20.123912874638805</v>
      </c>
      <c r="I11" s="132">
        <v>12.828800649518602</v>
      </c>
      <c r="J11" s="132">
        <v>12.313537822655197</v>
      </c>
      <c r="K11" s="132">
        <v>7.9953505745222717</v>
      </c>
      <c r="L11" s="132">
        <v>9.5058364489077825</v>
      </c>
      <c r="M11" s="132">
        <v>9.3956163153973655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0.2028927960903871</v>
      </c>
      <c r="D12" s="132">
        <f t="shared" si="5"/>
        <v>0.26969038806642898</v>
      </c>
      <c r="E12" s="132">
        <f t="shared" si="5"/>
        <v>0.28147060693124282</v>
      </c>
      <c r="F12" s="132">
        <f t="shared" si="5"/>
        <v>0.26956277319160549</v>
      </c>
      <c r="G12" s="132">
        <f t="shared" si="5"/>
        <v>0.27780859700234384</v>
      </c>
      <c r="H12" s="132">
        <f t="shared" si="5"/>
        <v>0.29069315244958732</v>
      </c>
      <c r="I12" s="132">
        <f t="shared" si="5"/>
        <v>0.22319862543033012</v>
      </c>
      <c r="J12" s="132">
        <f t="shared" si="5"/>
        <v>0.33346871587400795</v>
      </c>
      <c r="K12" s="132">
        <f t="shared" si="5"/>
        <v>0.25772449126626779</v>
      </c>
      <c r="L12" s="132">
        <f t="shared" si="5"/>
        <v>0.31223043079587903</v>
      </c>
      <c r="M12" s="132">
        <f t="shared" si="5"/>
        <v>0.35035018396281958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0.16237887398930495</v>
      </c>
      <c r="D13" s="165">
        <v>0.21552921441940195</v>
      </c>
      <c r="E13" s="165">
        <v>0.22462758816035058</v>
      </c>
      <c r="F13" s="165">
        <v>0.21481409806714749</v>
      </c>
      <c r="G13" s="165">
        <v>0.22106179053778355</v>
      </c>
      <c r="H13" s="165">
        <v>0.23099788428259552</v>
      </c>
      <c r="I13" s="165">
        <v>0.17712725003945307</v>
      </c>
      <c r="J13" s="165">
        <v>0.26428992253840344</v>
      </c>
      <c r="K13" s="165">
        <v>0.20399244933027316</v>
      </c>
      <c r="L13" s="165">
        <v>0.25018918420172676</v>
      </c>
      <c r="M13" s="165">
        <v>0.27634527029789796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4.051392210108215E-2</v>
      </c>
      <c r="D14" s="164">
        <v>5.4161173647027015E-2</v>
      </c>
      <c r="E14" s="164">
        <v>5.6843018770892227E-2</v>
      </c>
      <c r="F14" s="164">
        <v>5.4748675124457989E-2</v>
      </c>
      <c r="G14" s="164">
        <v>5.6746806464560297E-2</v>
      </c>
      <c r="H14" s="164">
        <v>5.9695268166991819E-2</v>
      </c>
      <c r="I14" s="164">
        <v>4.6071375390877044E-2</v>
      </c>
      <c r="J14" s="164">
        <v>6.9178793335604533E-2</v>
      </c>
      <c r="K14" s="164">
        <v>5.3732041935994609E-2</v>
      </c>
      <c r="L14" s="164">
        <v>6.2041246594152277E-2</v>
      </c>
      <c r="M14" s="164">
        <v>7.4004913664921637E-2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3.933597270831894</v>
      </c>
      <c r="C15" s="162">
        <v>3.53973092722239</v>
      </c>
      <c r="D15" s="162">
        <v>3.3560025441785832</v>
      </c>
      <c r="E15" s="162">
        <v>2.9112065912859002</v>
      </c>
      <c r="F15" s="162">
        <v>2.3321517826975384</v>
      </c>
      <c r="G15" s="162">
        <v>1.9055482045842775</v>
      </c>
      <c r="H15" s="162">
        <v>1.7700703436178009</v>
      </c>
      <c r="I15" s="162">
        <v>0.13283268385892802</v>
      </c>
      <c r="J15" s="162">
        <v>0.49414575501988173</v>
      </c>
      <c r="K15" s="162">
        <v>3.9046531317412772</v>
      </c>
      <c r="L15" s="162">
        <v>5.3374342792434266</v>
      </c>
      <c r="M15" s="162">
        <v>3.5749906146220467</v>
      </c>
      <c r="N15" s="162">
        <v>10.769034677538121</v>
      </c>
      <c r="O15" s="162">
        <v>8.6956449516173944</v>
      </c>
      <c r="P15" s="162">
        <v>6.8609896246634712</v>
      </c>
      <c r="Q15" s="162">
        <v>4.5384361618856914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3.6913288897701957E-2</v>
      </c>
      <c r="D16" s="160">
        <f t="shared" si="6"/>
        <v>4.1686887786478777E-2</v>
      </c>
      <c r="E16" s="160">
        <f t="shared" si="6"/>
        <v>3.8043441279786663E-2</v>
      </c>
      <c r="F16" s="160">
        <f t="shared" si="6"/>
        <v>3.0566357889143945E-2</v>
      </c>
      <c r="G16" s="160">
        <f t="shared" si="6"/>
        <v>2.6022522170997771E-2</v>
      </c>
      <c r="H16" s="160">
        <f t="shared" si="6"/>
        <v>2.6203939518501935E-2</v>
      </c>
      <c r="I16" s="160">
        <f t="shared" si="6"/>
        <v>2.3580322935892271E-3</v>
      </c>
      <c r="J16" s="160">
        <f t="shared" si="6"/>
        <v>1.4035217399943742E-2</v>
      </c>
      <c r="K16" s="160">
        <f t="shared" si="6"/>
        <v>0.13265942131900083</v>
      </c>
      <c r="L16" s="160">
        <f t="shared" si="6"/>
        <v>0.17961143452281214</v>
      </c>
      <c r="M16" s="160">
        <f t="shared" si="6"/>
        <v>0.13678626608399849</v>
      </c>
      <c r="N16" s="160">
        <f t="shared" si="6"/>
        <v>0.5475896212324195</v>
      </c>
      <c r="O16" s="160">
        <f t="shared" si="6"/>
        <v>0.45960057725624148</v>
      </c>
      <c r="P16" s="160">
        <f t="shared" si="6"/>
        <v>0.39833388862563285</v>
      </c>
      <c r="Q16" s="160">
        <f t="shared" si="6"/>
        <v>0.28547250598137153</v>
      </c>
    </row>
    <row r="17" spans="1:17" ht="12" customHeight="1" x14ac:dyDescent="0.25">
      <c r="A17" s="148" t="s">
        <v>60</v>
      </c>
      <c r="B17" s="156">
        <v>0</v>
      </c>
      <c r="C17" s="156">
        <v>2.8543816194747312E-2</v>
      </c>
      <c r="D17" s="156">
        <v>3.2434952553405734E-2</v>
      </c>
      <c r="E17" s="156">
        <v>2.953868427284401E-2</v>
      </c>
      <c r="F17" s="156">
        <v>2.3542108651951076E-2</v>
      </c>
      <c r="G17" s="156">
        <v>1.9811720430942644E-2</v>
      </c>
      <c r="H17" s="156">
        <v>2.036548015686002E-2</v>
      </c>
      <c r="I17" s="156">
        <v>1.8219723342900759E-3</v>
      </c>
      <c r="J17" s="156">
        <v>1.0583780856084949E-2</v>
      </c>
      <c r="K17" s="156">
        <v>9.9614518414733552E-2</v>
      </c>
      <c r="L17" s="156">
        <v>0.14050074401702015</v>
      </c>
      <c r="M17" s="156">
        <v>0.10516663293333109</v>
      </c>
      <c r="N17" s="156">
        <v>0.41438801531276975</v>
      </c>
      <c r="O17" s="156">
        <v>0.34760340305314713</v>
      </c>
      <c r="P17" s="156">
        <v>0.30155928804278187</v>
      </c>
      <c r="Q17" s="156">
        <v>0.21948098928177023</v>
      </c>
    </row>
    <row r="18" spans="1:17" ht="12" customHeight="1" x14ac:dyDescent="0.25">
      <c r="A18" s="148" t="s">
        <v>59</v>
      </c>
      <c r="B18" s="156">
        <v>0</v>
      </c>
      <c r="C18" s="156">
        <v>8.3694727029546452E-3</v>
      </c>
      <c r="D18" s="156">
        <v>9.2519352330730463E-3</v>
      </c>
      <c r="E18" s="156">
        <v>8.5047570069426565E-3</v>
      </c>
      <c r="F18" s="156">
        <v>7.0242492371928693E-3</v>
      </c>
      <c r="G18" s="156">
        <v>6.2108017400551285E-3</v>
      </c>
      <c r="H18" s="156">
        <v>5.8384593616419159E-3</v>
      </c>
      <c r="I18" s="156">
        <v>5.3605995929915105E-4</v>
      </c>
      <c r="J18" s="156">
        <v>3.4514365438587935E-3</v>
      </c>
      <c r="K18" s="156">
        <v>3.3044902904267266E-2</v>
      </c>
      <c r="L18" s="156">
        <v>3.9110690505791995E-2</v>
      </c>
      <c r="M18" s="156">
        <v>3.1619633150667396E-2</v>
      </c>
      <c r="N18" s="156">
        <v>0.13320160591964975</v>
      </c>
      <c r="O18" s="156">
        <v>0.11199717420309438</v>
      </c>
      <c r="P18" s="156">
        <v>9.6774600582850978E-2</v>
      </c>
      <c r="Q18" s="156">
        <v>6.5991516699601321E-2</v>
      </c>
    </row>
    <row r="19" spans="1:17" ht="12" customHeight="1" x14ac:dyDescent="0.25">
      <c r="A19" s="158" t="s">
        <v>62</v>
      </c>
      <c r="B19" s="157">
        <f>SUM(B20:B22)</f>
        <v>16.335706183979983</v>
      </c>
      <c r="C19" s="157">
        <f t="shared" ref="C19:Q19" si="7">SUM(C20:C22)</f>
        <v>15.054344258974236</v>
      </c>
      <c r="D19" s="157">
        <f t="shared" si="7"/>
        <v>17.382872605518997</v>
      </c>
      <c r="E19" s="157">
        <f t="shared" si="7"/>
        <v>16.604068555249395</v>
      </c>
      <c r="F19" s="157">
        <f t="shared" si="7"/>
        <v>14.526777580917301</v>
      </c>
      <c r="G19" s="157">
        <f t="shared" si="7"/>
        <v>15.434401214735644</v>
      </c>
      <c r="H19" s="157">
        <f t="shared" si="7"/>
        <v>14.028051124523458</v>
      </c>
      <c r="I19" s="157">
        <f t="shared" si="7"/>
        <v>9.1493799074559394</v>
      </c>
      <c r="J19" s="157">
        <f t="shared" si="7"/>
        <v>9.3149686855440716</v>
      </c>
      <c r="K19" s="157">
        <f t="shared" si="7"/>
        <v>9.3135958279483546</v>
      </c>
      <c r="L19" s="157">
        <f t="shared" si="7"/>
        <v>12.029997743102101</v>
      </c>
      <c r="M19" s="157">
        <f t="shared" si="7"/>
        <v>11.849958721202867</v>
      </c>
      <c r="N19" s="157">
        <f t="shared" si="7"/>
        <v>11.13319689613445</v>
      </c>
      <c r="O19" s="157">
        <f t="shared" si="7"/>
        <v>10.1802278670633</v>
      </c>
      <c r="P19" s="157">
        <f t="shared" si="7"/>
        <v>8.7900710922804883</v>
      </c>
      <c r="Q19" s="157">
        <f t="shared" si="7"/>
        <v>7.757086867964059</v>
      </c>
    </row>
    <row r="20" spans="1:17" ht="12" customHeight="1" x14ac:dyDescent="0.25">
      <c r="A20" s="23" t="s">
        <v>58</v>
      </c>
      <c r="B20" s="156">
        <v>0.98832865911635426</v>
      </c>
      <c r="C20" s="156">
        <v>0.88151986284892869</v>
      </c>
      <c r="D20" s="156">
        <v>1.0761851725132996</v>
      </c>
      <c r="E20" s="156">
        <v>1.0159460281256161</v>
      </c>
      <c r="F20" s="156">
        <v>0.98101222244761233</v>
      </c>
      <c r="G20" s="156">
        <v>1.0371090553899485</v>
      </c>
      <c r="H20" s="156">
        <v>0.95347144908099679</v>
      </c>
      <c r="I20" s="156">
        <v>0.64415988343756003</v>
      </c>
      <c r="J20" s="156">
        <v>0.76604735673535318</v>
      </c>
      <c r="K20" s="156">
        <v>0.67316979644941377</v>
      </c>
      <c r="L20" s="156">
        <v>0.80427783999446945</v>
      </c>
      <c r="M20" s="156">
        <v>0.77983886595775342</v>
      </c>
      <c r="N20" s="156">
        <v>0.68462630833637861</v>
      </c>
      <c r="O20" s="156">
        <v>0.59186085991101378</v>
      </c>
      <c r="P20" s="156">
        <v>0.44229176068342424</v>
      </c>
      <c r="Q20" s="156">
        <v>0.40712175156856312</v>
      </c>
    </row>
    <row r="21" spans="1:17" ht="12" customHeight="1" x14ac:dyDescent="0.25">
      <c r="A21" s="23" t="s">
        <v>57</v>
      </c>
      <c r="B21" s="156">
        <v>11.745583737475886</v>
      </c>
      <c r="C21" s="156">
        <v>8.5902902095896785</v>
      </c>
      <c r="D21" s="156">
        <v>11.150301870939941</v>
      </c>
      <c r="E21" s="156">
        <v>9.5894198642635775</v>
      </c>
      <c r="F21" s="156">
        <v>5.2181636368927036</v>
      </c>
      <c r="G21" s="156">
        <v>7.8161228750263128</v>
      </c>
      <c r="H21" s="156">
        <v>5.8803027935416452</v>
      </c>
      <c r="I21" s="156">
        <v>2.9117928028372857</v>
      </c>
      <c r="J21" s="156">
        <v>2.3800086333770079</v>
      </c>
      <c r="K21" s="156">
        <v>2.4205202115170343</v>
      </c>
      <c r="L21" s="156">
        <v>4.2768853601178076</v>
      </c>
      <c r="M21" s="156">
        <v>3.1778744592306625</v>
      </c>
      <c r="N21" s="156">
        <v>2.4450905259874514</v>
      </c>
      <c r="O21" s="156">
        <v>2.6152128456651753</v>
      </c>
      <c r="P21" s="156">
        <v>1.6583658365793712</v>
      </c>
      <c r="Q21" s="156">
        <v>1.3633038396925559</v>
      </c>
    </row>
    <row r="22" spans="1:17" ht="12" customHeight="1" x14ac:dyDescent="0.25">
      <c r="A22" s="29" t="s">
        <v>140</v>
      </c>
      <c r="B22" s="57">
        <v>3.6017937873877441</v>
      </c>
      <c r="C22" s="57">
        <v>5.5825341865356295</v>
      </c>
      <c r="D22" s="57">
        <v>5.156385562065755</v>
      </c>
      <c r="E22" s="57">
        <v>5.9987026628602012</v>
      </c>
      <c r="F22" s="57">
        <v>8.3276017215769844</v>
      </c>
      <c r="G22" s="57">
        <v>6.5811692843193841</v>
      </c>
      <c r="H22" s="57">
        <v>7.1942768819008149</v>
      </c>
      <c r="I22" s="57">
        <v>5.593427221181094</v>
      </c>
      <c r="J22" s="57">
        <v>6.1689126954317111</v>
      </c>
      <c r="K22" s="57">
        <v>6.2199058199819071</v>
      </c>
      <c r="L22" s="57">
        <v>6.9488345429898244</v>
      </c>
      <c r="M22" s="57">
        <v>7.8922453960144514</v>
      </c>
      <c r="N22" s="57">
        <v>8.0034800618106203</v>
      </c>
      <c r="O22" s="57">
        <v>6.9731541614871109</v>
      </c>
      <c r="P22" s="57">
        <v>6.6894134950176918</v>
      </c>
      <c r="Q22" s="57">
        <v>5.9866612767029395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52.446882637554495</v>
      </c>
      <c r="C24" s="168">
        <f t="shared" si="8"/>
        <v>51.214981974230135</v>
      </c>
      <c r="D24" s="168">
        <f t="shared" si="8"/>
        <v>51.532697379812852</v>
      </c>
      <c r="E24" s="168">
        <f t="shared" si="8"/>
        <v>50.512250620585341</v>
      </c>
      <c r="F24" s="168">
        <f t="shared" si="8"/>
        <v>50.165062277992789</v>
      </c>
      <c r="G24" s="168">
        <f t="shared" si="8"/>
        <v>50.31560540977636</v>
      </c>
      <c r="H24" s="168">
        <f t="shared" si="8"/>
        <v>50.675763432912547</v>
      </c>
      <c r="I24" s="168">
        <f t="shared" si="8"/>
        <v>52.195936579049722</v>
      </c>
      <c r="J24" s="168">
        <f t="shared" si="8"/>
        <v>52.15119988437494</v>
      </c>
      <c r="K24" s="168">
        <f t="shared" si="8"/>
        <v>52.153451386160071</v>
      </c>
      <c r="L24" s="168">
        <f t="shared" si="8"/>
        <v>52.217189313781716</v>
      </c>
      <c r="M24" s="168">
        <f t="shared" si="8"/>
        <v>39.531226101571647</v>
      </c>
      <c r="N24" s="168">
        <f t="shared" si="8"/>
        <v>34.766847974810673</v>
      </c>
      <c r="O24" s="168">
        <f t="shared" si="8"/>
        <v>28.798692262703252</v>
      </c>
      <c r="P24" s="168">
        <f t="shared" si="8"/>
        <v>22.841940813189197</v>
      </c>
      <c r="Q24" s="168">
        <f t="shared" si="8"/>
        <v>22.635767166245145</v>
      </c>
    </row>
    <row r="25" spans="1:17" ht="12.95" customHeight="1" x14ac:dyDescent="0.25">
      <c r="A25" s="158" t="s">
        <v>65</v>
      </c>
      <c r="B25" s="157">
        <f t="shared" ref="B25" si="9">SUM(B26:B27)</f>
        <v>41.733427597845925</v>
      </c>
      <c r="C25" s="157">
        <f t="shared" ref="C25:Q25" si="10">SUM(C26:C27)</f>
        <v>41.621784021755886</v>
      </c>
      <c r="D25" s="157">
        <f t="shared" si="10"/>
        <v>41.752749080894048</v>
      </c>
      <c r="E25" s="157">
        <f t="shared" si="10"/>
        <v>41.796157308284776</v>
      </c>
      <c r="F25" s="157">
        <f t="shared" si="10"/>
        <v>41.872373899096353</v>
      </c>
      <c r="G25" s="157">
        <f t="shared" si="10"/>
        <v>41.677469638100064</v>
      </c>
      <c r="H25" s="157">
        <f t="shared" si="10"/>
        <v>41.941794472533175</v>
      </c>
      <c r="I25" s="157">
        <f t="shared" si="10"/>
        <v>42.251425060075888</v>
      </c>
      <c r="J25" s="157">
        <f t="shared" si="10"/>
        <v>42.411644754850862</v>
      </c>
      <c r="K25" s="157">
        <f t="shared" si="10"/>
        <v>42.269015213432652</v>
      </c>
      <c r="L25" s="157">
        <f t="shared" si="10"/>
        <v>41.881489350463205</v>
      </c>
      <c r="M25" s="157">
        <f t="shared" si="10"/>
        <v>31.217200233153076</v>
      </c>
      <c r="N25" s="157">
        <f t="shared" si="10"/>
        <v>27.508215506054906</v>
      </c>
      <c r="O25" s="157">
        <f t="shared" si="10"/>
        <v>22.552364330343874</v>
      </c>
      <c r="P25" s="157">
        <f t="shared" si="10"/>
        <v>17.182562882602969</v>
      </c>
      <c r="Q25" s="157">
        <f t="shared" si="10"/>
        <v>17.30379954901899</v>
      </c>
    </row>
    <row r="26" spans="1:17" ht="12" customHeight="1" x14ac:dyDescent="0.25">
      <c r="A26" s="23" t="s">
        <v>84</v>
      </c>
      <c r="B26" s="156">
        <v>41.014841412167137</v>
      </c>
      <c r="C26" s="156">
        <v>41.138939653628519</v>
      </c>
      <c r="D26" s="156">
        <v>41.092575777953158</v>
      </c>
      <c r="E26" s="156">
        <v>41.193213606928026</v>
      </c>
      <c r="F26" s="156">
        <v>41.401901468118595</v>
      </c>
      <c r="G26" s="156">
        <v>41.220356955917261</v>
      </c>
      <c r="H26" s="156">
        <v>41.320760458274734</v>
      </c>
      <c r="I26" s="156">
        <v>41.600057036081559</v>
      </c>
      <c r="J26" s="156">
        <v>41.691842959363733</v>
      </c>
      <c r="K26" s="156">
        <v>41.66886601027425</v>
      </c>
      <c r="L26" s="156">
        <v>41.185951563970335</v>
      </c>
      <c r="M26" s="156">
        <v>30.664376534402063</v>
      </c>
      <c r="N26" s="156">
        <v>27.231921970769758</v>
      </c>
      <c r="O26" s="156">
        <v>22.294591703138114</v>
      </c>
      <c r="P26" s="156">
        <v>16.931396719914062</v>
      </c>
      <c r="Q26" s="156">
        <v>16.915576437277348</v>
      </c>
    </row>
    <row r="27" spans="1:17" ht="12" customHeight="1" x14ac:dyDescent="0.25">
      <c r="A27" s="23" t="s">
        <v>60</v>
      </c>
      <c r="B27" s="156">
        <v>0.71858618567878951</v>
      </c>
      <c r="C27" s="156">
        <v>0.48284436812736353</v>
      </c>
      <c r="D27" s="156">
        <v>0.66017330294089183</v>
      </c>
      <c r="E27" s="156">
        <v>0.60294370135675179</v>
      </c>
      <c r="F27" s="156">
        <v>0.47047243097775748</v>
      </c>
      <c r="G27" s="156">
        <v>0.45711268218279999</v>
      </c>
      <c r="H27" s="156">
        <v>0.62103401425844085</v>
      </c>
      <c r="I27" s="156">
        <v>0.65136802399432858</v>
      </c>
      <c r="J27" s="156">
        <v>0.71980179548713119</v>
      </c>
      <c r="K27" s="156">
        <v>0.60014920315840403</v>
      </c>
      <c r="L27" s="156">
        <v>0.69553778649287323</v>
      </c>
      <c r="M27" s="156">
        <v>0.55282369875101189</v>
      </c>
      <c r="N27" s="156">
        <v>0.27629353528514716</v>
      </c>
      <c r="O27" s="156">
        <v>0.25777262720575933</v>
      </c>
      <c r="P27" s="156">
        <v>0.25116616268890696</v>
      </c>
      <c r="Q27" s="156">
        <v>0.38822311174164237</v>
      </c>
    </row>
    <row r="28" spans="1:17" ht="12.95" customHeight="1" x14ac:dyDescent="0.25">
      <c r="A28" s="158" t="s">
        <v>112</v>
      </c>
      <c r="B28" s="157">
        <f t="shared" ref="B28:Q28" si="11">B29</f>
        <v>2.9521246396492446E-3</v>
      </c>
      <c r="C28" s="157">
        <f t="shared" si="11"/>
        <v>4.0557613503547493E-3</v>
      </c>
      <c r="D28" s="157">
        <f t="shared" si="11"/>
        <v>5.9074382877624078E-3</v>
      </c>
      <c r="E28" s="157">
        <f t="shared" si="11"/>
        <v>7.6000030822348606E-3</v>
      </c>
      <c r="F28" s="157">
        <f t="shared" si="11"/>
        <v>8.899667712766221E-3</v>
      </c>
      <c r="G28" s="157">
        <f t="shared" si="11"/>
        <v>1.0648862383316894E-2</v>
      </c>
      <c r="H28" s="157">
        <f t="shared" si="11"/>
        <v>1.5183153162092424E-2</v>
      </c>
      <c r="I28" s="157">
        <f t="shared" si="11"/>
        <v>2.0965465596068326E-2</v>
      </c>
      <c r="J28" s="157">
        <f t="shared" si="11"/>
        <v>2.5942757618492403E-2</v>
      </c>
      <c r="K28" s="157">
        <f t="shared" si="11"/>
        <v>3.2173677179461561E-2</v>
      </c>
      <c r="L28" s="157">
        <f t="shared" si="11"/>
        <v>3.0537631916582441E-2</v>
      </c>
      <c r="M28" s="157">
        <f t="shared" si="11"/>
        <v>2.8071360203797066E-2</v>
      </c>
      <c r="N28" s="157">
        <f t="shared" si="11"/>
        <v>2.9370034534268851E-2</v>
      </c>
      <c r="O28" s="157">
        <f t="shared" si="11"/>
        <v>2.838469211686304E-2</v>
      </c>
      <c r="P28" s="157">
        <f t="shared" si="11"/>
        <v>2.8941467335937346E-2</v>
      </c>
      <c r="Q28" s="157">
        <f t="shared" si="11"/>
        <v>2.757655213962746E-2</v>
      </c>
    </row>
    <row r="29" spans="1:17" ht="12" customHeight="1" x14ac:dyDescent="0.25">
      <c r="A29" s="23" t="s">
        <v>60</v>
      </c>
      <c r="B29" s="156">
        <v>2.9521246396492446E-3</v>
      </c>
      <c r="C29" s="156">
        <v>4.0557613503547493E-3</v>
      </c>
      <c r="D29" s="156">
        <v>5.9074382877624078E-3</v>
      </c>
      <c r="E29" s="156">
        <v>7.6000030822348606E-3</v>
      </c>
      <c r="F29" s="156">
        <v>8.899667712766221E-3</v>
      </c>
      <c r="G29" s="156">
        <v>1.0648862383316894E-2</v>
      </c>
      <c r="H29" s="156">
        <v>1.5183153162092424E-2</v>
      </c>
      <c r="I29" s="156">
        <v>2.0965465596068326E-2</v>
      </c>
      <c r="J29" s="156">
        <v>2.5942757618492403E-2</v>
      </c>
      <c r="K29" s="156">
        <v>3.2173677179461561E-2</v>
      </c>
      <c r="L29" s="156">
        <v>3.0537631916582441E-2</v>
      </c>
      <c r="M29" s="156">
        <v>2.8071360203797066E-2</v>
      </c>
      <c r="N29" s="156">
        <v>2.9370034534268851E-2</v>
      </c>
      <c r="O29" s="156">
        <v>2.838469211686304E-2</v>
      </c>
      <c r="P29" s="156">
        <v>2.8941467335937346E-2</v>
      </c>
      <c r="Q29" s="156">
        <v>2.757655213962746E-2</v>
      </c>
    </row>
    <row r="30" spans="1:17" ht="12" customHeight="1" x14ac:dyDescent="0.25">
      <c r="A30" s="158" t="s">
        <v>63</v>
      </c>
      <c r="B30" s="157">
        <f t="shared" ref="B30:Q30" si="12">SUM(B31:B32,B35:B36)</f>
        <v>6.6368442310846607</v>
      </c>
      <c r="C30" s="157">
        <f t="shared" si="12"/>
        <v>6.1042624108688308</v>
      </c>
      <c r="D30" s="157">
        <f t="shared" si="12"/>
        <v>6.1456156752786226</v>
      </c>
      <c r="E30" s="157">
        <f t="shared" si="12"/>
        <v>5.5634569850845432</v>
      </c>
      <c r="F30" s="157">
        <f t="shared" si="12"/>
        <v>5.4743636393654</v>
      </c>
      <c r="G30" s="157">
        <f t="shared" si="12"/>
        <v>5.5802063150828696</v>
      </c>
      <c r="H30" s="157">
        <f t="shared" si="12"/>
        <v>5.7684993606130464</v>
      </c>
      <c r="I30" s="157">
        <f t="shared" si="12"/>
        <v>6.5737360134121703</v>
      </c>
      <c r="J30" s="157">
        <f t="shared" si="12"/>
        <v>6.4993803625823459</v>
      </c>
      <c r="K30" s="157">
        <f t="shared" si="12"/>
        <v>6.5886351030639387</v>
      </c>
      <c r="L30" s="157">
        <f t="shared" si="12"/>
        <v>6.7443434682661447</v>
      </c>
      <c r="M30" s="157">
        <f t="shared" si="12"/>
        <v>5.4520869019399907</v>
      </c>
      <c r="N30" s="157">
        <f t="shared" si="12"/>
        <v>4.7368505371165996</v>
      </c>
      <c r="O30" s="157">
        <f t="shared" si="12"/>
        <v>4.0290360632221009</v>
      </c>
      <c r="P30" s="157">
        <f t="shared" si="12"/>
        <v>3.6839414981895118</v>
      </c>
      <c r="Q30" s="157">
        <f t="shared" si="12"/>
        <v>3.424012539644544</v>
      </c>
    </row>
    <row r="31" spans="1:17" ht="12" customHeight="1" x14ac:dyDescent="0.25">
      <c r="A31" s="167" t="s">
        <v>169</v>
      </c>
      <c r="B31" s="132">
        <v>5.5634486681979496</v>
      </c>
      <c r="C31" s="132">
        <v>5.1052603745205634</v>
      </c>
      <c r="D31" s="132">
        <v>5.1107821226210159</v>
      </c>
      <c r="E31" s="132">
        <v>4.6335980154711951</v>
      </c>
      <c r="F31" s="132">
        <v>4.5873305484405664</v>
      </c>
      <c r="G31" s="132">
        <v>4.7111154947854921</v>
      </c>
      <c r="H31" s="132">
        <v>4.8019044300660854</v>
      </c>
      <c r="I31" s="132">
        <v>5.4817761635202853</v>
      </c>
      <c r="J31" s="132">
        <v>5.4523191828729951</v>
      </c>
      <c r="K31" s="132">
        <v>5.5158100578167915</v>
      </c>
      <c r="L31" s="132">
        <v>5.5608615710214364</v>
      </c>
      <c r="M31" s="132">
        <v>4.4832893562780161</v>
      </c>
      <c r="N31" s="132">
        <v>2.5201478503195847</v>
      </c>
      <c r="O31" s="132">
        <v>1.8851088089675259</v>
      </c>
      <c r="P31" s="132">
        <v>1.7151788788173679</v>
      </c>
      <c r="Q31" s="132">
        <v>1.5365107573872163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5.1575689762472357E-2</v>
      </c>
      <c r="D32" s="132">
        <f t="shared" si="13"/>
        <v>6.1807027928221375E-2</v>
      </c>
      <c r="E32" s="132">
        <f t="shared" si="13"/>
        <v>5.8872478090962257E-2</v>
      </c>
      <c r="F32" s="132">
        <f t="shared" si="13"/>
        <v>5.8068432662183249E-2</v>
      </c>
      <c r="G32" s="132">
        <f t="shared" si="13"/>
        <v>6.152807853072044E-2</v>
      </c>
      <c r="H32" s="132">
        <f t="shared" si="13"/>
        <v>6.933698945653835E-2</v>
      </c>
      <c r="I32" s="132">
        <f t="shared" si="13"/>
        <v>9.5367997032610313E-2</v>
      </c>
      <c r="J32" s="132">
        <f t="shared" si="13"/>
        <v>0.14771000386436528</v>
      </c>
      <c r="K32" s="132">
        <f t="shared" si="13"/>
        <v>0.17782118224910468</v>
      </c>
      <c r="L32" s="132">
        <f t="shared" si="13"/>
        <v>0.18264517067868868</v>
      </c>
      <c r="M32" s="132">
        <f t="shared" si="13"/>
        <v>0.16724327182425539</v>
      </c>
      <c r="N32" s="132">
        <f t="shared" si="13"/>
        <v>0.12324578718599473</v>
      </c>
      <c r="O32" s="132">
        <f t="shared" si="13"/>
        <v>9.5884624994429263E-2</v>
      </c>
      <c r="P32" s="132">
        <f t="shared" si="13"/>
        <v>9.6264149491567169E-2</v>
      </c>
      <c r="Q32" s="132">
        <f t="shared" si="13"/>
        <v>9.4966800646929667E-2</v>
      </c>
    </row>
    <row r="33" spans="1:17" ht="12" customHeight="1" x14ac:dyDescent="0.25">
      <c r="A33" s="166" t="s">
        <v>57</v>
      </c>
      <c r="B33" s="165">
        <v>0</v>
      </c>
      <c r="C33" s="165">
        <v>4.1276982673751891E-2</v>
      </c>
      <c r="D33" s="165">
        <v>4.9394493702483618E-2</v>
      </c>
      <c r="E33" s="165">
        <v>4.6983174928195481E-2</v>
      </c>
      <c r="F33" s="165">
        <v>4.6274631473810036E-2</v>
      </c>
      <c r="G33" s="165">
        <v>4.8959993877495674E-2</v>
      </c>
      <c r="H33" s="165">
        <v>5.5098297748044284E-2</v>
      </c>
      <c r="I33" s="165">
        <v>7.5682684082791482E-2</v>
      </c>
      <c r="J33" s="165">
        <v>0.11706724985323634</v>
      </c>
      <c r="K33" s="165">
        <v>0.14074789063148496</v>
      </c>
      <c r="L33" s="165">
        <v>0.1463529552004493</v>
      </c>
      <c r="M33" s="165">
        <v>0.13191626342255147</v>
      </c>
      <c r="N33" s="165">
        <v>9.7026403053444482E-2</v>
      </c>
      <c r="O33" s="165">
        <v>7.5319564856049168E-2</v>
      </c>
      <c r="P33" s="165">
        <v>7.5446985689227059E-2</v>
      </c>
      <c r="Q33" s="165">
        <v>7.4249376084815535E-2</v>
      </c>
    </row>
    <row r="34" spans="1:17" ht="12" customHeight="1" x14ac:dyDescent="0.25">
      <c r="A34" s="147" t="s">
        <v>59</v>
      </c>
      <c r="B34" s="164">
        <v>0</v>
      </c>
      <c r="C34" s="164">
        <v>1.0298707088720462E-2</v>
      </c>
      <c r="D34" s="164">
        <v>1.2412534225737756E-2</v>
      </c>
      <c r="E34" s="164">
        <v>1.1889303162766778E-2</v>
      </c>
      <c r="F34" s="164">
        <v>1.1793801188373212E-2</v>
      </c>
      <c r="G34" s="164">
        <v>1.2568084653224764E-2</v>
      </c>
      <c r="H34" s="164">
        <v>1.4238691708494062E-2</v>
      </c>
      <c r="I34" s="164">
        <v>1.9685312949818828E-2</v>
      </c>
      <c r="J34" s="164">
        <v>3.0642754011128953E-2</v>
      </c>
      <c r="K34" s="164">
        <v>3.7073291617619714E-2</v>
      </c>
      <c r="L34" s="164">
        <v>3.6292215478239388E-2</v>
      </c>
      <c r="M34" s="164">
        <v>3.5327008401703913E-2</v>
      </c>
      <c r="N34" s="164">
        <v>2.6219384132550243E-2</v>
      </c>
      <c r="O34" s="164">
        <v>2.0565060138380092E-2</v>
      </c>
      <c r="P34" s="164">
        <v>2.0817163802340104E-2</v>
      </c>
      <c r="Q34" s="164">
        <v>2.0717424562114135E-2</v>
      </c>
    </row>
    <row r="35" spans="1:17" ht="12" customHeight="1" x14ac:dyDescent="0.25">
      <c r="A35" s="163" t="s">
        <v>142</v>
      </c>
      <c r="B35" s="162">
        <v>1.0733955628867116</v>
      </c>
      <c r="C35" s="162">
        <v>0.93766622274165623</v>
      </c>
      <c r="D35" s="162">
        <v>0.96111598536181975</v>
      </c>
      <c r="E35" s="162">
        <v>0.85972873849061182</v>
      </c>
      <c r="F35" s="162">
        <v>0.81827272237550241</v>
      </c>
      <c r="G35" s="162">
        <v>0.79663819236468103</v>
      </c>
      <c r="H35" s="162">
        <v>0.88415597133117108</v>
      </c>
      <c r="I35" s="162">
        <v>0.97903761245144305</v>
      </c>
      <c r="J35" s="162">
        <v>0.87445392063117222</v>
      </c>
      <c r="K35" s="162">
        <v>0.8655780335212343</v>
      </c>
      <c r="L35" s="162">
        <v>0.96823820998002819</v>
      </c>
      <c r="M35" s="162">
        <v>0.77194552176542164</v>
      </c>
      <c r="N35" s="162">
        <v>1.9921220232661885</v>
      </c>
      <c r="O35" s="162">
        <v>1.945272058722042</v>
      </c>
      <c r="P35" s="162">
        <v>1.7697647948461281</v>
      </c>
      <c r="Q35" s="162">
        <v>1.6864620471705583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9.7601238441381456E-3</v>
      </c>
      <c r="D36" s="160">
        <f t="shared" si="14"/>
        <v>1.1910539367565367E-2</v>
      </c>
      <c r="E36" s="160">
        <f t="shared" si="14"/>
        <v>1.1257753031773607E-2</v>
      </c>
      <c r="F36" s="160">
        <f t="shared" si="14"/>
        <v>1.0691935887149116E-2</v>
      </c>
      <c r="G36" s="160">
        <f t="shared" si="14"/>
        <v>1.0924549401975474E-2</v>
      </c>
      <c r="H36" s="160">
        <f t="shared" si="14"/>
        <v>1.3101969759250967E-2</v>
      </c>
      <c r="I36" s="160">
        <f t="shared" si="14"/>
        <v>1.7554240407830921E-2</v>
      </c>
      <c r="J36" s="160">
        <f t="shared" si="14"/>
        <v>2.4897255213813252E-2</v>
      </c>
      <c r="K36" s="160">
        <f t="shared" si="14"/>
        <v>2.9425829476808611E-2</v>
      </c>
      <c r="L36" s="160">
        <f t="shared" si="14"/>
        <v>3.2598516585990812E-2</v>
      </c>
      <c r="M36" s="160">
        <f t="shared" si="14"/>
        <v>2.9608752072297288E-2</v>
      </c>
      <c r="N36" s="160">
        <f t="shared" si="14"/>
        <v>0.10133487634483174</v>
      </c>
      <c r="O36" s="160">
        <f t="shared" si="14"/>
        <v>0.10277057053810384</v>
      </c>
      <c r="P36" s="160">
        <f t="shared" si="14"/>
        <v>0.10273367503444862</v>
      </c>
      <c r="Q36" s="160">
        <f t="shared" si="14"/>
        <v>0.10607293443983998</v>
      </c>
    </row>
    <row r="37" spans="1:17" ht="12" customHeight="1" x14ac:dyDescent="0.25">
      <c r="A37" s="148" t="s">
        <v>60</v>
      </c>
      <c r="B37" s="156">
        <v>0</v>
      </c>
      <c r="C37" s="156">
        <v>7.5471785192891203E-3</v>
      </c>
      <c r="D37" s="156">
        <v>9.2671293009730666E-3</v>
      </c>
      <c r="E37" s="156">
        <v>8.7410392235966975E-3</v>
      </c>
      <c r="F37" s="156">
        <v>8.2348939729046961E-3</v>
      </c>
      <c r="G37" s="156">
        <v>8.3171845205372366E-3</v>
      </c>
      <c r="H37" s="156">
        <v>1.018274007843001E-2</v>
      </c>
      <c r="I37" s="156">
        <v>1.3563571821937239E-2</v>
      </c>
      <c r="J37" s="156">
        <v>1.877470690992461E-2</v>
      </c>
      <c r="K37" s="156">
        <v>2.2095979336723665E-2</v>
      </c>
      <c r="L37" s="156">
        <v>2.5500135035117534E-2</v>
      </c>
      <c r="M37" s="156">
        <v>2.2764366993460607E-2</v>
      </c>
      <c r="N37" s="156">
        <v>7.6685087997087245E-2</v>
      </c>
      <c r="O37" s="156">
        <v>7.772705653683612E-2</v>
      </c>
      <c r="P37" s="156">
        <v>7.7774687984238089E-2</v>
      </c>
      <c r="Q37" s="156">
        <v>8.1552486138176922E-2</v>
      </c>
    </row>
    <row r="38" spans="1:17" ht="12" customHeight="1" x14ac:dyDescent="0.25">
      <c r="A38" s="148" t="s">
        <v>59</v>
      </c>
      <c r="B38" s="156">
        <v>0</v>
      </c>
      <c r="C38" s="156">
        <v>2.2129453248490249E-3</v>
      </c>
      <c r="D38" s="156">
        <v>2.6434100665923004E-3</v>
      </c>
      <c r="E38" s="156">
        <v>2.5167138081769089E-3</v>
      </c>
      <c r="F38" s="156">
        <v>2.4570419142444194E-3</v>
      </c>
      <c r="G38" s="156">
        <v>2.6073648814382375E-3</v>
      </c>
      <c r="H38" s="156">
        <v>2.9192296808209575E-3</v>
      </c>
      <c r="I38" s="156">
        <v>3.990668585893681E-3</v>
      </c>
      <c r="J38" s="156">
        <v>6.1225483038886428E-3</v>
      </c>
      <c r="K38" s="156">
        <v>7.329850140084946E-3</v>
      </c>
      <c r="L38" s="156">
        <v>7.0983815508732801E-3</v>
      </c>
      <c r="M38" s="156">
        <v>6.8443850788366825E-3</v>
      </c>
      <c r="N38" s="156">
        <v>2.4649788347744499E-2</v>
      </c>
      <c r="O38" s="156">
        <v>2.5043514001267732E-2</v>
      </c>
      <c r="P38" s="156">
        <v>2.4958987050210532E-2</v>
      </c>
      <c r="Q38" s="156">
        <v>2.4520448301663059E-2</v>
      </c>
    </row>
    <row r="39" spans="1:17" ht="12" customHeight="1" x14ac:dyDescent="0.25">
      <c r="A39" s="158" t="s">
        <v>62</v>
      </c>
      <c r="B39" s="157">
        <f t="shared" ref="B39:Q39" si="15">SUM(B40:B41)</f>
        <v>4.0736586839842612</v>
      </c>
      <c r="C39" s="157">
        <f t="shared" si="15"/>
        <v>3.4848797802550666</v>
      </c>
      <c r="D39" s="157">
        <f t="shared" si="15"/>
        <v>3.6284251853524188</v>
      </c>
      <c r="E39" s="157">
        <f t="shared" si="15"/>
        <v>3.1450363241337924</v>
      </c>
      <c r="F39" s="157">
        <f t="shared" si="15"/>
        <v>2.809425071818267</v>
      </c>
      <c r="G39" s="157">
        <f t="shared" si="15"/>
        <v>3.0472805942101107</v>
      </c>
      <c r="H39" s="157">
        <f t="shared" si="15"/>
        <v>2.9502864466042347</v>
      </c>
      <c r="I39" s="157">
        <f t="shared" si="15"/>
        <v>3.3498100399655915</v>
      </c>
      <c r="J39" s="157">
        <f t="shared" si="15"/>
        <v>3.2142320093232422</v>
      </c>
      <c r="K39" s="157">
        <f t="shared" si="15"/>
        <v>3.2636273924840151</v>
      </c>
      <c r="L39" s="157">
        <f t="shared" si="15"/>
        <v>3.5608188631357827</v>
      </c>
      <c r="M39" s="157">
        <f t="shared" si="15"/>
        <v>2.8338676062747865</v>
      </c>
      <c r="N39" s="157">
        <f t="shared" si="15"/>
        <v>2.4924118971048976</v>
      </c>
      <c r="O39" s="157">
        <f t="shared" si="15"/>
        <v>2.1889071770204138</v>
      </c>
      <c r="P39" s="157">
        <f t="shared" si="15"/>
        <v>1.9464949650607775</v>
      </c>
      <c r="Q39" s="157">
        <f t="shared" si="15"/>
        <v>1.8803785254419834</v>
      </c>
    </row>
    <row r="40" spans="1:17" ht="12" customHeight="1" x14ac:dyDescent="0.25">
      <c r="A40" s="23" t="s">
        <v>57</v>
      </c>
      <c r="B40" s="156">
        <v>3.1175833193338582</v>
      </c>
      <c r="C40" s="156">
        <v>2.110735808767338</v>
      </c>
      <c r="D40" s="156">
        <v>2.4839033432332607</v>
      </c>
      <c r="E40" s="156">
        <v>1.9351197135877263</v>
      </c>
      <c r="F40" s="156">
        <v>1.0889186575110765</v>
      </c>
      <c r="G40" s="156">
        <v>1.6556445851815276</v>
      </c>
      <c r="H40" s="156">
        <v>1.3233023556850241</v>
      </c>
      <c r="I40" s="156">
        <v>1.1470416987479561</v>
      </c>
      <c r="J40" s="156">
        <v>0.89267622995366469</v>
      </c>
      <c r="K40" s="156">
        <v>0.91304361966245307</v>
      </c>
      <c r="L40" s="156">
        <v>1.3594596468416638</v>
      </c>
      <c r="M40" s="156">
        <v>0.81138326236264779</v>
      </c>
      <c r="N40" s="156">
        <v>0.57804076224948764</v>
      </c>
      <c r="O40" s="156">
        <v>0.5977346955646845</v>
      </c>
      <c r="P40" s="156">
        <v>0.38714735154698243</v>
      </c>
      <c r="Q40" s="156">
        <v>0.35051623723622116</v>
      </c>
    </row>
    <row r="41" spans="1:17" ht="12" customHeight="1" x14ac:dyDescent="0.25">
      <c r="A41" s="29" t="s">
        <v>140</v>
      </c>
      <c r="B41" s="57">
        <v>0.95607536465040321</v>
      </c>
      <c r="C41" s="57">
        <v>1.3741439714877286</v>
      </c>
      <c r="D41" s="57">
        <v>1.1445218421191583</v>
      </c>
      <c r="E41" s="57">
        <v>1.2099166105460661</v>
      </c>
      <c r="F41" s="57">
        <v>1.7205064143071904</v>
      </c>
      <c r="G41" s="57">
        <v>1.3916360090285831</v>
      </c>
      <c r="H41" s="57">
        <v>1.6269840909192108</v>
      </c>
      <c r="I41" s="57">
        <v>2.2027683412176353</v>
      </c>
      <c r="J41" s="57">
        <v>2.3215557793695774</v>
      </c>
      <c r="K41" s="57">
        <v>2.3505837728215622</v>
      </c>
      <c r="L41" s="57">
        <v>2.2013592162941191</v>
      </c>
      <c r="M41" s="57">
        <v>2.0224843439121387</v>
      </c>
      <c r="N41" s="57">
        <v>1.9143711348554098</v>
      </c>
      <c r="O41" s="57">
        <v>1.5911724814557293</v>
      </c>
      <c r="P41" s="57">
        <v>1.5593476135137949</v>
      </c>
      <c r="Q41" s="57">
        <v>1.5298622882057622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34.241717033186262</v>
      </c>
      <c r="C43" s="168">
        <f t="shared" si="16"/>
        <v>48.144434251454911</v>
      </c>
      <c r="D43" s="168">
        <f t="shared" si="16"/>
        <v>34.169470159881584</v>
      </c>
      <c r="E43" s="168">
        <f t="shared" si="16"/>
        <v>12.273818077647052</v>
      </c>
      <c r="F43" s="168">
        <f t="shared" si="16"/>
        <v>10.97995218671981</v>
      </c>
      <c r="G43" s="168">
        <f t="shared" si="16"/>
        <v>2.4557995857693244</v>
      </c>
      <c r="H43" s="168">
        <f t="shared" si="16"/>
        <v>0</v>
      </c>
      <c r="I43" s="168">
        <f t="shared" si="16"/>
        <v>0</v>
      </c>
      <c r="J43" s="168">
        <f t="shared" si="16"/>
        <v>0</v>
      </c>
      <c r="K43" s="168">
        <f t="shared" si="16"/>
        <v>0</v>
      </c>
      <c r="L43" s="168">
        <f t="shared" si="16"/>
        <v>0</v>
      </c>
      <c r="M43" s="168">
        <f t="shared" si="16"/>
        <v>0</v>
      </c>
      <c r="N43" s="168">
        <f t="shared" si="16"/>
        <v>0</v>
      </c>
      <c r="O43" s="168">
        <f t="shared" si="16"/>
        <v>0</v>
      </c>
      <c r="P43" s="168">
        <f t="shared" si="16"/>
        <v>0</v>
      </c>
      <c r="Q43" s="168">
        <f t="shared" si="16"/>
        <v>0</v>
      </c>
    </row>
    <row r="44" spans="1:17" ht="12.95" customHeight="1" x14ac:dyDescent="0.25">
      <c r="A44" s="158" t="s">
        <v>65</v>
      </c>
      <c r="B44" s="157">
        <f t="shared" ref="B44" si="17">SUM(B45:B46)</f>
        <v>27.086856927213894</v>
      </c>
      <c r="C44" s="157">
        <f t="shared" ref="C44:Q44" si="18">SUM(C45:C46)</f>
        <v>41.485029232621635</v>
      </c>
      <c r="D44" s="157">
        <f t="shared" si="18"/>
        <v>28.133993136167188</v>
      </c>
      <c r="E44" s="157">
        <f t="shared" si="18"/>
        <v>10.356888812692812</v>
      </c>
      <c r="F44" s="157">
        <f t="shared" si="18"/>
        <v>9.3159949753473477</v>
      </c>
      <c r="G44" s="157">
        <f t="shared" si="18"/>
        <v>2.0798499567573026</v>
      </c>
      <c r="H44" s="157">
        <f t="shared" si="18"/>
        <v>0</v>
      </c>
      <c r="I44" s="157">
        <f t="shared" si="18"/>
        <v>0</v>
      </c>
      <c r="J44" s="157">
        <f t="shared" si="18"/>
        <v>0</v>
      </c>
      <c r="K44" s="157">
        <f t="shared" si="18"/>
        <v>0</v>
      </c>
      <c r="L44" s="157">
        <f t="shared" si="18"/>
        <v>0</v>
      </c>
      <c r="M44" s="157">
        <f t="shared" si="18"/>
        <v>0</v>
      </c>
      <c r="N44" s="157">
        <f t="shared" si="18"/>
        <v>0</v>
      </c>
      <c r="O44" s="157">
        <f t="shared" si="18"/>
        <v>0</v>
      </c>
      <c r="P44" s="157">
        <f t="shared" si="18"/>
        <v>0</v>
      </c>
      <c r="Q44" s="157">
        <f t="shared" si="18"/>
        <v>0</v>
      </c>
    </row>
    <row r="45" spans="1:17" ht="12" customHeight="1" x14ac:dyDescent="0.25">
      <c r="A45" s="23" t="s">
        <v>166</v>
      </c>
      <c r="B45" s="156">
        <v>26.632373307469713</v>
      </c>
      <c r="C45" s="156">
        <v>41.010900000000028</v>
      </c>
      <c r="D45" s="156">
        <v>27.699180000000023</v>
      </c>
      <c r="E45" s="156">
        <v>10.207210000000034</v>
      </c>
      <c r="F45" s="156">
        <v>9.2086999999999932</v>
      </c>
      <c r="G45" s="156">
        <v>2.0540009886383928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0.45448361974418283</v>
      </c>
      <c r="C46" s="156">
        <v>0.47412923262160434</v>
      </c>
      <c r="D46" s="156">
        <v>0.43481313616716416</v>
      </c>
      <c r="E46" s="156">
        <v>0.1496788126927788</v>
      </c>
      <c r="F46" s="156">
        <v>0.10729497534735481</v>
      </c>
      <c r="G46" s="156">
        <v>2.5848968118909698E-2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9">B48</f>
        <v>2.108660456892317E-3</v>
      </c>
      <c r="C47" s="157">
        <f t="shared" si="19"/>
        <v>3.0691590692591632E-3</v>
      </c>
      <c r="D47" s="157">
        <f t="shared" si="19"/>
        <v>3.9150167031689201E-3</v>
      </c>
      <c r="E47" s="157">
        <f t="shared" si="19"/>
        <v>1.7621729003206069E-3</v>
      </c>
      <c r="F47" s="157">
        <f t="shared" si="19"/>
        <v>1.9040118411511556E-3</v>
      </c>
      <c r="G47" s="157">
        <f t="shared" si="19"/>
        <v>4.9987273390990946E-4</v>
      </c>
      <c r="H47" s="157">
        <f t="shared" si="19"/>
        <v>0</v>
      </c>
      <c r="I47" s="157">
        <f t="shared" si="19"/>
        <v>0</v>
      </c>
      <c r="J47" s="157">
        <f t="shared" si="19"/>
        <v>0</v>
      </c>
      <c r="K47" s="157">
        <f t="shared" si="19"/>
        <v>0</v>
      </c>
      <c r="L47" s="157">
        <f t="shared" si="19"/>
        <v>0</v>
      </c>
      <c r="M47" s="157">
        <f t="shared" si="19"/>
        <v>0</v>
      </c>
      <c r="N47" s="157">
        <f t="shared" si="19"/>
        <v>0</v>
      </c>
      <c r="O47" s="157">
        <f t="shared" si="19"/>
        <v>0</v>
      </c>
      <c r="P47" s="157">
        <f t="shared" si="19"/>
        <v>0</v>
      </c>
      <c r="Q47" s="157">
        <f t="shared" si="19"/>
        <v>0</v>
      </c>
    </row>
    <row r="48" spans="1:17" ht="12" customHeight="1" x14ac:dyDescent="0.25">
      <c r="A48" s="23" t="s">
        <v>60</v>
      </c>
      <c r="B48" s="156">
        <v>2.108660456892317E-3</v>
      </c>
      <c r="C48" s="156">
        <v>3.0691590692591632E-3</v>
      </c>
      <c r="D48" s="156">
        <v>3.9150167031689201E-3</v>
      </c>
      <c r="E48" s="156">
        <v>1.7621729003206069E-3</v>
      </c>
      <c r="F48" s="156">
        <v>1.9040118411511556E-3</v>
      </c>
      <c r="G48" s="156">
        <v>4.9987273390990946E-4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:Q49" si="20">SUM(B50:B51,B54:B55)</f>
        <v>4.257818017020286</v>
      </c>
      <c r="C49" s="157">
        <f t="shared" si="20"/>
        <v>4.027828899321241</v>
      </c>
      <c r="D49" s="157">
        <f t="shared" si="20"/>
        <v>3.6317509307946345</v>
      </c>
      <c r="E49" s="157">
        <f t="shared" si="20"/>
        <v>1.1872330512970148</v>
      </c>
      <c r="F49" s="157">
        <f t="shared" si="20"/>
        <v>1.0557043877317804</v>
      </c>
      <c r="G49" s="157">
        <f t="shared" si="20"/>
        <v>0.22893380828947427</v>
      </c>
      <c r="H49" s="157">
        <f t="shared" si="20"/>
        <v>0</v>
      </c>
      <c r="I49" s="157">
        <f t="shared" si="20"/>
        <v>0</v>
      </c>
      <c r="J49" s="157">
        <f t="shared" si="20"/>
        <v>0</v>
      </c>
      <c r="K49" s="157">
        <f t="shared" si="20"/>
        <v>0</v>
      </c>
      <c r="L49" s="157">
        <f t="shared" si="20"/>
        <v>0</v>
      </c>
      <c r="M49" s="157">
        <f t="shared" si="20"/>
        <v>0</v>
      </c>
      <c r="N49" s="157">
        <f t="shared" si="20"/>
        <v>0</v>
      </c>
      <c r="O49" s="157">
        <f t="shared" si="20"/>
        <v>0</v>
      </c>
      <c r="P49" s="157">
        <f t="shared" si="20"/>
        <v>0</v>
      </c>
      <c r="Q49" s="157">
        <f t="shared" si="20"/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4.257818017020286</v>
      </c>
      <c r="C54" s="162">
        <v>3.9861606782943433</v>
      </c>
      <c r="D54" s="162">
        <v>3.5872158705506942</v>
      </c>
      <c r="E54" s="162">
        <v>1.1719639150010461</v>
      </c>
      <c r="F54" s="162">
        <v>1.0419935523000246</v>
      </c>
      <c r="G54" s="162">
        <v>0.22586511463723397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4.1668221026897448E-2</v>
      </c>
      <c r="D55" s="160">
        <f t="shared" si="22"/>
        <v>4.4535060243940064E-2</v>
      </c>
      <c r="E55" s="160">
        <f t="shared" si="22"/>
        <v>1.5269136295968797E-2</v>
      </c>
      <c r="F55" s="160">
        <f t="shared" si="22"/>
        <v>1.3710835431755929E-2</v>
      </c>
      <c r="G55" s="160">
        <f t="shared" si="22"/>
        <v>3.0686936522403029E-3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3.2220646755426616E-2</v>
      </c>
      <c r="D56" s="156">
        <v>3.4651005212334079E-2</v>
      </c>
      <c r="E56" s="156">
        <v>1.1855662395223105E-2</v>
      </c>
      <c r="F56" s="156">
        <v>1.0560040506430732E-2</v>
      </c>
      <c r="G56" s="156">
        <v>2.3362877866677642E-3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9.4475742714708339E-3</v>
      </c>
      <c r="D57" s="156">
        <v>9.8840550316059879E-3</v>
      </c>
      <c r="E57" s="156">
        <v>3.4134739007456922E-3</v>
      </c>
      <c r="F57" s="156">
        <v>3.1507949253251973E-3</v>
      </c>
      <c r="G57" s="156">
        <v>7.3240586557253866E-4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2.8949334284951913</v>
      </c>
      <c r="C58" s="157">
        <f t="shared" si="23"/>
        <v>2.6285069604427687</v>
      </c>
      <c r="D58" s="157">
        <f t="shared" si="23"/>
        <v>2.399811076216591</v>
      </c>
      <c r="E58" s="157">
        <f t="shared" si="23"/>
        <v>0.72793404075690238</v>
      </c>
      <c r="F58" s="157">
        <f t="shared" si="23"/>
        <v>0.60634881179953182</v>
      </c>
      <c r="G58" s="157">
        <f t="shared" si="23"/>
        <v>0.1465159479886376</v>
      </c>
      <c r="H58" s="157">
        <f t="shared" si="23"/>
        <v>0</v>
      </c>
      <c r="I58" s="157">
        <f t="shared" si="23"/>
        <v>0</v>
      </c>
      <c r="J58" s="157">
        <f t="shared" si="23"/>
        <v>0</v>
      </c>
      <c r="K58" s="157">
        <f t="shared" si="23"/>
        <v>0</v>
      </c>
      <c r="L58" s="157">
        <f t="shared" si="23"/>
        <v>0</v>
      </c>
      <c r="M58" s="157">
        <f t="shared" si="23"/>
        <v>0</v>
      </c>
      <c r="N58" s="157">
        <f t="shared" si="23"/>
        <v>0</v>
      </c>
      <c r="O58" s="157">
        <f t="shared" si="23"/>
        <v>0</v>
      </c>
      <c r="P58" s="157">
        <f t="shared" si="23"/>
        <v>0</v>
      </c>
      <c r="Q58" s="157">
        <f t="shared" si="23"/>
        <v>0</v>
      </c>
    </row>
    <row r="59" spans="1:17" ht="12" customHeight="1" x14ac:dyDescent="0.25">
      <c r="A59" s="23" t="s">
        <v>57</v>
      </c>
      <c r="B59" s="156">
        <v>2.2155452451068776</v>
      </c>
      <c r="C59" s="156">
        <v>1.5929091259395916</v>
      </c>
      <c r="D59" s="156">
        <v>1.652127566277495</v>
      </c>
      <c r="E59" s="156">
        <v>0.44492663798120147</v>
      </c>
      <c r="F59" s="156">
        <v>0.23079035941035522</v>
      </c>
      <c r="G59" s="156">
        <v>7.9464150023249469E-2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0.67938818338831375</v>
      </c>
      <c r="C60" s="57">
        <v>1.0355978345031771</v>
      </c>
      <c r="D60" s="57">
        <v>0.74768350993909594</v>
      </c>
      <c r="E60" s="57">
        <v>0.28300740277570097</v>
      </c>
      <c r="F60" s="57">
        <v>0.37555845238917657</v>
      </c>
      <c r="G60" s="57">
        <v>6.7051797965388113E-2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3140.1151496582811</v>
      </c>
      <c r="C62" s="168">
        <f t="shared" ref="C62:Q62" si="24">SUM(C63,C66,C68,C77)</f>
        <v>3398.3441207190481</v>
      </c>
      <c r="D62" s="168">
        <f t="shared" si="24"/>
        <v>3525.9108050860614</v>
      </c>
      <c r="E62" s="168">
        <f t="shared" si="24"/>
        <v>4056.962200322469</v>
      </c>
      <c r="F62" s="168">
        <f t="shared" si="24"/>
        <v>4030.8742580044454</v>
      </c>
      <c r="G62" s="168">
        <f t="shared" si="24"/>
        <v>4021.6552680247223</v>
      </c>
      <c r="H62" s="168">
        <f t="shared" si="24"/>
        <v>3734.6099230627578</v>
      </c>
      <c r="I62" s="168">
        <f t="shared" si="24"/>
        <v>3267.3222815605236</v>
      </c>
      <c r="J62" s="168">
        <f t="shared" si="24"/>
        <v>3403.2656499122113</v>
      </c>
      <c r="K62" s="168">
        <f t="shared" si="24"/>
        <v>3269.0646283270808</v>
      </c>
      <c r="L62" s="168">
        <f t="shared" si="24"/>
        <v>3347.1395427983689</v>
      </c>
      <c r="M62" s="168">
        <f t="shared" si="24"/>
        <v>3056.5763632289641</v>
      </c>
      <c r="N62" s="168">
        <f t="shared" si="24"/>
        <v>2763.622997996416</v>
      </c>
      <c r="O62" s="168">
        <f t="shared" si="24"/>
        <v>2570.8278342368126</v>
      </c>
      <c r="P62" s="168">
        <f t="shared" si="24"/>
        <v>2369.6415716455685</v>
      </c>
      <c r="Q62" s="168">
        <f t="shared" si="24"/>
        <v>2707.5409754192638</v>
      </c>
    </row>
    <row r="63" spans="1:17" ht="12.95" customHeight="1" x14ac:dyDescent="0.25">
      <c r="A63" s="158" t="s">
        <v>65</v>
      </c>
      <c r="B63" s="157">
        <f t="shared" ref="B63:Q63" si="25">SUM(B64:B65)</f>
        <v>2482.7880907348981</v>
      </c>
      <c r="C63" s="157">
        <f t="shared" si="25"/>
        <v>2737.9838907434637</v>
      </c>
      <c r="D63" s="157">
        <f t="shared" si="25"/>
        <v>2826.31418012621</v>
      </c>
      <c r="E63" s="157">
        <f t="shared" si="25"/>
        <v>3325.2380603228703</v>
      </c>
      <c r="F63" s="157">
        <f t="shared" si="25"/>
        <v>3286.2774787869462</v>
      </c>
      <c r="G63" s="157">
        <f t="shared" si="25"/>
        <v>3269.1521880813839</v>
      </c>
      <c r="H63" s="157">
        <f t="shared" si="25"/>
        <v>3046.4670753746077</v>
      </c>
      <c r="I63" s="157">
        <f t="shared" si="25"/>
        <v>2581.2791442798698</v>
      </c>
      <c r="J63" s="157">
        <f t="shared" si="25"/>
        <v>2681.1444867473297</v>
      </c>
      <c r="K63" s="157">
        <f t="shared" si="25"/>
        <v>2569.067817588535</v>
      </c>
      <c r="L63" s="157">
        <f t="shared" si="25"/>
        <v>2628.3094920375183</v>
      </c>
      <c r="M63" s="157">
        <f t="shared" si="25"/>
        <v>2344.1901690318869</v>
      </c>
      <c r="N63" s="157">
        <f t="shared" si="25"/>
        <v>2093.1414417329638</v>
      </c>
      <c r="O63" s="157">
        <f t="shared" si="25"/>
        <v>1918.5790713595843</v>
      </c>
      <c r="P63" s="157">
        <f t="shared" si="25"/>
        <v>1694.8121670411406</v>
      </c>
      <c r="Q63" s="157">
        <f t="shared" si="25"/>
        <v>1991.969816457374</v>
      </c>
    </row>
    <row r="64" spans="1:17" ht="12" customHeight="1" x14ac:dyDescent="0.25">
      <c r="A64" s="23" t="s">
        <v>161</v>
      </c>
      <c r="B64" s="156">
        <v>2438.4024518518172</v>
      </c>
      <c r="C64" s="156">
        <v>2704.6837292488681</v>
      </c>
      <c r="D64" s="156">
        <v>2779.143668552284</v>
      </c>
      <c r="E64" s="156">
        <v>3273.9339475590955</v>
      </c>
      <c r="F64" s="156">
        <v>3246.8211929671143</v>
      </c>
      <c r="G64" s="156">
        <v>3231.0008341863654</v>
      </c>
      <c r="H64" s="156">
        <v>2998.8140454436962</v>
      </c>
      <c r="I64" s="156">
        <v>2539.895765471048</v>
      </c>
      <c r="J64" s="156">
        <v>2633.772230416339</v>
      </c>
      <c r="K64" s="156">
        <v>2531.2259665835441</v>
      </c>
      <c r="L64" s="156">
        <v>2583.1661367895654</v>
      </c>
      <c r="M64" s="156">
        <v>2301.6316568156117</v>
      </c>
      <c r="N64" s="156">
        <v>2071.6666274186127</v>
      </c>
      <c r="O64" s="156">
        <v>1896.1805764528451</v>
      </c>
      <c r="P64" s="156">
        <v>1669.1603645093307</v>
      </c>
      <c r="Q64" s="156">
        <v>1945.5162509600684</v>
      </c>
    </row>
    <row r="65" spans="1:17" ht="12" customHeight="1" x14ac:dyDescent="0.25">
      <c r="A65" s="23" t="s">
        <v>60</v>
      </c>
      <c r="B65" s="156">
        <v>44.385638883080816</v>
      </c>
      <c r="C65" s="156">
        <v>33.300161494595677</v>
      </c>
      <c r="D65" s="156">
        <v>47.170511573926177</v>
      </c>
      <c r="E65" s="156">
        <v>51.304112763774768</v>
      </c>
      <c r="F65" s="156">
        <v>39.456285819831969</v>
      </c>
      <c r="G65" s="156">
        <v>38.151353895018566</v>
      </c>
      <c r="H65" s="156">
        <v>47.653029930911416</v>
      </c>
      <c r="I65" s="156">
        <v>41.383378808821973</v>
      </c>
      <c r="J65" s="156">
        <v>47.37225633099068</v>
      </c>
      <c r="K65" s="156">
        <v>37.841851004991014</v>
      </c>
      <c r="L65" s="156">
        <v>45.143355247953174</v>
      </c>
      <c r="M65" s="156">
        <v>42.558512216275062</v>
      </c>
      <c r="N65" s="156">
        <v>21.474814314351001</v>
      </c>
      <c r="O65" s="156">
        <v>22.398494906739263</v>
      </c>
      <c r="P65" s="156">
        <v>25.651802531809786</v>
      </c>
      <c r="Q65" s="156">
        <v>46.453565497305519</v>
      </c>
    </row>
    <row r="66" spans="1:17" ht="12.95" customHeight="1" x14ac:dyDescent="0.25">
      <c r="A66" s="158" t="s">
        <v>112</v>
      </c>
      <c r="B66" s="157">
        <f t="shared" ref="B66:Q66" si="26">B67</f>
        <v>0.18417642904913756</v>
      </c>
      <c r="C66" s="157">
        <f t="shared" si="26"/>
        <v>0.26769334925325761</v>
      </c>
      <c r="D66" s="157">
        <f t="shared" si="26"/>
        <v>0.4130312594060277</v>
      </c>
      <c r="E66" s="157">
        <f t="shared" si="26"/>
        <v>0.60800137382216213</v>
      </c>
      <c r="F66" s="157">
        <f t="shared" si="26"/>
        <v>0.72462439018551206</v>
      </c>
      <c r="G66" s="157">
        <f t="shared" si="26"/>
        <v>0.86833143803309554</v>
      </c>
      <c r="H66" s="157">
        <f t="shared" si="26"/>
        <v>1.1191203958388189</v>
      </c>
      <c r="I66" s="157">
        <f t="shared" si="26"/>
        <v>1.3681522322485298</v>
      </c>
      <c r="J66" s="157">
        <f t="shared" si="26"/>
        <v>1.7213978864985302</v>
      </c>
      <c r="K66" s="157">
        <f t="shared" si="26"/>
        <v>2.0560798560997058</v>
      </c>
      <c r="L66" s="157">
        <f t="shared" si="26"/>
        <v>1.9865819095702502</v>
      </c>
      <c r="M66" s="157">
        <f t="shared" si="26"/>
        <v>2.1155900551058688</v>
      </c>
      <c r="N66" s="157">
        <f t="shared" si="26"/>
        <v>2.230261525912296</v>
      </c>
      <c r="O66" s="157">
        <f t="shared" si="26"/>
        <v>2.380759670760106</v>
      </c>
      <c r="P66" s="157">
        <f t="shared" si="26"/>
        <v>2.7649218359158865</v>
      </c>
      <c r="Q66" s="157">
        <f t="shared" si="26"/>
        <v>3.1719401572254156</v>
      </c>
    </row>
    <row r="67" spans="1:17" ht="12" customHeight="1" x14ac:dyDescent="0.25">
      <c r="A67" s="23" t="s">
        <v>60</v>
      </c>
      <c r="B67" s="156">
        <v>0.18417642904913756</v>
      </c>
      <c r="C67" s="156">
        <v>0.26769334925325761</v>
      </c>
      <c r="D67" s="156">
        <v>0.4130312594060277</v>
      </c>
      <c r="E67" s="156">
        <v>0.60800137382216213</v>
      </c>
      <c r="F67" s="156">
        <v>0.72462439018551206</v>
      </c>
      <c r="G67" s="156">
        <v>0.86833143803309554</v>
      </c>
      <c r="H67" s="156">
        <v>1.1191203958388189</v>
      </c>
      <c r="I67" s="156">
        <v>1.3681522322485298</v>
      </c>
      <c r="J67" s="156">
        <v>1.7213978864985302</v>
      </c>
      <c r="K67" s="156">
        <v>2.0560798560997058</v>
      </c>
      <c r="L67" s="156">
        <v>1.9865819095702502</v>
      </c>
      <c r="M67" s="156">
        <v>2.1155900551058688</v>
      </c>
      <c r="N67" s="156">
        <v>2.230261525912296</v>
      </c>
      <c r="O67" s="156">
        <v>2.380759670760106</v>
      </c>
      <c r="P67" s="156">
        <v>2.7649218359158865</v>
      </c>
      <c r="Q67" s="156">
        <v>3.1719401572254156</v>
      </c>
    </row>
    <row r="68" spans="1:17" ht="12" customHeight="1" x14ac:dyDescent="0.25">
      <c r="A68" s="158" t="s">
        <v>63</v>
      </c>
      <c r="B68" s="157">
        <f>SUM(B69:B70,B73:B74)</f>
        <v>399.50365799361367</v>
      </c>
      <c r="C68" s="157">
        <f t="shared" ref="C68:Q68" si="27">SUM(C69:C70,C73:C74)</f>
        <v>394.73201945743676</v>
      </c>
      <c r="D68" s="157">
        <f t="shared" si="27"/>
        <v>420.85865535667648</v>
      </c>
      <c r="E68" s="157">
        <f t="shared" si="27"/>
        <v>439.63081416874269</v>
      </c>
      <c r="F68" s="157">
        <f t="shared" si="27"/>
        <v>441.81349681320734</v>
      </c>
      <c r="G68" s="157">
        <f t="shared" si="27"/>
        <v>449.1140016995102</v>
      </c>
      <c r="H68" s="157">
        <f t="shared" si="27"/>
        <v>412.40795483183888</v>
      </c>
      <c r="I68" s="157">
        <f t="shared" si="27"/>
        <v>408.2246160546066</v>
      </c>
      <c r="J68" s="157">
        <f t="shared" si="27"/>
        <v>430.12745492594075</v>
      </c>
      <c r="K68" s="157">
        <f t="shared" si="27"/>
        <v>416.75665510832022</v>
      </c>
      <c r="L68" s="157">
        <f t="shared" si="27"/>
        <v>425.90172720912886</v>
      </c>
      <c r="M68" s="157">
        <f t="shared" si="27"/>
        <v>417.03031632541507</v>
      </c>
      <c r="N68" s="157">
        <f t="shared" si="27"/>
        <v>388.94428572829128</v>
      </c>
      <c r="O68" s="157">
        <f t="shared" si="27"/>
        <v>378.8205223301685</v>
      </c>
      <c r="P68" s="157">
        <f t="shared" si="27"/>
        <v>390.58264359974379</v>
      </c>
      <c r="Q68" s="157">
        <f t="shared" si="27"/>
        <v>412.07171161221089</v>
      </c>
    </row>
    <row r="69" spans="1:17" ht="12" customHeight="1" x14ac:dyDescent="0.25">
      <c r="A69" s="167" t="s">
        <v>160</v>
      </c>
      <c r="B69" s="132">
        <v>357.83239009369788</v>
      </c>
      <c r="C69" s="132">
        <v>357.50293652229345</v>
      </c>
      <c r="D69" s="132">
        <v>378.00299927675553</v>
      </c>
      <c r="E69" s="132">
        <v>401.3129013759654</v>
      </c>
      <c r="F69" s="132">
        <v>410.81599633780871</v>
      </c>
      <c r="G69" s="132">
        <v>412.73536228690784</v>
      </c>
      <c r="H69" s="132">
        <v>382.81893583948789</v>
      </c>
      <c r="I69" s="132">
        <v>374.93115500934618</v>
      </c>
      <c r="J69" s="132">
        <v>387.72789071815475</v>
      </c>
      <c r="K69" s="132">
        <v>380.91233833404931</v>
      </c>
      <c r="L69" s="132">
        <v>395.77561418361586</v>
      </c>
      <c r="M69" s="132">
        <v>382.46040174637039</v>
      </c>
      <c r="N69" s="132">
        <v>356.54719028792618</v>
      </c>
      <c r="O69" s="132">
        <v>344.52779509391104</v>
      </c>
      <c r="P69" s="132">
        <v>361.82399633117183</v>
      </c>
      <c r="Q69" s="132">
        <v>373.50837418837142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3.6373451099034759</v>
      </c>
      <c r="D70" s="132">
        <f t="shared" si="28"/>
        <v>4.6121356997273883</v>
      </c>
      <c r="E70" s="132">
        <f t="shared" si="28"/>
        <v>5.1406166854150719</v>
      </c>
      <c r="F70" s="132">
        <f t="shared" si="28"/>
        <v>5.2484769442383721</v>
      </c>
      <c r="G70" s="132">
        <f t="shared" si="28"/>
        <v>5.4345877404341669</v>
      </c>
      <c r="H70" s="132">
        <f t="shared" si="28"/>
        <v>5.5773817639778818</v>
      </c>
      <c r="I70" s="132">
        <f t="shared" si="28"/>
        <v>6.5909576001273056</v>
      </c>
      <c r="J70" s="132">
        <f t="shared" si="28"/>
        <v>10.512998996140439</v>
      </c>
      <c r="K70" s="132">
        <f t="shared" si="28"/>
        <v>12.324946964571984</v>
      </c>
      <c r="L70" s="132">
        <f t="shared" si="28"/>
        <v>13.106409342934372</v>
      </c>
      <c r="M70" s="132">
        <f t="shared" si="28"/>
        <v>14.377235853550888</v>
      </c>
      <c r="N70" s="132">
        <f t="shared" si="28"/>
        <v>17.561803674569912</v>
      </c>
      <c r="O70" s="132">
        <f t="shared" si="28"/>
        <v>17.655798644880782</v>
      </c>
      <c r="P70" s="132">
        <f t="shared" si="28"/>
        <v>20.419432677063835</v>
      </c>
      <c r="Q70" s="132">
        <f t="shared" si="28"/>
        <v>23.226184573339708</v>
      </c>
    </row>
    <row r="71" spans="1:17" ht="12" customHeight="1" x14ac:dyDescent="0.25">
      <c r="A71" s="166" t="s">
        <v>109</v>
      </c>
      <c r="B71" s="165">
        <v>0</v>
      </c>
      <c r="C71" s="165">
        <v>2.8870147893101148</v>
      </c>
      <c r="D71" s="165">
        <v>3.6553074537753214</v>
      </c>
      <c r="E71" s="165">
        <v>4.0682362534274139</v>
      </c>
      <c r="F71" s="165">
        <v>4.1474041965267929</v>
      </c>
      <c r="G71" s="165">
        <v>4.2879917097630464</v>
      </c>
      <c r="H71" s="165">
        <v>4.3944384059701065</v>
      </c>
      <c r="I71" s="165">
        <v>5.1751636854005474</v>
      </c>
      <c r="J71" s="165">
        <v>8.3209466283981897</v>
      </c>
      <c r="K71" s="165">
        <v>9.7162169533514202</v>
      </c>
      <c r="L71" s="165">
        <v>10.415879163237436</v>
      </c>
      <c r="M71" s="165">
        <v>11.248246789515004</v>
      </c>
      <c r="N71" s="165">
        <v>13.721395188096496</v>
      </c>
      <c r="O71" s="165">
        <v>13.773516560220738</v>
      </c>
      <c r="P71" s="165">
        <v>15.903368686857558</v>
      </c>
      <c r="Q71" s="165">
        <v>18.058309942577242</v>
      </c>
    </row>
    <row r="72" spans="1:17" ht="12" customHeight="1" x14ac:dyDescent="0.25">
      <c r="A72" s="147" t="s">
        <v>59</v>
      </c>
      <c r="B72" s="164">
        <v>0</v>
      </c>
      <c r="C72" s="164">
        <v>0.75033032059336124</v>
      </c>
      <c r="D72" s="164">
        <v>0.95682824595206684</v>
      </c>
      <c r="E72" s="164">
        <v>1.0723804319876575</v>
      </c>
      <c r="F72" s="164">
        <v>1.1010727477115791</v>
      </c>
      <c r="G72" s="164">
        <v>1.1465960306711205</v>
      </c>
      <c r="H72" s="164">
        <v>1.1829433580077751</v>
      </c>
      <c r="I72" s="164">
        <v>1.4157939147267582</v>
      </c>
      <c r="J72" s="164">
        <v>2.192052367742249</v>
      </c>
      <c r="K72" s="164">
        <v>2.6087300112205636</v>
      </c>
      <c r="L72" s="164">
        <v>2.6905301796969354</v>
      </c>
      <c r="M72" s="164">
        <v>3.1289890640358835</v>
      </c>
      <c r="N72" s="164">
        <v>3.8404084864734154</v>
      </c>
      <c r="O72" s="164">
        <v>3.8822820846600461</v>
      </c>
      <c r="P72" s="164">
        <v>4.516063990206276</v>
      </c>
      <c r="Q72" s="164">
        <v>5.1678746307624674</v>
      </c>
    </row>
    <row r="73" spans="1:17" ht="12" customHeight="1" x14ac:dyDescent="0.25">
      <c r="A73" s="163" t="s">
        <v>142</v>
      </c>
      <c r="B73" s="162">
        <v>41.671267899915776</v>
      </c>
      <c r="C73" s="162">
        <v>33.24450265001564</v>
      </c>
      <c r="D73" s="162">
        <v>37.774089774250179</v>
      </c>
      <c r="E73" s="162">
        <v>32.74976029107512</v>
      </c>
      <c r="F73" s="162">
        <v>25.415938281405342</v>
      </c>
      <c r="G73" s="162">
        <v>30.527445821940042</v>
      </c>
      <c r="H73" s="162">
        <v>23.66216223908043</v>
      </c>
      <c r="I73" s="162">
        <v>26.233910027679318</v>
      </c>
      <c r="J73" s="162">
        <v>31.004177195979558</v>
      </c>
      <c r="K73" s="162">
        <v>22.746637800090969</v>
      </c>
      <c r="L73" s="162">
        <v>16.465688697266657</v>
      </c>
      <c r="M73" s="162">
        <v>19.448758829677352</v>
      </c>
      <c r="N73" s="162">
        <v>14.117295304747005</v>
      </c>
      <c r="O73" s="162">
        <v>15.80167878990745</v>
      </c>
      <c r="P73" s="162">
        <v>7.8815827663547315</v>
      </c>
      <c r="Q73" s="162">
        <v>14.42981405679055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0.34723517522414543</v>
      </c>
      <c r="D74" s="160">
        <f t="shared" si="29"/>
        <v>0.46943060594339153</v>
      </c>
      <c r="E74" s="160">
        <f t="shared" si="29"/>
        <v>0.42753581628712656</v>
      </c>
      <c r="F74" s="160">
        <f t="shared" si="29"/>
        <v>0.3330852497549513</v>
      </c>
      <c r="G74" s="160">
        <f t="shared" si="29"/>
        <v>0.4166058502281435</v>
      </c>
      <c r="H74" s="160">
        <f t="shared" si="29"/>
        <v>0.34947498929267395</v>
      </c>
      <c r="I74" s="160">
        <f t="shared" si="29"/>
        <v>0.46859341745381489</v>
      </c>
      <c r="J74" s="160">
        <f t="shared" si="29"/>
        <v>0.88238801566602831</v>
      </c>
      <c r="K74" s="160">
        <f t="shared" si="29"/>
        <v>0.77273200960792865</v>
      </c>
      <c r="L74" s="160">
        <f t="shared" si="29"/>
        <v>0.55401498531191273</v>
      </c>
      <c r="M74" s="160">
        <f t="shared" si="29"/>
        <v>0.74391989581646978</v>
      </c>
      <c r="N74" s="160">
        <f t="shared" si="29"/>
        <v>0.71799646104818582</v>
      </c>
      <c r="O74" s="160">
        <f t="shared" si="29"/>
        <v>0.83524980146919625</v>
      </c>
      <c r="P74" s="160">
        <f t="shared" si="29"/>
        <v>0.45763182515345313</v>
      </c>
      <c r="Q74" s="160">
        <f t="shared" si="29"/>
        <v>0.90733879370917814</v>
      </c>
    </row>
    <row r="75" spans="1:17" ht="12" customHeight="1" x14ac:dyDescent="0.25">
      <c r="A75" s="148" t="s">
        <v>60</v>
      </c>
      <c r="B75" s="156">
        <v>0</v>
      </c>
      <c r="C75" s="156">
        <v>0.26850538962855514</v>
      </c>
      <c r="D75" s="156">
        <v>0.36524577005791675</v>
      </c>
      <c r="E75" s="156">
        <v>0.33195854706624711</v>
      </c>
      <c r="F75" s="156">
        <v>0.25654116753237222</v>
      </c>
      <c r="G75" s="156">
        <v>0.3171744299180157</v>
      </c>
      <c r="H75" s="156">
        <v>0.27160900576546998</v>
      </c>
      <c r="I75" s="156">
        <v>0.36206639109753358</v>
      </c>
      <c r="J75" s="156">
        <v>0.66539770077821025</v>
      </c>
      <c r="K75" s="156">
        <v>0.58024772183834261</v>
      </c>
      <c r="L75" s="156">
        <v>0.43337729493506133</v>
      </c>
      <c r="M75" s="156">
        <v>0.57195472071069808</v>
      </c>
      <c r="N75" s="156">
        <v>0.54334325735707567</v>
      </c>
      <c r="O75" s="156">
        <v>0.63171303030867831</v>
      </c>
      <c r="P75" s="156">
        <v>0.34645088283887887</v>
      </c>
      <c r="Q75" s="156">
        <v>0.69759297965462741</v>
      </c>
    </row>
    <row r="76" spans="1:17" ht="12" customHeight="1" x14ac:dyDescent="0.25">
      <c r="A76" s="148" t="s">
        <v>59</v>
      </c>
      <c r="B76" s="156">
        <v>0</v>
      </c>
      <c r="C76" s="156">
        <v>7.8729785595590296E-2</v>
      </c>
      <c r="D76" s="156">
        <v>0.10418483588547479</v>
      </c>
      <c r="E76" s="156">
        <v>9.5577269220879418E-2</v>
      </c>
      <c r="F76" s="156">
        <v>7.6544082222579093E-2</v>
      </c>
      <c r="G76" s="156">
        <v>9.9431420310127819E-2</v>
      </c>
      <c r="H76" s="156">
        <v>7.7865983527203947E-2</v>
      </c>
      <c r="I76" s="156">
        <v>0.10652702635628131</v>
      </c>
      <c r="J76" s="156">
        <v>0.21699031488781809</v>
      </c>
      <c r="K76" s="156">
        <v>0.19248428776958609</v>
      </c>
      <c r="L76" s="156">
        <v>0.12063769037685135</v>
      </c>
      <c r="M76" s="156">
        <v>0.17196517510577167</v>
      </c>
      <c r="N76" s="156">
        <v>0.17465320369111015</v>
      </c>
      <c r="O76" s="156">
        <v>0.20353677116051797</v>
      </c>
      <c r="P76" s="156">
        <v>0.11118094231457423</v>
      </c>
      <c r="Q76" s="156">
        <v>0.20974581405455067</v>
      </c>
    </row>
    <row r="77" spans="1:17" ht="12" customHeight="1" x14ac:dyDescent="0.25">
      <c r="A77" s="158" t="s">
        <v>62</v>
      </c>
      <c r="B77" s="157">
        <f>SUM(B78:B79)</f>
        <v>257.63922450072005</v>
      </c>
      <c r="C77" s="157">
        <f t="shared" ref="C77:Q77" si="30">SUM(C78:C79)</f>
        <v>265.36051716889426</v>
      </c>
      <c r="D77" s="157">
        <f t="shared" si="30"/>
        <v>278.32493834376896</v>
      </c>
      <c r="E77" s="157">
        <f t="shared" si="30"/>
        <v>291.48532445703393</v>
      </c>
      <c r="F77" s="157">
        <f t="shared" si="30"/>
        <v>302.0586580141067</v>
      </c>
      <c r="G77" s="157">
        <f t="shared" si="30"/>
        <v>302.52074680579506</v>
      </c>
      <c r="H77" s="157">
        <f t="shared" si="30"/>
        <v>274.6157724604729</v>
      </c>
      <c r="I77" s="157">
        <f t="shared" si="30"/>
        <v>276.45036899379875</v>
      </c>
      <c r="J77" s="157">
        <f t="shared" si="30"/>
        <v>290.27231035244279</v>
      </c>
      <c r="K77" s="157">
        <f t="shared" si="30"/>
        <v>281.18407577412597</v>
      </c>
      <c r="L77" s="157">
        <f t="shared" si="30"/>
        <v>290.94174164215133</v>
      </c>
      <c r="M77" s="157">
        <f t="shared" si="30"/>
        <v>293.2402878165563</v>
      </c>
      <c r="N77" s="157">
        <f t="shared" si="30"/>
        <v>279.30700900924865</v>
      </c>
      <c r="O77" s="157">
        <f t="shared" si="30"/>
        <v>271.04748087629963</v>
      </c>
      <c r="P77" s="157">
        <f t="shared" si="30"/>
        <v>281.48183916876815</v>
      </c>
      <c r="Q77" s="157">
        <f t="shared" si="30"/>
        <v>300.32750719245342</v>
      </c>
    </row>
    <row r="78" spans="1:17" ht="12" customHeight="1" x14ac:dyDescent="0.25">
      <c r="A78" s="23" t="s">
        <v>109</v>
      </c>
      <c r="B78" s="156">
        <v>229.12607796856165</v>
      </c>
      <c r="C78" s="156">
        <v>238.47304943952815</v>
      </c>
      <c r="D78" s="156">
        <v>252.49414471718521</v>
      </c>
      <c r="E78" s="156">
        <v>267.57676481151145</v>
      </c>
      <c r="F78" s="156">
        <v>275.78193454169491</v>
      </c>
      <c r="G78" s="156">
        <v>280.21701790325557</v>
      </c>
      <c r="H78" s="156">
        <v>257.99218031084678</v>
      </c>
      <c r="I78" s="156">
        <v>254.39777583420499</v>
      </c>
      <c r="J78" s="156">
        <v>264.61211223710717</v>
      </c>
      <c r="K78" s="156">
        <v>259.74574812905496</v>
      </c>
      <c r="L78" s="156">
        <v>270.38939080291033</v>
      </c>
      <c r="M78" s="156">
        <v>271.05659440855436</v>
      </c>
      <c r="N78" s="156">
        <v>262.08141312153447</v>
      </c>
      <c r="O78" s="156">
        <v>258.57280944556686</v>
      </c>
      <c r="P78" s="156">
        <v>273.77750449623403</v>
      </c>
      <c r="Q78" s="156">
        <v>288.78318792401359</v>
      </c>
    </row>
    <row r="79" spans="1:17" ht="12" customHeight="1" x14ac:dyDescent="0.25">
      <c r="A79" s="29" t="s">
        <v>140</v>
      </c>
      <c r="B79" s="57">
        <v>28.513146532158409</v>
      </c>
      <c r="C79" s="57">
        <v>26.887467729366101</v>
      </c>
      <c r="D79" s="57">
        <v>25.830793626583752</v>
      </c>
      <c r="E79" s="57">
        <v>23.908559645522455</v>
      </c>
      <c r="F79" s="57">
        <v>26.276723472411806</v>
      </c>
      <c r="G79" s="57">
        <v>22.303728902539515</v>
      </c>
      <c r="H79" s="57">
        <v>16.623592149626123</v>
      </c>
      <c r="I79" s="57">
        <v>22.052593159593759</v>
      </c>
      <c r="J79" s="57">
        <v>25.660198115335604</v>
      </c>
      <c r="K79" s="57">
        <v>21.438327645071041</v>
      </c>
      <c r="L79" s="57">
        <v>20.552350839240972</v>
      </c>
      <c r="M79" s="57">
        <v>22.183693408001957</v>
      </c>
      <c r="N79" s="57">
        <v>17.225595887714181</v>
      </c>
      <c r="O79" s="57">
        <v>12.474671430732784</v>
      </c>
      <c r="P79" s="57">
        <v>7.7043346725341397</v>
      </c>
      <c r="Q79" s="57">
        <v>11.544319268439821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647.32420780337998</v>
      </c>
      <c r="C81" s="168">
        <f t="shared" ref="C81:Q81" si="31">SUM(C82,C85,C87,C100)</f>
        <v>688.28298624186573</v>
      </c>
      <c r="D81" s="168">
        <f t="shared" si="31"/>
        <v>670.69836905236809</v>
      </c>
      <c r="E81" s="168">
        <f t="shared" si="31"/>
        <v>660.25891883584632</v>
      </c>
      <c r="F81" s="168">
        <f t="shared" si="31"/>
        <v>545.90718799745252</v>
      </c>
      <c r="G81" s="168">
        <f t="shared" si="31"/>
        <v>495.45834667941489</v>
      </c>
      <c r="H81" s="168">
        <f t="shared" si="31"/>
        <v>583.7833350022122</v>
      </c>
      <c r="I81" s="168">
        <f t="shared" si="31"/>
        <v>601.78021854712654</v>
      </c>
      <c r="J81" s="168">
        <f t="shared" si="31"/>
        <v>527.89269794605025</v>
      </c>
      <c r="K81" s="168">
        <f t="shared" si="31"/>
        <v>655.98006415142595</v>
      </c>
      <c r="L81" s="168">
        <f t="shared" si="31"/>
        <v>1786.7222933418202</v>
      </c>
      <c r="M81" s="168">
        <f t="shared" si="31"/>
        <v>2092.5912833689645</v>
      </c>
      <c r="N81" s="168">
        <f t="shared" si="31"/>
        <v>2272.0318123104907</v>
      </c>
      <c r="O81" s="168">
        <f t="shared" si="31"/>
        <v>2343.4224552982982</v>
      </c>
      <c r="P81" s="168">
        <f t="shared" si="31"/>
        <v>1952.2197433051904</v>
      </c>
      <c r="Q81" s="168">
        <f t="shared" si="31"/>
        <v>2072.9419788727673</v>
      </c>
    </row>
    <row r="82" spans="1:17" ht="12.95" customHeight="1" x14ac:dyDescent="0.25">
      <c r="A82" s="158" t="s">
        <v>65</v>
      </c>
      <c r="B82" s="157">
        <f t="shared" ref="B82" si="32">SUM(B83:B84)</f>
        <v>531.61678011611298</v>
      </c>
      <c r="C82" s="157">
        <f t="shared" ref="C82:Q82" si="33">SUM(C83:C84)</f>
        <v>578.53833383885069</v>
      </c>
      <c r="D82" s="157">
        <f t="shared" si="33"/>
        <v>559.94866597977307</v>
      </c>
      <c r="E82" s="157">
        <f t="shared" si="33"/>
        <v>562.55787635321587</v>
      </c>
      <c r="F82" s="157">
        <f t="shared" si="33"/>
        <v>466.41255129944801</v>
      </c>
      <c r="G82" s="157">
        <f t="shared" si="33"/>
        <v>421.51182440475202</v>
      </c>
      <c r="H82" s="157">
        <f t="shared" si="33"/>
        <v>497.50831079071565</v>
      </c>
      <c r="I82" s="157">
        <f t="shared" si="33"/>
        <v>509.82913887084351</v>
      </c>
      <c r="J82" s="157">
        <f t="shared" si="33"/>
        <v>441.38214189050973</v>
      </c>
      <c r="K82" s="157">
        <f t="shared" si="33"/>
        <v>550.52690018776389</v>
      </c>
      <c r="L82" s="157">
        <f t="shared" si="33"/>
        <v>1483.1142906005932</v>
      </c>
      <c r="M82" s="157">
        <f t="shared" si="33"/>
        <v>1711.974081996643</v>
      </c>
      <c r="N82" s="157">
        <f t="shared" si="33"/>
        <v>1854.8685643820661</v>
      </c>
      <c r="O82" s="157">
        <f t="shared" si="33"/>
        <v>1897.3463053189028</v>
      </c>
      <c r="P82" s="157">
        <f t="shared" si="33"/>
        <v>1511.5465779453853</v>
      </c>
      <c r="Q82" s="157">
        <f t="shared" si="33"/>
        <v>1628.9216120581855</v>
      </c>
    </row>
    <row r="83" spans="1:17" ht="12" customHeight="1" x14ac:dyDescent="0.25">
      <c r="A83" s="23" t="s">
        <v>157</v>
      </c>
      <c r="B83" s="156">
        <v>528.63377710388465</v>
      </c>
      <c r="C83" s="156">
        <v>576.34245020321373</v>
      </c>
      <c r="D83" s="156">
        <v>557.04716584771563</v>
      </c>
      <c r="E83" s="156">
        <v>559.8984244491719</v>
      </c>
      <c r="F83" s="156">
        <v>464.71312270687133</v>
      </c>
      <c r="G83" s="156">
        <v>420.03210267531836</v>
      </c>
      <c r="H83" s="156">
        <v>495.09326560361518</v>
      </c>
      <c r="I83" s="156">
        <v>507.26694131607434</v>
      </c>
      <c r="J83" s="156">
        <v>438.93220541828794</v>
      </c>
      <c r="K83" s="156">
        <v>547.94210523865638</v>
      </c>
      <c r="L83" s="156">
        <v>1474.7623383704943</v>
      </c>
      <c r="M83" s="156">
        <v>1701.812791531112</v>
      </c>
      <c r="N83" s="156">
        <v>1848.704778362355</v>
      </c>
      <c r="O83" s="156">
        <v>1890.2284150281109</v>
      </c>
      <c r="P83" s="156">
        <v>1504.2687993895086</v>
      </c>
      <c r="Q83" s="156">
        <v>1616.8135494415644</v>
      </c>
    </row>
    <row r="84" spans="1:17" ht="12" customHeight="1" x14ac:dyDescent="0.25">
      <c r="A84" s="23" t="s">
        <v>60</v>
      </c>
      <c r="B84" s="156">
        <v>2.9830030122283393</v>
      </c>
      <c r="C84" s="156">
        <v>2.1958836356369922</v>
      </c>
      <c r="D84" s="156">
        <v>2.9015001320574321</v>
      </c>
      <c r="E84" s="156">
        <v>2.6594519040439497</v>
      </c>
      <c r="F84" s="156">
        <v>1.6994285925766537</v>
      </c>
      <c r="G84" s="156">
        <v>1.4797217294336882</v>
      </c>
      <c r="H84" s="156">
        <v>2.4150451871004734</v>
      </c>
      <c r="I84" s="156">
        <v>2.562197554769186</v>
      </c>
      <c r="J84" s="156">
        <v>2.4499364722218111</v>
      </c>
      <c r="K84" s="156">
        <v>2.5847949491075264</v>
      </c>
      <c r="L84" s="156">
        <v>8.3519522300988598</v>
      </c>
      <c r="M84" s="156">
        <v>10.161290465531092</v>
      </c>
      <c r="N84" s="156">
        <v>6.1637860197110257</v>
      </c>
      <c r="O84" s="156">
        <v>7.1178902907919088</v>
      </c>
      <c r="P84" s="156">
        <v>7.2777785558767736</v>
      </c>
      <c r="Q84" s="156">
        <v>12.108062616621067</v>
      </c>
    </row>
    <row r="85" spans="1:17" ht="12.95" customHeight="1" x14ac:dyDescent="0.25">
      <c r="A85" s="158" t="s">
        <v>112</v>
      </c>
      <c r="B85" s="157">
        <f t="shared" ref="B85:Q85" si="34">B86</f>
        <v>3.0846690112253335E-2</v>
      </c>
      <c r="C85" s="157">
        <f t="shared" si="34"/>
        <v>4.4325258379507251E-2</v>
      </c>
      <c r="D85" s="157">
        <f t="shared" si="34"/>
        <v>6.4333139409908521E-2</v>
      </c>
      <c r="E85" s="157">
        <f t="shared" si="34"/>
        <v>8.1658103154100992E-2</v>
      </c>
      <c r="F85" s="157">
        <f t="shared" si="34"/>
        <v>8.2365975361780114E-2</v>
      </c>
      <c r="G85" s="157">
        <f t="shared" si="34"/>
        <v>8.9151348898981422E-2</v>
      </c>
      <c r="H85" s="157">
        <f t="shared" si="34"/>
        <v>0.14441672787330254</v>
      </c>
      <c r="I85" s="157">
        <f t="shared" si="34"/>
        <v>0.18783193889240038</v>
      </c>
      <c r="J85" s="157">
        <f t="shared" si="34"/>
        <v>0.23232291916328907</v>
      </c>
      <c r="K85" s="157">
        <f t="shared" si="34"/>
        <v>0.33399236719424247</v>
      </c>
      <c r="L85" s="157">
        <f t="shared" si="34"/>
        <v>0.78904601869319213</v>
      </c>
      <c r="M85" s="157">
        <f t="shared" si="34"/>
        <v>1.1040841493038691</v>
      </c>
      <c r="N85" s="157">
        <f t="shared" si="34"/>
        <v>1.434377515787419</v>
      </c>
      <c r="O85" s="157">
        <f t="shared" si="34"/>
        <v>1.7000747303358472</v>
      </c>
      <c r="P85" s="157">
        <f t="shared" si="34"/>
        <v>1.9815794831087545</v>
      </c>
      <c r="Q85" s="157">
        <f t="shared" si="34"/>
        <v>2.1423645268668983</v>
      </c>
    </row>
    <row r="86" spans="1:17" ht="12" customHeight="1" x14ac:dyDescent="0.25">
      <c r="A86" s="23" t="s">
        <v>60</v>
      </c>
      <c r="B86" s="156">
        <v>3.0846690112253335E-2</v>
      </c>
      <c r="C86" s="156">
        <v>4.4325258379507251E-2</v>
      </c>
      <c r="D86" s="156">
        <v>6.4333139409908521E-2</v>
      </c>
      <c r="E86" s="156">
        <v>8.1658103154100992E-2</v>
      </c>
      <c r="F86" s="156">
        <v>8.2365975361780114E-2</v>
      </c>
      <c r="G86" s="156">
        <v>8.9151348898981422E-2</v>
      </c>
      <c r="H86" s="156">
        <v>0.14441672787330254</v>
      </c>
      <c r="I86" s="156">
        <v>0.18783193889240038</v>
      </c>
      <c r="J86" s="156">
        <v>0.23232291916328907</v>
      </c>
      <c r="K86" s="156">
        <v>0.33399236719424247</v>
      </c>
      <c r="L86" s="156">
        <v>0.78904601869319213</v>
      </c>
      <c r="M86" s="156">
        <v>1.1040841493038691</v>
      </c>
      <c r="N86" s="156">
        <v>1.434377515787419</v>
      </c>
      <c r="O86" s="156">
        <v>1.7000747303358472</v>
      </c>
      <c r="P86" s="156">
        <v>1.9815794831087545</v>
      </c>
      <c r="Q86" s="156">
        <v>2.1423645268668983</v>
      </c>
    </row>
    <row r="87" spans="1:17" ht="12" customHeight="1" x14ac:dyDescent="0.25">
      <c r="A87" s="158" t="s">
        <v>63</v>
      </c>
      <c r="B87" s="157">
        <f>SUM(B88:B89,B92:B93,B96:B97)</f>
        <v>73.399755542336237</v>
      </c>
      <c r="C87" s="157">
        <f t="shared" ref="C87:Q87" si="35">SUM(C88:C89,C92:C93,C96:C97)</f>
        <v>71.503623492769023</v>
      </c>
      <c r="D87" s="157">
        <f t="shared" si="35"/>
        <v>71.113494814423746</v>
      </c>
      <c r="E87" s="157">
        <f t="shared" si="35"/>
        <v>63.763385238254301</v>
      </c>
      <c r="F87" s="157">
        <f t="shared" si="35"/>
        <v>53.749756499229811</v>
      </c>
      <c r="G87" s="157">
        <f t="shared" si="35"/>
        <v>48.929465662067642</v>
      </c>
      <c r="H87" s="157">
        <f t="shared" si="35"/>
        <v>57.979317858834364</v>
      </c>
      <c r="I87" s="157">
        <f t="shared" si="35"/>
        <v>61.856478902775628</v>
      </c>
      <c r="J87" s="157">
        <f t="shared" si="35"/>
        <v>57.420494695906832</v>
      </c>
      <c r="K87" s="157">
        <f t="shared" si="35"/>
        <v>70.50670285782094</v>
      </c>
      <c r="L87" s="157">
        <f t="shared" si="35"/>
        <v>200.70401574902675</v>
      </c>
      <c r="M87" s="157">
        <f t="shared" si="35"/>
        <v>252.62033220910973</v>
      </c>
      <c r="N87" s="157">
        <f t="shared" si="35"/>
        <v>278.59169745892689</v>
      </c>
      <c r="O87" s="157">
        <f t="shared" si="35"/>
        <v>296.23318476380012</v>
      </c>
      <c r="P87" s="157">
        <f t="shared" si="35"/>
        <v>295.35135122595409</v>
      </c>
      <c r="Q87" s="157">
        <f t="shared" si="35"/>
        <v>293.83729316282336</v>
      </c>
    </row>
    <row r="88" spans="1:17" ht="12" customHeight="1" x14ac:dyDescent="0.25">
      <c r="A88" s="167" t="s">
        <v>156</v>
      </c>
      <c r="B88" s="132">
        <v>24.580255919845431</v>
      </c>
      <c r="C88" s="132">
        <v>24.342981218082322</v>
      </c>
      <c r="D88" s="132">
        <v>24.120332492537798</v>
      </c>
      <c r="E88" s="132">
        <v>22.405989110110426</v>
      </c>
      <c r="F88" s="132">
        <v>19.972230285202233</v>
      </c>
      <c r="G88" s="132">
        <v>18.70025142162028</v>
      </c>
      <c r="H88" s="132">
        <v>22.970733602454022</v>
      </c>
      <c r="I88" s="132">
        <v>28.041337856432872</v>
      </c>
      <c r="J88" s="132">
        <v>25.512458375690848</v>
      </c>
      <c r="K88" s="132">
        <v>32.614127141599788</v>
      </c>
      <c r="L88" s="132">
        <v>90.39816780264043</v>
      </c>
      <c r="M88" s="132">
        <v>113.90891978485226</v>
      </c>
      <c r="N88" s="132">
        <v>128.79214728032619</v>
      </c>
      <c r="O88" s="132">
        <v>140.63837453508245</v>
      </c>
      <c r="P88" s="132">
        <v>140.87040622315581</v>
      </c>
      <c r="Q88" s="132">
        <v>141.0820251905219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0.23751132502571343</v>
      </c>
      <c r="D89" s="132">
        <f t="shared" si="36"/>
        <v>0.28209728054223099</v>
      </c>
      <c r="E89" s="132">
        <f t="shared" si="36"/>
        <v>0.27507078630788917</v>
      </c>
      <c r="F89" s="132">
        <f t="shared" si="36"/>
        <v>0.24437734998516189</v>
      </c>
      <c r="G89" s="132">
        <f t="shared" si="36"/>
        <v>0.2359060636926891</v>
      </c>
      <c r="H89" s="132">
        <f t="shared" si="36"/>
        <v>0.32041683241710667</v>
      </c>
      <c r="I89" s="132">
        <f t="shared" si="36"/>
        <v>0.46783697580243444</v>
      </c>
      <c r="J89" s="132">
        <f t="shared" si="36"/>
        <v>0.67268830884220021</v>
      </c>
      <c r="K89" s="132">
        <f t="shared" si="36"/>
        <v>1.0145378118701327</v>
      </c>
      <c r="L89" s="132">
        <f t="shared" si="36"/>
        <v>2.8707104444984592</v>
      </c>
      <c r="M89" s="132">
        <f t="shared" si="36"/>
        <v>4.0990496820039262</v>
      </c>
      <c r="N89" s="132">
        <f t="shared" si="36"/>
        <v>6.0755489179259801</v>
      </c>
      <c r="O89" s="132">
        <f t="shared" si="36"/>
        <v>6.905991314156485</v>
      </c>
      <c r="P89" s="132">
        <f t="shared" si="36"/>
        <v>7.6212128850649234</v>
      </c>
      <c r="Q89" s="132">
        <f t="shared" si="36"/>
        <v>8.4142804852385602</v>
      </c>
    </row>
    <row r="90" spans="1:17" ht="12" customHeight="1" x14ac:dyDescent="0.25">
      <c r="A90" s="166" t="s">
        <v>55</v>
      </c>
      <c r="B90" s="165">
        <v>0</v>
      </c>
      <c r="C90" s="165">
        <v>0.19662857870382311</v>
      </c>
      <c r="D90" s="165">
        <v>0.23325165974650372</v>
      </c>
      <c r="E90" s="165">
        <v>0.22716644071776315</v>
      </c>
      <c r="F90" s="165">
        <v>0.2015670079263856</v>
      </c>
      <c r="G90" s="165">
        <v>0.19433470676279183</v>
      </c>
      <c r="H90" s="165">
        <v>0.26364079393093576</v>
      </c>
      <c r="I90" s="165">
        <v>0.3870408274925124</v>
      </c>
      <c r="J90" s="165">
        <v>0.54750620602102607</v>
      </c>
      <c r="K90" s="165">
        <v>0.83192761974380147</v>
      </c>
      <c r="L90" s="165">
        <v>2.3790779301244958</v>
      </c>
      <c r="M90" s="165">
        <v>3.3501598812945454</v>
      </c>
      <c r="N90" s="165">
        <v>4.956498468622442</v>
      </c>
      <c r="O90" s="165">
        <v>5.6225022646837877</v>
      </c>
      <c r="P90" s="165">
        <v>6.1917796425890126</v>
      </c>
      <c r="Q90" s="165">
        <v>6.8210308540098206</v>
      </c>
    </row>
    <row r="91" spans="1:17" ht="12" customHeight="1" x14ac:dyDescent="0.25">
      <c r="A91" s="147" t="s">
        <v>59</v>
      </c>
      <c r="B91" s="164">
        <v>0</v>
      </c>
      <c r="C91" s="164">
        <v>4.0882746321890324E-2</v>
      </c>
      <c r="D91" s="164">
        <v>4.8845620795727268E-2</v>
      </c>
      <c r="E91" s="164">
        <v>4.7904345590125998E-2</v>
      </c>
      <c r="F91" s="164">
        <v>4.2810342058776291E-2</v>
      </c>
      <c r="G91" s="164">
        <v>4.1571356929897281E-2</v>
      </c>
      <c r="H91" s="164">
        <v>5.6776038486170889E-2</v>
      </c>
      <c r="I91" s="164">
        <v>8.0796148309922017E-2</v>
      </c>
      <c r="J91" s="164">
        <v>0.12518210282117415</v>
      </c>
      <c r="K91" s="164">
        <v>0.18261019212633112</v>
      </c>
      <c r="L91" s="164">
        <v>0.49163251437396371</v>
      </c>
      <c r="M91" s="164">
        <v>0.74888980070938038</v>
      </c>
      <c r="N91" s="164">
        <v>1.1190504493035383</v>
      </c>
      <c r="O91" s="164">
        <v>1.2834890494726974</v>
      </c>
      <c r="P91" s="164">
        <v>1.4294332424759109</v>
      </c>
      <c r="Q91" s="164">
        <v>1.5932496312287394</v>
      </c>
    </row>
    <row r="92" spans="1:17" ht="12" customHeight="1" x14ac:dyDescent="0.25">
      <c r="A92" s="163" t="s">
        <v>144</v>
      </c>
      <c r="B92" s="162">
        <v>40.923881104041726</v>
      </c>
      <c r="C92" s="162">
        <v>38.836926075602712</v>
      </c>
      <c r="D92" s="162">
        <v>35.476610026436425</v>
      </c>
      <c r="E92" s="162">
        <v>31.60051589228036</v>
      </c>
      <c r="F92" s="162">
        <v>26.441101077496878</v>
      </c>
      <c r="G92" s="162">
        <v>23.047805186698788</v>
      </c>
      <c r="H92" s="162">
        <v>19.395061880932776</v>
      </c>
      <c r="I92" s="162">
        <v>6.9233846507391181</v>
      </c>
      <c r="J92" s="162">
        <v>6.5262367856854722</v>
      </c>
      <c r="K92" s="162">
        <v>8.3624343767599889</v>
      </c>
      <c r="L92" s="162">
        <v>2.8023754467912156</v>
      </c>
      <c r="M92" s="162">
        <v>0.22547513161255686</v>
      </c>
      <c r="N92" s="162">
        <v>0</v>
      </c>
      <c r="O92" s="162">
        <v>0</v>
      </c>
      <c r="P92" s="162">
        <v>0.17390761141035482</v>
      </c>
      <c r="Q92" s="162">
        <v>0.68657707095103326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0.39186157676280653</v>
      </c>
      <c r="D93" s="160">
        <f t="shared" si="37"/>
        <v>0.42921547172375951</v>
      </c>
      <c r="E93" s="160">
        <f t="shared" si="37"/>
        <v>0.4013641937004287</v>
      </c>
      <c r="F93" s="160">
        <f t="shared" si="37"/>
        <v>0.33503208452641997</v>
      </c>
      <c r="G93" s="160">
        <f t="shared" si="37"/>
        <v>0.30089955421317355</v>
      </c>
      <c r="H93" s="160">
        <f t="shared" si="37"/>
        <v>0.280104030628819</v>
      </c>
      <c r="I93" s="160">
        <f t="shared" si="37"/>
        <v>0.12047243195496157</v>
      </c>
      <c r="J93" s="160">
        <f t="shared" si="37"/>
        <v>0.1767890545761551</v>
      </c>
      <c r="K93" s="160">
        <f t="shared" si="37"/>
        <v>0.26949206950334081</v>
      </c>
      <c r="L93" s="160">
        <f t="shared" si="37"/>
        <v>9.2110603813029934E-2</v>
      </c>
      <c r="M93" s="160">
        <f t="shared" si="37"/>
        <v>8.4381065501642517E-3</v>
      </c>
      <c r="N93" s="160">
        <f t="shared" si="37"/>
        <v>0</v>
      </c>
      <c r="O93" s="160">
        <f t="shared" si="37"/>
        <v>0</v>
      </c>
      <c r="P93" s="160">
        <f t="shared" si="37"/>
        <v>9.8262713148831518E-3</v>
      </c>
      <c r="Q93" s="160">
        <f t="shared" si="37"/>
        <v>4.2502624065758748E-2</v>
      </c>
    </row>
    <row r="94" spans="1:17" ht="12" customHeight="1" x14ac:dyDescent="0.25">
      <c r="A94" s="148" t="s">
        <v>57</v>
      </c>
      <c r="B94" s="156">
        <v>0</v>
      </c>
      <c r="C94" s="156">
        <v>0.31361409976365767</v>
      </c>
      <c r="D94" s="156">
        <v>0.34301731737835844</v>
      </c>
      <c r="E94" s="156">
        <v>0.32030865243017931</v>
      </c>
      <c r="F94" s="156">
        <v>0.26698647668958037</v>
      </c>
      <c r="G94" s="156">
        <v>0.2394360539743261</v>
      </c>
      <c r="H94" s="156">
        <v>0.22258329069345911</v>
      </c>
      <c r="I94" s="156">
        <v>9.5605206065250956E-2</v>
      </c>
      <c r="J94" s="156">
        <v>0.14011378973619468</v>
      </c>
      <c r="K94" s="156">
        <v>0.21330664797500373</v>
      </c>
      <c r="L94" s="156">
        <v>7.3807914127935095E-2</v>
      </c>
      <c r="M94" s="156">
        <v>6.6557146025505312E-3</v>
      </c>
      <c r="N94" s="156">
        <v>0</v>
      </c>
      <c r="O94" s="156">
        <v>0</v>
      </c>
      <c r="P94" s="156">
        <v>7.7013359094539715E-3</v>
      </c>
      <c r="Q94" s="156">
        <v>3.3230489996001374E-2</v>
      </c>
    </row>
    <row r="95" spans="1:17" ht="12" customHeight="1" x14ac:dyDescent="0.25">
      <c r="A95" s="148" t="s">
        <v>59</v>
      </c>
      <c r="B95" s="156">
        <v>0</v>
      </c>
      <c r="C95" s="156">
        <v>7.8247476999148857E-2</v>
      </c>
      <c r="D95" s="156">
        <v>8.6198154345401054E-2</v>
      </c>
      <c r="E95" s="156">
        <v>8.1055541270249401E-2</v>
      </c>
      <c r="F95" s="156">
        <v>6.8045607836839578E-2</v>
      </c>
      <c r="G95" s="156">
        <v>6.1463500238847446E-2</v>
      </c>
      <c r="H95" s="156">
        <v>5.7520739935359895E-2</v>
      </c>
      <c r="I95" s="156">
        <v>2.4867225889710621E-2</v>
      </c>
      <c r="J95" s="156">
        <v>3.6675264839960427E-2</v>
      </c>
      <c r="K95" s="156">
        <v>5.6185421528337082E-2</v>
      </c>
      <c r="L95" s="156">
        <v>1.8302689685094835E-2</v>
      </c>
      <c r="M95" s="156">
        <v>1.7823919476137198E-3</v>
      </c>
      <c r="N95" s="156">
        <v>0</v>
      </c>
      <c r="O95" s="156">
        <v>0</v>
      </c>
      <c r="P95" s="156">
        <v>2.1249354054291795E-3</v>
      </c>
      <c r="Q95" s="156">
        <v>9.2721340697573765E-3</v>
      </c>
    </row>
    <row r="96" spans="1:17" ht="12" customHeight="1" x14ac:dyDescent="0.25">
      <c r="A96" s="163" t="s">
        <v>142</v>
      </c>
      <c r="B96" s="162">
        <v>7.8956185184490888</v>
      </c>
      <c r="C96" s="162">
        <v>7.614760749027889</v>
      </c>
      <c r="D96" s="162">
        <v>10.672540599142724</v>
      </c>
      <c r="E96" s="162">
        <v>8.9634681438928592</v>
      </c>
      <c r="F96" s="162">
        <v>6.6695934027065498</v>
      </c>
      <c r="G96" s="162">
        <v>6.5551203289433788</v>
      </c>
      <c r="H96" s="162">
        <v>14.794546220701474</v>
      </c>
      <c r="I96" s="162">
        <v>25.841796665479109</v>
      </c>
      <c r="J96" s="162">
        <v>23.853505830429658</v>
      </c>
      <c r="K96" s="162">
        <v>27.318103480538081</v>
      </c>
      <c r="L96" s="162">
        <v>101.13794158764593</v>
      </c>
      <c r="M96" s="162">
        <v>129.42746520575176</v>
      </c>
      <c r="N96" s="162">
        <v>136.76870384347842</v>
      </c>
      <c r="O96" s="162">
        <v>141.22391164999587</v>
      </c>
      <c r="P96" s="162">
        <v>138.62748931008704</v>
      </c>
      <c r="Q96" s="162">
        <v>135.11526205831191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7.9582548267587927E-2</v>
      </c>
      <c r="D97" s="160">
        <f t="shared" si="38"/>
        <v>0.13269894404080976</v>
      </c>
      <c r="E97" s="160">
        <f t="shared" si="38"/>
        <v>0.11697711196233726</v>
      </c>
      <c r="F97" s="160">
        <f t="shared" si="38"/>
        <v>8.7422299312572185E-2</v>
      </c>
      <c r="G97" s="160">
        <f t="shared" si="38"/>
        <v>8.9483106899327258E-2</v>
      </c>
      <c r="H97" s="160">
        <f t="shared" si="38"/>
        <v>0.21845529170016409</v>
      </c>
      <c r="I97" s="160">
        <f t="shared" si="38"/>
        <v>0.46165032236713544</v>
      </c>
      <c r="J97" s="160">
        <f t="shared" si="38"/>
        <v>0.67881634068249652</v>
      </c>
      <c r="K97" s="160">
        <f t="shared" si="38"/>
        <v>0.92800797754960063</v>
      </c>
      <c r="L97" s="160">
        <f t="shared" si="38"/>
        <v>3.4027098636376891</v>
      </c>
      <c r="M97" s="160">
        <f t="shared" si="38"/>
        <v>4.9509842983390868</v>
      </c>
      <c r="N97" s="160">
        <f t="shared" si="38"/>
        <v>6.9552974171963529</v>
      </c>
      <c r="O97" s="160">
        <f t="shared" si="38"/>
        <v>7.4649072645653076</v>
      </c>
      <c r="P97" s="160">
        <f t="shared" si="38"/>
        <v>8.04850892492105</v>
      </c>
      <c r="Q97" s="160">
        <f t="shared" si="38"/>
        <v>8.496645733734244</v>
      </c>
    </row>
    <row r="98" spans="1:17" ht="12" customHeight="1" x14ac:dyDescent="0.25">
      <c r="A98" s="148" t="s">
        <v>60</v>
      </c>
      <c r="B98" s="156">
        <v>0</v>
      </c>
      <c r="C98" s="156">
        <v>6.1538532541895882E-2</v>
      </c>
      <c r="D98" s="156">
        <v>0.10324790797279773</v>
      </c>
      <c r="E98" s="156">
        <v>9.0826430553234666E-2</v>
      </c>
      <c r="F98" s="156">
        <v>6.7332368366691348E-2</v>
      </c>
      <c r="G98" s="156">
        <v>6.8126151859232029E-2</v>
      </c>
      <c r="H98" s="156">
        <v>0.16978160498116976</v>
      </c>
      <c r="I98" s="156">
        <v>0.35670169477990166</v>
      </c>
      <c r="J98" s="156">
        <v>0.51188686192647381</v>
      </c>
      <c r="K98" s="156">
        <v>0.69684510040444236</v>
      </c>
      <c r="L98" s="156">
        <v>2.6617640952832984</v>
      </c>
      <c r="M98" s="156">
        <v>3.806510428776317</v>
      </c>
      <c r="N98" s="156">
        <v>5.2634158517016694</v>
      </c>
      <c r="O98" s="156">
        <v>5.64583096072215</v>
      </c>
      <c r="P98" s="156">
        <v>6.093136161674253</v>
      </c>
      <c r="Q98" s="156">
        <v>6.5325107397152102</v>
      </c>
    </row>
    <row r="99" spans="1:17" ht="12" customHeight="1" x14ac:dyDescent="0.25">
      <c r="A99" s="148" t="s">
        <v>59</v>
      </c>
      <c r="B99" s="156">
        <v>0</v>
      </c>
      <c r="C99" s="156">
        <v>1.8044015725692041E-2</v>
      </c>
      <c r="D99" s="156">
        <v>2.9451036068012026E-2</v>
      </c>
      <c r="E99" s="156">
        <v>2.6150681409102601E-2</v>
      </c>
      <c r="F99" s="156">
        <v>2.0089930945880841E-2</v>
      </c>
      <c r="G99" s="156">
        <v>2.135695504009523E-2</v>
      </c>
      <c r="H99" s="156">
        <v>4.8673686718994344E-2</v>
      </c>
      <c r="I99" s="156">
        <v>0.10494862758723381</v>
      </c>
      <c r="J99" s="156">
        <v>0.16692947875602276</v>
      </c>
      <c r="K99" s="156">
        <v>0.23116287714515832</v>
      </c>
      <c r="L99" s="156">
        <v>0.74094576835439074</v>
      </c>
      <c r="M99" s="156">
        <v>1.1444738695627694</v>
      </c>
      <c r="N99" s="156">
        <v>1.6918815654946835</v>
      </c>
      <c r="O99" s="156">
        <v>1.8190763038431577</v>
      </c>
      <c r="P99" s="156">
        <v>1.9553727632467977</v>
      </c>
      <c r="Q99" s="156">
        <v>1.9641349940190338</v>
      </c>
    </row>
    <row r="100" spans="1:17" ht="12" customHeight="1" x14ac:dyDescent="0.25">
      <c r="A100" s="158" t="s">
        <v>62</v>
      </c>
      <c r="B100" s="157">
        <f>SUM(B101:B103)</f>
        <v>42.276825454818415</v>
      </c>
      <c r="C100" s="157">
        <f t="shared" ref="C100:Q100" si="39">SUM(C101:C103)</f>
        <v>38.196703651866457</v>
      </c>
      <c r="D100" s="157">
        <f t="shared" si="39"/>
        <v>39.571875118761383</v>
      </c>
      <c r="E100" s="157">
        <f t="shared" si="39"/>
        <v>33.855999141222</v>
      </c>
      <c r="F100" s="157">
        <f t="shared" si="39"/>
        <v>25.662514223412966</v>
      </c>
      <c r="G100" s="157">
        <f t="shared" si="39"/>
        <v>24.927905263696257</v>
      </c>
      <c r="H100" s="157">
        <f t="shared" si="39"/>
        <v>28.151289624788923</v>
      </c>
      <c r="I100" s="157">
        <f t="shared" si="39"/>
        <v>29.906768834615008</v>
      </c>
      <c r="J100" s="157">
        <f t="shared" si="39"/>
        <v>28.857738440470385</v>
      </c>
      <c r="K100" s="157">
        <f t="shared" si="39"/>
        <v>34.612468738646839</v>
      </c>
      <c r="L100" s="157">
        <f t="shared" si="39"/>
        <v>102.11494097350723</v>
      </c>
      <c r="M100" s="157">
        <f t="shared" si="39"/>
        <v>126.89278501390815</v>
      </c>
      <c r="N100" s="157">
        <f t="shared" si="39"/>
        <v>137.13717295371046</v>
      </c>
      <c r="O100" s="157">
        <f t="shared" si="39"/>
        <v>148.14289048525941</v>
      </c>
      <c r="P100" s="157">
        <f t="shared" si="39"/>
        <v>143.34023465074205</v>
      </c>
      <c r="Q100" s="157">
        <f t="shared" si="39"/>
        <v>148.04070912489161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32.354970377227822</v>
      </c>
      <c r="C102" s="156">
        <v>23.14678871415763</v>
      </c>
      <c r="D102" s="156">
        <v>27.123352253915172</v>
      </c>
      <c r="E102" s="156">
        <v>20.85049660692717</v>
      </c>
      <c r="F102" s="156">
        <v>9.8588539836831615</v>
      </c>
      <c r="G102" s="156">
        <v>13.534140598326658</v>
      </c>
      <c r="H102" s="156">
        <v>12.719925639468444</v>
      </c>
      <c r="I102" s="156">
        <v>10.29913234092634</v>
      </c>
      <c r="J102" s="156">
        <v>8.0728038960538289</v>
      </c>
      <c r="K102" s="156">
        <v>9.7550870309884985</v>
      </c>
      <c r="L102" s="156">
        <v>38.829587065483572</v>
      </c>
      <c r="M102" s="156">
        <v>36.305591078436734</v>
      </c>
      <c r="N102" s="156">
        <v>31.860620174999585</v>
      </c>
      <c r="O102" s="156">
        <v>40.484113636082675</v>
      </c>
      <c r="P102" s="156">
        <v>28.573881469336115</v>
      </c>
      <c r="Q102" s="156">
        <v>27.570843686584116</v>
      </c>
    </row>
    <row r="103" spans="1:17" ht="12" customHeight="1" x14ac:dyDescent="0.25">
      <c r="A103" s="29" t="s">
        <v>140</v>
      </c>
      <c r="B103" s="57">
        <v>9.9218550775905925</v>
      </c>
      <c r="C103" s="57">
        <v>15.049914937708829</v>
      </c>
      <c r="D103" s="57">
        <v>12.448522864846211</v>
      </c>
      <c r="E103" s="57">
        <v>13.005502534294827</v>
      </c>
      <c r="F103" s="57">
        <v>15.803660239729805</v>
      </c>
      <c r="G103" s="57">
        <v>11.393764665369599</v>
      </c>
      <c r="H103" s="57">
        <v>15.431363985320479</v>
      </c>
      <c r="I103" s="57">
        <v>19.60763649368867</v>
      </c>
      <c r="J103" s="57">
        <v>20.784934544416558</v>
      </c>
      <c r="K103" s="57">
        <v>24.857381707658337</v>
      </c>
      <c r="L103" s="57">
        <v>63.285353908023652</v>
      </c>
      <c r="M103" s="57">
        <v>90.587193935471419</v>
      </c>
      <c r="N103" s="57">
        <v>105.27655277871087</v>
      </c>
      <c r="O103" s="57">
        <v>107.65877684917675</v>
      </c>
      <c r="P103" s="57">
        <v>114.76635318140592</v>
      </c>
      <c r="Q103" s="57">
        <v>120.46986543830749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761.40208484672394</v>
      </c>
      <c r="C124" s="168">
        <f t="shared" ref="C124:Q124" si="48">SUM(C125,C128,C130,C139)</f>
        <v>832.81724421167871</v>
      </c>
      <c r="D124" s="168">
        <f t="shared" si="48"/>
        <v>682.55704210939416</v>
      </c>
      <c r="E124" s="168">
        <f t="shared" si="48"/>
        <v>706.11788813604915</v>
      </c>
      <c r="F124" s="168">
        <f t="shared" si="48"/>
        <v>738.69546734480036</v>
      </c>
      <c r="G124" s="168">
        <f t="shared" si="48"/>
        <v>772.0004148432638</v>
      </c>
      <c r="H124" s="168">
        <f t="shared" si="48"/>
        <v>732.85510399734528</v>
      </c>
      <c r="I124" s="168">
        <f t="shared" si="48"/>
        <v>689.14080524285316</v>
      </c>
      <c r="J124" s="168">
        <f t="shared" si="48"/>
        <v>609.59482846910487</v>
      </c>
      <c r="K124" s="168">
        <f t="shared" si="48"/>
        <v>595.61550556811073</v>
      </c>
      <c r="L124" s="168">
        <f t="shared" si="48"/>
        <v>635.09863358790096</v>
      </c>
      <c r="M124" s="168">
        <f t="shared" si="48"/>
        <v>592.77800410020666</v>
      </c>
      <c r="N124" s="168">
        <f t="shared" si="48"/>
        <v>599.84389074486603</v>
      </c>
      <c r="O124" s="168">
        <f t="shared" si="48"/>
        <v>586.65087829563743</v>
      </c>
      <c r="P124" s="168">
        <f t="shared" si="48"/>
        <v>493.25666178305272</v>
      </c>
      <c r="Q124" s="168">
        <f t="shared" si="48"/>
        <v>532.53712372358279</v>
      </c>
    </row>
    <row r="125" spans="1:17" ht="12.95" customHeight="1" x14ac:dyDescent="0.25">
      <c r="A125" s="158" t="s">
        <v>65</v>
      </c>
      <c r="B125" s="157">
        <f t="shared" ref="B125" si="49">SUM(B126:B127)</f>
        <v>602.27351689339946</v>
      </c>
      <c r="C125" s="157">
        <f t="shared" ref="C125:Q125" si="50">SUM(C126:C127)</f>
        <v>678.66732676913603</v>
      </c>
      <c r="D125" s="157">
        <f t="shared" si="50"/>
        <v>550.17752745949292</v>
      </c>
      <c r="E125" s="157">
        <f t="shared" si="50"/>
        <v>583.6079838154883</v>
      </c>
      <c r="F125" s="157">
        <f t="shared" si="50"/>
        <v>613.97576661929497</v>
      </c>
      <c r="G125" s="157">
        <f t="shared" si="50"/>
        <v>640.20327850493345</v>
      </c>
      <c r="H125" s="157">
        <f t="shared" si="50"/>
        <v>604.45064896673284</v>
      </c>
      <c r="I125" s="157">
        <f t="shared" si="50"/>
        <v>557.04690807070233</v>
      </c>
      <c r="J125" s="157">
        <f t="shared" si="50"/>
        <v>497.09468420431432</v>
      </c>
      <c r="K125" s="157">
        <f t="shared" si="50"/>
        <v>481.92556611745817</v>
      </c>
      <c r="L125" s="157">
        <f t="shared" si="50"/>
        <v>508.01522058220701</v>
      </c>
      <c r="M125" s="157">
        <f t="shared" si="50"/>
        <v>467.04031932894452</v>
      </c>
      <c r="N125" s="157">
        <f t="shared" si="50"/>
        <v>471.14416814921253</v>
      </c>
      <c r="O125" s="157">
        <f t="shared" si="50"/>
        <v>455.75695947734272</v>
      </c>
      <c r="P125" s="157">
        <f t="shared" si="50"/>
        <v>368.32925563760483</v>
      </c>
      <c r="Q125" s="157">
        <f t="shared" si="50"/>
        <v>405.46621717490399</v>
      </c>
    </row>
    <row r="126" spans="1:17" ht="12" customHeight="1" x14ac:dyDescent="0.25">
      <c r="A126" s="23" t="s">
        <v>149</v>
      </c>
      <c r="B126" s="156">
        <v>599.54517363418768</v>
      </c>
      <c r="C126" s="156">
        <v>676.60020196348171</v>
      </c>
      <c r="D126" s="156">
        <v>547.90752648408215</v>
      </c>
      <c r="E126" s="156">
        <v>581.41379085575875</v>
      </c>
      <c r="F126" s="156">
        <v>612.19286086179477</v>
      </c>
      <c r="G126" s="156">
        <v>638.40929799071273</v>
      </c>
      <c r="H126" s="156">
        <v>602.17911342696493</v>
      </c>
      <c r="I126" s="156">
        <v>554.91416819467861</v>
      </c>
      <c r="J126" s="156">
        <v>495.01493584910503</v>
      </c>
      <c r="K126" s="156">
        <v>480.25540585486772</v>
      </c>
      <c r="L126" s="156">
        <v>505.98180138161848</v>
      </c>
      <c r="M126" s="156">
        <v>465.07517882443079</v>
      </c>
      <c r="N126" s="156">
        <v>470.03266978493627</v>
      </c>
      <c r="O126" s="156">
        <v>454.53998902368517</v>
      </c>
      <c r="P126" s="156">
        <v>367.06582465895042</v>
      </c>
      <c r="Q126" s="156">
        <v>403.31980903210308</v>
      </c>
    </row>
    <row r="127" spans="1:17" ht="12" customHeight="1" x14ac:dyDescent="0.25">
      <c r="A127" s="23" t="s">
        <v>60</v>
      </c>
      <c r="B127" s="156">
        <v>2.7283432592117283</v>
      </c>
      <c r="C127" s="156">
        <v>2.0671248056542733</v>
      </c>
      <c r="D127" s="156">
        <v>2.2700009754107202</v>
      </c>
      <c r="E127" s="156">
        <v>2.1941929597295928</v>
      </c>
      <c r="F127" s="156">
        <v>1.7829057575002372</v>
      </c>
      <c r="G127" s="156">
        <v>1.7939805142207677</v>
      </c>
      <c r="H127" s="156">
        <v>2.2715355397679198</v>
      </c>
      <c r="I127" s="156">
        <v>2.1327398760236838</v>
      </c>
      <c r="J127" s="156">
        <v>2.0797483552092917</v>
      </c>
      <c r="K127" s="156">
        <v>1.6701602625904464</v>
      </c>
      <c r="L127" s="156">
        <v>2.0334192005885274</v>
      </c>
      <c r="M127" s="156">
        <v>1.9651405045137047</v>
      </c>
      <c r="N127" s="156">
        <v>1.1114983642762644</v>
      </c>
      <c r="O127" s="156">
        <v>1.2169704536575452</v>
      </c>
      <c r="P127" s="156">
        <v>1.2634309786544367</v>
      </c>
      <c r="Q127" s="156">
        <v>2.1464081428009094</v>
      </c>
    </row>
    <row r="128" spans="1:17" ht="12.95" customHeight="1" x14ac:dyDescent="0.25">
      <c r="A128" s="158" t="s">
        <v>112</v>
      </c>
      <c r="B128" s="157">
        <f t="shared" ref="B128:Q128" si="51">B129</f>
        <v>5.645185280308862E-2</v>
      </c>
      <c r="C128" s="157">
        <f t="shared" si="51"/>
        <v>8.3677334055337269E-2</v>
      </c>
      <c r="D128" s="157">
        <f t="shared" si="51"/>
        <v>0.10306230143151889</v>
      </c>
      <c r="E128" s="157">
        <f t="shared" si="51"/>
        <v>0.13734663672292022</v>
      </c>
      <c r="F128" s="157">
        <f t="shared" si="51"/>
        <v>0.17261685056080334</v>
      </c>
      <c r="G128" s="157">
        <f t="shared" si="51"/>
        <v>0.20585725655497017</v>
      </c>
      <c r="H128" s="157">
        <f t="shared" si="51"/>
        <v>0.29415949756299642</v>
      </c>
      <c r="I128" s="157">
        <f t="shared" si="51"/>
        <v>0.36653090082309842</v>
      </c>
      <c r="J128" s="157">
        <f t="shared" si="51"/>
        <v>0.40730101651861406</v>
      </c>
      <c r="K128" s="157">
        <f t="shared" si="51"/>
        <v>0.48689111436656263</v>
      </c>
      <c r="L128" s="157">
        <f t="shared" si="51"/>
        <v>0.48947831887010235</v>
      </c>
      <c r="M128" s="157">
        <f t="shared" si="51"/>
        <v>0.53155510869711109</v>
      </c>
      <c r="N128" s="157">
        <f t="shared" si="51"/>
        <v>0.61290085720900622</v>
      </c>
      <c r="O128" s="157">
        <f t="shared" si="51"/>
        <v>0.67680122704215062</v>
      </c>
      <c r="P128" s="157">
        <f t="shared" si="51"/>
        <v>0.73908327625621528</v>
      </c>
      <c r="Q128" s="157">
        <f t="shared" si="51"/>
        <v>0.79310752519725825</v>
      </c>
    </row>
    <row r="129" spans="1:17" ht="12" customHeight="1" x14ac:dyDescent="0.25">
      <c r="A129" s="23" t="s">
        <v>60</v>
      </c>
      <c r="B129" s="156">
        <v>5.645185280308862E-2</v>
      </c>
      <c r="C129" s="156">
        <v>8.3677334055337269E-2</v>
      </c>
      <c r="D129" s="156">
        <v>0.10306230143151889</v>
      </c>
      <c r="E129" s="156">
        <v>0.13734663672292022</v>
      </c>
      <c r="F129" s="156">
        <v>0.17261685056080334</v>
      </c>
      <c r="G129" s="156">
        <v>0.20585725655497017</v>
      </c>
      <c r="H129" s="156">
        <v>0.29415949756299642</v>
      </c>
      <c r="I129" s="156">
        <v>0.36653090082309842</v>
      </c>
      <c r="J129" s="156">
        <v>0.40730101651861406</v>
      </c>
      <c r="K129" s="156">
        <v>0.48689111436656263</v>
      </c>
      <c r="L129" s="156">
        <v>0.48947831887010235</v>
      </c>
      <c r="M129" s="156">
        <v>0.53155510869711109</v>
      </c>
      <c r="N129" s="156">
        <v>0.61290085720900622</v>
      </c>
      <c r="O129" s="156">
        <v>0.67680122704215062</v>
      </c>
      <c r="P129" s="156">
        <v>0.73908327625621528</v>
      </c>
      <c r="Q129" s="156">
        <v>0.79310752519725825</v>
      </c>
    </row>
    <row r="130" spans="1:17" ht="12" customHeight="1" x14ac:dyDescent="0.25">
      <c r="A130" s="158" t="s">
        <v>63</v>
      </c>
      <c r="B130" s="157">
        <f>SUM(B131:B132,B135:B136)</f>
        <v>81.736805634525197</v>
      </c>
      <c r="C130" s="157">
        <f t="shared" ref="C130:Q130" si="52">SUM(C131:C132,C135:C136)</f>
        <v>81.764090926635916</v>
      </c>
      <c r="D130" s="157">
        <f t="shared" si="52"/>
        <v>68.835887509575315</v>
      </c>
      <c r="E130" s="157">
        <f t="shared" si="52"/>
        <v>64.936589939711268</v>
      </c>
      <c r="F130" s="157">
        <f t="shared" si="52"/>
        <v>68.954020885884532</v>
      </c>
      <c r="G130" s="157">
        <f t="shared" si="52"/>
        <v>72.07529878923873</v>
      </c>
      <c r="H130" s="157">
        <f t="shared" si="52"/>
        <v>70.367024117049155</v>
      </c>
      <c r="I130" s="157">
        <f t="shared" si="52"/>
        <v>73.62424131163543</v>
      </c>
      <c r="J130" s="157">
        <f t="shared" si="52"/>
        <v>62.431729553063676</v>
      </c>
      <c r="K130" s="157">
        <f t="shared" si="52"/>
        <v>64.206862344719539</v>
      </c>
      <c r="L130" s="157">
        <f t="shared" si="52"/>
        <v>69.607675392651856</v>
      </c>
      <c r="M130" s="157">
        <f t="shared" si="52"/>
        <v>69.607357246277502</v>
      </c>
      <c r="N130" s="157">
        <f t="shared" si="52"/>
        <v>73.012036897182213</v>
      </c>
      <c r="O130" s="157">
        <f t="shared" si="52"/>
        <v>73.832521100964286</v>
      </c>
      <c r="P130" s="157">
        <f t="shared" si="52"/>
        <v>71.369757640393289</v>
      </c>
      <c r="Q130" s="157">
        <f t="shared" si="52"/>
        <v>70.589866469184159</v>
      </c>
    </row>
    <row r="131" spans="1:17" ht="12" customHeight="1" x14ac:dyDescent="0.25">
      <c r="A131" s="167" t="s">
        <v>148</v>
      </c>
      <c r="B131" s="132">
        <v>68.291015209504309</v>
      </c>
      <c r="C131" s="132">
        <v>70.362313969151614</v>
      </c>
      <c r="D131" s="132">
        <v>58.614172567507055</v>
      </c>
      <c r="E131" s="132">
        <v>55.797589636822515</v>
      </c>
      <c r="F131" s="132">
        <v>60.473992260962191</v>
      </c>
      <c r="G131" s="132">
        <v>64.087194816623978</v>
      </c>
      <c r="H131" s="132">
        <v>60.775534939078412</v>
      </c>
      <c r="I131" s="132">
        <v>65.167543435776111</v>
      </c>
      <c r="J131" s="132">
        <v>58.000594761076208</v>
      </c>
      <c r="K131" s="132">
        <v>57.626382950351157</v>
      </c>
      <c r="L131" s="132">
        <v>62.056152984608573</v>
      </c>
      <c r="M131" s="132">
        <v>61.886153230474427</v>
      </c>
      <c r="N131" s="132">
        <v>64.805013710934901</v>
      </c>
      <c r="O131" s="132">
        <v>66.058218059548551</v>
      </c>
      <c r="P131" s="132">
        <v>63.528767550004304</v>
      </c>
      <c r="Q131" s="132">
        <v>61.851829500709719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0.80304998273992623</v>
      </c>
      <c r="D132" s="132">
        <f t="shared" si="53"/>
        <v>0.80209317705584404</v>
      </c>
      <c r="E132" s="132">
        <f t="shared" si="53"/>
        <v>0.80141955627441697</v>
      </c>
      <c r="F132" s="132">
        <f t="shared" si="53"/>
        <v>0.86609704907554641</v>
      </c>
      <c r="G132" s="132">
        <f t="shared" si="53"/>
        <v>0.9365456797494579</v>
      </c>
      <c r="H132" s="132">
        <f t="shared" si="53"/>
        <v>1.0025026191969613</v>
      </c>
      <c r="I132" s="132">
        <f t="shared" si="53"/>
        <v>1.2807065628245844</v>
      </c>
      <c r="J132" s="132">
        <f t="shared" si="53"/>
        <v>1.7934077628171752</v>
      </c>
      <c r="K132" s="132">
        <f t="shared" si="53"/>
        <v>2.0976126181405301</v>
      </c>
      <c r="L132" s="132">
        <f t="shared" si="53"/>
        <v>2.2880881709420287</v>
      </c>
      <c r="M132" s="132">
        <f t="shared" si="53"/>
        <v>2.6003229183427914</v>
      </c>
      <c r="N132" s="132">
        <f t="shared" si="53"/>
        <v>3.5632529480356196</v>
      </c>
      <c r="O132" s="132">
        <f t="shared" si="53"/>
        <v>3.7735913227473494</v>
      </c>
      <c r="P132" s="132">
        <f t="shared" si="53"/>
        <v>3.9905867933650399</v>
      </c>
      <c r="Q132" s="132">
        <f t="shared" si="53"/>
        <v>4.2745539157842547</v>
      </c>
    </row>
    <row r="133" spans="1:17" ht="12" customHeight="1" x14ac:dyDescent="0.25">
      <c r="A133" s="166" t="s">
        <v>61</v>
      </c>
      <c r="B133" s="165">
        <v>0</v>
      </c>
      <c r="C133" s="165">
        <v>0.56819406736684641</v>
      </c>
      <c r="D133" s="165">
        <v>0.56680094841101425</v>
      </c>
      <c r="E133" s="165">
        <v>0.56562950741867002</v>
      </c>
      <c r="F133" s="165">
        <v>0.61050687724320352</v>
      </c>
      <c r="G133" s="165">
        <v>0.66581917559922477</v>
      </c>
      <c r="H133" s="165">
        <v>0.69765163395694407</v>
      </c>
      <c r="I133" s="165">
        <v>0.89950836954518798</v>
      </c>
      <c r="J133" s="165">
        <v>1.2447193898186839</v>
      </c>
      <c r="K133" s="165">
        <v>1.4699411947811072</v>
      </c>
      <c r="L133" s="165">
        <v>1.6331928808979794</v>
      </c>
      <c r="M133" s="165">
        <v>1.820134315033314</v>
      </c>
      <c r="N133" s="165">
        <v>2.4939301470052442</v>
      </c>
      <c r="O133" s="165">
        <v>2.6408291164839985</v>
      </c>
      <c r="P133" s="165">
        <v>2.7922672881202995</v>
      </c>
      <c r="Q133" s="165">
        <v>2.9903995663965679</v>
      </c>
    </row>
    <row r="134" spans="1:17" ht="12" customHeight="1" x14ac:dyDescent="0.25">
      <c r="A134" s="147" t="s">
        <v>59</v>
      </c>
      <c r="B134" s="164">
        <v>0</v>
      </c>
      <c r="C134" s="164">
        <v>0.23485591537307987</v>
      </c>
      <c r="D134" s="164">
        <v>0.23529222864482979</v>
      </c>
      <c r="E134" s="164">
        <v>0.23579004885574698</v>
      </c>
      <c r="F134" s="164">
        <v>0.25559017183234295</v>
      </c>
      <c r="G134" s="164">
        <v>0.27072650415023314</v>
      </c>
      <c r="H134" s="164">
        <v>0.30485098524001719</v>
      </c>
      <c r="I134" s="164">
        <v>0.38119819327939636</v>
      </c>
      <c r="J134" s="164">
        <v>0.54868837299849127</v>
      </c>
      <c r="K134" s="164">
        <v>0.62767142335942283</v>
      </c>
      <c r="L134" s="164">
        <v>0.65489529004404934</v>
      </c>
      <c r="M134" s="164">
        <v>0.78018860330947748</v>
      </c>
      <c r="N134" s="164">
        <v>1.0693228010303755</v>
      </c>
      <c r="O134" s="164">
        <v>1.1327622062633507</v>
      </c>
      <c r="P134" s="164">
        <v>1.1983195052447404</v>
      </c>
      <c r="Q134" s="164">
        <v>1.2841543493876864</v>
      </c>
    </row>
    <row r="135" spans="1:17" ht="12" customHeight="1" x14ac:dyDescent="0.25">
      <c r="A135" s="163" t="s">
        <v>142</v>
      </c>
      <c r="B135" s="162">
        <v>13.445790425020887</v>
      </c>
      <c r="C135" s="162">
        <v>10.489238405980007</v>
      </c>
      <c r="D135" s="162">
        <v>9.3040118557163716</v>
      </c>
      <c r="E135" s="162">
        <v>8.230179194702016</v>
      </c>
      <c r="F135" s="162">
        <v>7.5154399782039967</v>
      </c>
      <c r="G135" s="162">
        <v>6.9566742851380274</v>
      </c>
      <c r="H135" s="162">
        <v>8.4639830717850018</v>
      </c>
      <c r="I135" s="162">
        <v>7.050098588915886</v>
      </c>
      <c r="J135" s="162">
        <v>2.5647438986905851</v>
      </c>
      <c r="K135" s="162">
        <v>4.3356160345071251</v>
      </c>
      <c r="L135" s="162">
        <v>5.0921322283748705</v>
      </c>
      <c r="M135" s="162">
        <v>4.932279515249764</v>
      </c>
      <c r="N135" s="162">
        <v>4.419103044926187</v>
      </c>
      <c r="O135" s="162">
        <v>3.7998753819658777</v>
      </c>
      <c r="P135" s="162">
        <v>3.6391543981435919</v>
      </c>
      <c r="Q135" s="162">
        <v>4.1994758229543772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0.10948856876437024</v>
      </c>
      <c r="D136" s="160">
        <f t="shared" ref="D136" si="56">SUM(D137:D138)</f>
        <v>0.11560990929604208</v>
      </c>
      <c r="E136" s="160">
        <f t="shared" ref="E136" si="57">SUM(E137:E138)</f>
        <v>0.1074015519123229</v>
      </c>
      <c r="F136" s="160">
        <f t="shared" ref="F136" si="58">SUM(F137:F138)</f>
        <v>9.8491597642797177E-2</v>
      </c>
      <c r="G136" s="160">
        <f t="shared" ref="G136" si="59">SUM(G137:G138)</f>
        <v>9.4884007727270181E-2</v>
      </c>
      <c r="H136" s="160">
        <f t="shared" ref="H136" si="60">SUM(H137:H138)</f>
        <v>0.12500348698877201</v>
      </c>
      <c r="I136" s="160">
        <f t="shared" ref="I136" si="61">SUM(I137:I138)</f>
        <v>0.12589272411884711</v>
      </c>
      <c r="J136" s="160">
        <f t="shared" ref="J136" si="62">SUM(J137:J138)</f>
        <v>7.2983130479707461E-2</v>
      </c>
      <c r="K136" s="160">
        <f t="shared" ref="K136" si="63">SUM(K137:K138)</f>
        <v>0.14725074172072408</v>
      </c>
      <c r="L136" s="160">
        <f t="shared" ref="L136" si="64">SUM(L137:L138)</f>
        <v>0.17130200872638313</v>
      </c>
      <c r="M136" s="160">
        <f t="shared" ref="M136" si="65">SUM(M137:M138)</f>
        <v>0.18860158221051876</v>
      </c>
      <c r="N136" s="160">
        <f t="shared" ref="N136" si="66">SUM(N137:N138)</f>
        <v>0.22466719328550255</v>
      </c>
      <c r="O136" s="160">
        <f t="shared" ref="O136" si="67">SUM(O137:O138)</f>
        <v>0.20083633670250348</v>
      </c>
      <c r="P136" s="160">
        <f t="shared" ref="P136" si="68">SUM(P137:P138)</f>
        <v>0.21124889888035966</v>
      </c>
      <c r="Q136" s="160">
        <f t="shared" ref="Q136" si="69">SUM(Q137:Q138)</f>
        <v>0.26400722973579083</v>
      </c>
    </row>
    <row r="137" spans="1:17" ht="12" customHeight="1" x14ac:dyDescent="0.25">
      <c r="A137" s="148" t="s">
        <v>60</v>
      </c>
      <c r="B137" s="156">
        <v>0</v>
      </c>
      <c r="C137" s="156">
        <v>8.466386159458951E-2</v>
      </c>
      <c r="D137" s="156">
        <v>8.99515920192277E-2</v>
      </c>
      <c r="E137" s="156">
        <v>8.3391523627416753E-2</v>
      </c>
      <c r="F137" s="156">
        <v>7.585790565628682E-2</v>
      </c>
      <c r="G137" s="156">
        <v>7.2238018363767281E-2</v>
      </c>
      <c r="H137" s="156">
        <v>9.7151652789102649E-2</v>
      </c>
      <c r="I137" s="156">
        <v>9.7273078514042419E-2</v>
      </c>
      <c r="J137" s="156">
        <v>5.5035660451641731E-2</v>
      </c>
      <c r="K137" s="156">
        <v>0.11057120238335685</v>
      </c>
      <c r="L137" s="156">
        <v>0.13400070959630392</v>
      </c>
      <c r="M137" s="156">
        <v>0.14500427517188716</v>
      </c>
      <c r="N137" s="156">
        <v>0.17001672186908492</v>
      </c>
      <c r="O137" s="156">
        <v>0.15189579288886723</v>
      </c>
      <c r="P137" s="156">
        <v>0.1599263064610956</v>
      </c>
      <c r="Q137" s="156">
        <v>0.20297775353445813</v>
      </c>
    </row>
    <row r="138" spans="1:17" ht="12" customHeight="1" x14ac:dyDescent="0.25">
      <c r="A138" s="148" t="s">
        <v>59</v>
      </c>
      <c r="B138" s="156">
        <v>0</v>
      </c>
      <c r="C138" s="156">
        <v>2.4824707169780729E-2</v>
      </c>
      <c r="D138" s="156">
        <v>2.565831727681438E-2</v>
      </c>
      <c r="E138" s="156">
        <v>2.401002828490614E-2</v>
      </c>
      <c r="F138" s="156">
        <v>2.2633691986510353E-2</v>
      </c>
      <c r="G138" s="156">
        <v>2.2645989363502893E-2</v>
      </c>
      <c r="H138" s="156">
        <v>2.7851834199669356E-2</v>
      </c>
      <c r="I138" s="156">
        <v>2.8619645604804681E-2</v>
      </c>
      <c r="J138" s="156">
        <v>1.7947470028065734E-2</v>
      </c>
      <c r="K138" s="156">
        <v>3.6679539337367235E-2</v>
      </c>
      <c r="L138" s="156">
        <v>3.73012991300792E-2</v>
      </c>
      <c r="M138" s="156">
        <v>4.3597307038631586E-2</v>
      </c>
      <c r="N138" s="156">
        <v>5.4650471416417615E-2</v>
      </c>
      <c r="O138" s="156">
        <v>4.8940543813636252E-2</v>
      </c>
      <c r="P138" s="156">
        <v>5.1322592419264061E-2</v>
      </c>
      <c r="Q138" s="156">
        <v>6.1029476201332727E-2</v>
      </c>
    </row>
    <row r="139" spans="1:17" ht="12" customHeight="1" x14ac:dyDescent="0.25">
      <c r="A139" s="158" t="s">
        <v>62</v>
      </c>
      <c r="B139" s="157">
        <f>SUM(B140:B141)</f>
        <v>77.335310465996102</v>
      </c>
      <c r="C139" s="157">
        <f t="shared" ref="C139:Q139" si="70">SUM(C140:C141)</f>
        <v>72.302149181851362</v>
      </c>
      <c r="D139" s="157">
        <f t="shared" si="70"/>
        <v>63.440564838894531</v>
      </c>
      <c r="E139" s="157">
        <f t="shared" si="70"/>
        <v>57.435967744126707</v>
      </c>
      <c r="F139" s="157">
        <f t="shared" si="70"/>
        <v>55.593062989060016</v>
      </c>
      <c r="G139" s="157">
        <f t="shared" si="70"/>
        <v>59.515980292536625</v>
      </c>
      <c r="H139" s="157">
        <f t="shared" si="70"/>
        <v>57.743271416000354</v>
      </c>
      <c r="I139" s="157">
        <f t="shared" si="70"/>
        <v>58.103124959692295</v>
      </c>
      <c r="J139" s="157">
        <f t="shared" si="70"/>
        <v>49.661113695208286</v>
      </c>
      <c r="K139" s="157">
        <f t="shared" si="70"/>
        <v>48.996185991566414</v>
      </c>
      <c r="L139" s="157">
        <f t="shared" si="70"/>
        <v>56.986259294171973</v>
      </c>
      <c r="M139" s="157">
        <f t="shared" si="70"/>
        <v>55.598772416287524</v>
      </c>
      <c r="N139" s="157">
        <f t="shared" si="70"/>
        <v>55.074784841262222</v>
      </c>
      <c r="O139" s="157">
        <f t="shared" si="70"/>
        <v>56.384596490288189</v>
      </c>
      <c r="P139" s="157">
        <f t="shared" si="70"/>
        <v>52.81856522879837</v>
      </c>
      <c r="Q139" s="157">
        <f t="shared" si="70"/>
        <v>55.687932554297348</v>
      </c>
    </row>
    <row r="140" spans="1:17" ht="12" customHeight="1" x14ac:dyDescent="0.25">
      <c r="A140" s="23" t="s">
        <v>57</v>
      </c>
      <c r="B140" s="156">
        <v>59.18567493832532</v>
      </c>
      <c r="C140" s="156">
        <v>43.828107938926017</v>
      </c>
      <c r="D140" s="156">
        <v>43.761723685321577</v>
      </c>
      <c r="E140" s="156">
        <v>35.730490869590419</v>
      </c>
      <c r="F140" s="156">
        <v>22.175929539359156</v>
      </c>
      <c r="G140" s="156">
        <v>32.683091759892136</v>
      </c>
      <c r="H140" s="156">
        <v>26.256552701258016</v>
      </c>
      <c r="I140" s="156">
        <v>19.942462135305686</v>
      </c>
      <c r="J140" s="156">
        <v>13.820262666457044</v>
      </c>
      <c r="K140" s="156">
        <v>13.759239071349709</v>
      </c>
      <c r="L140" s="156">
        <v>21.783649465913253</v>
      </c>
      <c r="M140" s="156">
        <v>15.986823283421252</v>
      </c>
      <c r="N140" s="156">
        <v>12.899365262609459</v>
      </c>
      <c r="O140" s="156">
        <v>15.326876040146605</v>
      </c>
      <c r="P140" s="156">
        <v>10.46285364412728</v>
      </c>
      <c r="Q140" s="156">
        <v>10.318104314064927</v>
      </c>
    </row>
    <row r="141" spans="1:17" ht="12" customHeight="1" x14ac:dyDescent="0.25">
      <c r="A141" s="29" t="s">
        <v>140</v>
      </c>
      <c r="B141" s="57">
        <v>18.149635527670778</v>
      </c>
      <c r="C141" s="57">
        <v>28.474041242925345</v>
      </c>
      <c r="D141" s="57">
        <v>19.67884115357295</v>
      </c>
      <c r="E141" s="57">
        <v>21.705476874536288</v>
      </c>
      <c r="F141" s="57">
        <v>33.417133449700863</v>
      </c>
      <c r="G141" s="57">
        <v>26.832888532644489</v>
      </c>
      <c r="H141" s="57">
        <v>31.486718714742342</v>
      </c>
      <c r="I141" s="57">
        <v>38.160662824386613</v>
      </c>
      <c r="J141" s="57">
        <v>35.840851028751239</v>
      </c>
      <c r="K141" s="57">
        <v>35.236946920216702</v>
      </c>
      <c r="L141" s="57">
        <v>35.202609828258716</v>
      </c>
      <c r="M141" s="57">
        <v>39.611949132866272</v>
      </c>
      <c r="N141" s="57">
        <v>42.175419578652765</v>
      </c>
      <c r="O141" s="57">
        <v>41.057720450141581</v>
      </c>
      <c r="P141" s="57">
        <v>42.355711584671091</v>
      </c>
      <c r="Q141" s="57">
        <v>45.369828240232422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0.57030988716141362</v>
      </c>
      <c r="C143" s="168">
        <f t="shared" si="71"/>
        <v>0.68250787858491357</v>
      </c>
      <c r="D143" s="168">
        <f t="shared" si="71"/>
        <v>0.88151832034469824</v>
      </c>
      <c r="E143" s="168">
        <f t="shared" si="71"/>
        <v>1.1113321289708868</v>
      </c>
      <c r="F143" s="168">
        <f t="shared" si="71"/>
        <v>1.169464027713105</v>
      </c>
      <c r="G143" s="168">
        <f t="shared" si="71"/>
        <v>1.3180314655644032</v>
      </c>
      <c r="H143" s="168">
        <f t="shared" si="71"/>
        <v>1.520476552812309</v>
      </c>
      <c r="I143" s="168">
        <f t="shared" si="71"/>
        <v>1.4353701370444019</v>
      </c>
      <c r="J143" s="168">
        <f t="shared" si="71"/>
        <v>1.4981608359336407</v>
      </c>
      <c r="K143" s="168">
        <f t="shared" si="71"/>
        <v>1.5391895891208462</v>
      </c>
      <c r="L143" s="168">
        <f t="shared" si="71"/>
        <v>1.9987910196318324</v>
      </c>
      <c r="M143" s="168">
        <f t="shared" si="71"/>
        <v>1.9652825320418859</v>
      </c>
      <c r="N143" s="168">
        <f t="shared" si="71"/>
        <v>1.9681998608342397</v>
      </c>
      <c r="O143" s="168">
        <f t="shared" si="71"/>
        <v>2.1728522566660589</v>
      </c>
      <c r="P143" s="168">
        <f t="shared" si="71"/>
        <v>2.7484010353177561</v>
      </c>
      <c r="Q143" s="168">
        <f t="shared" si="71"/>
        <v>5.1932529712007343</v>
      </c>
    </row>
    <row r="144" spans="1:17" ht="12.95" customHeight="1" x14ac:dyDescent="0.25">
      <c r="A144" s="158" t="s">
        <v>65</v>
      </c>
      <c r="B144" s="157">
        <f t="shared" ref="B144:Q144" si="72">B145</f>
        <v>0.37796997414291772</v>
      </c>
      <c r="C144" s="157">
        <f t="shared" si="72"/>
        <v>0.47234419304551911</v>
      </c>
      <c r="D144" s="157">
        <f t="shared" si="72"/>
        <v>0.60310112785810643</v>
      </c>
      <c r="E144" s="157">
        <f t="shared" si="72"/>
        <v>0.78997864414733976</v>
      </c>
      <c r="F144" s="157">
        <f t="shared" si="72"/>
        <v>0.83546539165760181</v>
      </c>
      <c r="G144" s="157">
        <f t="shared" si="72"/>
        <v>0.93194300614485848</v>
      </c>
      <c r="H144" s="157">
        <f t="shared" si="72"/>
        <v>1.0580246613176791</v>
      </c>
      <c r="I144" s="157">
        <f t="shared" si="72"/>
        <v>0.95519227754512226</v>
      </c>
      <c r="J144" s="157">
        <f t="shared" si="72"/>
        <v>1.0103035566796859</v>
      </c>
      <c r="K144" s="157">
        <f t="shared" si="72"/>
        <v>1.022813954591526</v>
      </c>
      <c r="L144" s="157">
        <f t="shared" si="72"/>
        <v>1.2732799326918531</v>
      </c>
      <c r="M144" s="157">
        <f t="shared" si="72"/>
        <v>1.1908412674496927</v>
      </c>
      <c r="N144" s="157">
        <f t="shared" si="72"/>
        <v>1.1669183414238895</v>
      </c>
      <c r="O144" s="157">
        <f t="shared" si="72"/>
        <v>1.2134868019249738</v>
      </c>
      <c r="P144" s="157">
        <f t="shared" si="72"/>
        <v>1.3196563081461683</v>
      </c>
      <c r="Q144" s="157">
        <f t="shared" si="72"/>
        <v>2.4005972857599041</v>
      </c>
    </row>
    <row r="145" spans="1:17" ht="12" customHeight="1" x14ac:dyDescent="0.25">
      <c r="A145" s="23" t="s">
        <v>60</v>
      </c>
      <c r="B145" s="156">
        <v>0.37796997414291772</v>
      </c>
      <c r="C145" s="156">
        <v>0.47234419304551911</v>
      </c>
      <c r="D145" s="156">
        <v>0.60310112785810643</v>
      </c>
      <c r="E145" s="156">
        <v>0.78997864414733976</v>
      </c>
      <c r="F145" s="156">
        <v>0.83546539165760181</v>
      </c>
      <c r="G145" s="156">
        <v>0.93194300614485848</v>
      </c>
      <c r="H145" s="156">
        <v>1.0580246613176791</v>
      </c>
      <c r="I145" s="156">
        <v>0.95519227754512226</v>
      </c>
      <c r="J145" s="156">
        <v>1.0103035566796859</v>
      </c>
      <c r="K145" s="156">
        <v>1.022813954591526</v>
      </c>
      <c r="L145" s="156">
        <v>1.2732799326918531</v>
      </c>
      <c r="M145" s="156">
        <v>1.1908412674496927</v>
      </c>
      <c r="N145" s="156">
        <v>1.1669183414238895</v>
      </c>
      <c r="O145" s="156">
        <v>1.2134868019249738</v>
      </c>
      <c r="P145" s="156">
        <v>1.3196563081461683</v>
      </c>
      <c r="Q145" s="156">
        <v>2.4005972857599041</v>
      </c>
    </row>
    <row r="146" spans="1:17" ht="12.95" customHeight="1" x14ac:dyDescent="0.25">
      <c r="A146" s="158" t="s">
        <v>112</v>
      </c>
      <c r="B146" s="157">
        <f t="shared" ref="B146:Q146" si="73">B147</f>
        <v>2.2050563634931093E-2</v>
      </c>
      <c r="C146" s="157">
        <f t="shared" si="73"/>
        <v>2.4796733388437894E-2</v>
      </c>
      <c r="D146" s="157">
        <f t="shared" si="73"/>
        <v>3.1437830946807271E-2</v>
      </c>
      <c r="E146" s="157">
        <f t="shared" si="73"/>
        <v>3.6350789662282737E-2</v>
      </c>
      <c r="F146" s="157">
        <f t="shared" si="73"/>
        <v>3.9151868048592352E-2</v>
      </c>
      <c r="G146" s="157">
        <f t="shared" si="73"/>
        <v>4.4267602214645894E-2</v>
      </c>
      <c r="H146" s="157">
        <f t="shared" si="73"/>
        <v>5.063228716859304E-2</v>
      </c>
      <c r="I146" s="157">
        <f t="shared" si="73"/>
        <v>5.2768235803512649E-2</v>
      </c>
      <c r="J146" s="157">
        <f t="shared" si="73"/>
        <v>5.6440956703683265E-2</v>
      </c>
      <c r="K146" s="157">
        <f t="shared" si="73"/>
        <v>5.9731062806786181E-2</v>
      </c>
      <c r="L146" s="157">
        <f t="shared" si="73"/>
        <v>6.371506726024205E-2</v>
      </c>
      <c r="M146" s="157">
        <f t="shared" si="73"/>
        <v>6.9259385771635554E-2</v>
      </c>
      <c r="N146" s="157">
        <f t="shared" si="73"/>
        <v>7.3301523997813089E-2</v>
      </c>
      <c r="O146" s="157">
        <f t="shared" si="73"/>
        <v>8.176855024129602E-2</v>
      </c>
      <c r="P146" s="157">
        <f t="shared" si="73"/>
        <v>0.11266882126439631</v>
      </c>
      <c r="Q146" s="157">
        <f t="shared" si="73"/>
        <v>0.1852766197380801</v>
      </c>
    </row>
    <row r="147" spans="1:17" ht="12" customHeight="1" x14ac:dyDescent="0.25">
      <c r="A147" s="23" t="s">
        <v>60</v>
      </c>
      <c r="B147" s="156">
        <v>2.2050563634931093E-2</v>
      </c>
      <c r="C147" s="156">
        <v>2.4796733388437894E-2</v>
      </c>
      <c r="D147" s="156">
        <v>3.1437830946807271E-2</v>
      </c>
      <c r="E147" s="156">
        <v>3.6350789662282737E-2</v>
      </c>
      <c r="F147" s="156">
        <v>3.9151868048592352E-2</v>
      </c>
      <c r="G147" s="156">
        <v>4.4267602214645894E-2</v>
      </c>
      <c r="H147" s="156">
        <v>5.063228716859304E-2</v>
      </c>
      <c r="I147" s="156">
        <v>5.2768235803512649E-2</v>
      </c>
      <c r="J147" s="156">
        <v>5.6440956703683265E-2</v>
      </c>
      <c r="K147" s="156">
        <v>5.9731062806786181E-2</v>
      </c>
      <c r="L147" s="156">
        <v>6.371506726024205E-2</v>
      </c>
      <c r="M147" s="156">
        <v>6.9259385771635554E-2</v>
      </c>
      <c r="N147" s="156">
        <v>7.3301523997813089E-2</v>
      </c>
      <c r="O147" s="156">
        <v>8.176855024129602E-2</v>
      </c>
      <c r="P147" s="156">
        <v>0.11266882126439631</v>
      </c>
      <c r="Q147" s="156">
        <v>0.1852766197380801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0.10553376611610539</v>
      </c>
      <c r="C148" s="157">
        <f t="shared" si="74"/>
        <v>0.11720365610554372</v>
      </c>
      <c r="D148" s="157">
        <f t="shared" si="74"/>
        <v>0.15379555593320926</v>
      </c>
      <c r="E148" s="157">
        <f t="shared" si="74"/>
        <v>0.17935957898934837</v>
      </c>
      <c r="F148" s="157">
        <f t="shared" si="74"/>
        <v>0.19012209643782657</v>
      </c>
      <c r="G148" s="157">
        <f t="shared" si="74"/>
        <v>0.21208967590774719</v>
      </c>
      <c r="H148" s="157">
        <f t="shared" si="74"/>
        <v>0.26593733414913606</v>
      </c>
      <c r="I148" s="157">
        <f t="shared" si="74"/>
        <v>0.2736766709381464</v>
      </c>
      <c r="J148" s="157">
        <f t="shared" si="74"/>
        <v>0.27138764281560507</v>
      </c>
      <c r="K148" s="157">
        <f t="shared" si="74"/>
        <v>0.28616325215618127</v>
      </c>
      <c r="L148" s="157">
        <f t="shared" si="74"/>
        <v>0.41840353996261159</v>
      </c>
      <c r="M148" s="157">
        <f t="shared" si="74"/>
        <v>0.44832472845665211</v>
      </c>
      <c r="N148" s="157">
        <f t="shared" si="74"/>
        <v>0.46193028470526043</v>
      </c>
      <c r="O148" s="157">
        <f t="shared" si="74"/>
        <v>0.55417963586321073</v>
      </c>
      <c r="P148" s="157">
        <f t="shared" si="74"/>
        <v>0.84221489822249473</v>
      </c>
      <c r="Q148" s="157">
        <f t="shared" si="74"/>
        <v>1.6664059810810128</v>
      </c>
    </row>
    <row r="149" spans="1:17" ht="12" customHeight="1" x14ac:dyDescent="0.25">
      <c r="A149" s="167" t="s">
        <v>144</v>
      </c>
      <c r="B149" s="132">
        <v>8.8510615184248617E-2</v>
      </c>
      <c r="C149" s="132">
        <v>8.3970975560081887E-2</v>
      </c>
      <c r="D149" s="132">
        <v>7.6871060356074342E-2</v>
      </c>
      <c r="E149" s="132">
        <v>6.8412708392541641E-2</v>
      </c>
      <c r="F149" s="132">
        <v>5.7232575880125758E-2</v>
      </c>
      <c r="G149" s="132">
        <v>4.9864221844032497E-2</v>
      </c>
      <c r="H149" s="132">
        <v>4.20286339436318E-2</v>
      </c>
      <c r="I149" s="132">
        <v>1.4972717670283547E-2</v>
      </c>
      <c r="J149" s="132">
        <v>1.4111926449572612E-2</v>
      </c>
      <c r="K149" s="132">
        <v>1.8221509219510882E-2</v>
      </c>
      <c r="L149" s="132">
        <v>6.119184395523323E-3</v>
      </c>
      <c r="M149" s="132">
        <v>6.1437365562004619E-4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8.524907398755763E-4</v>
      </c>
      <c r="D150" s="132">
        <f t="shared" ref="D150" si="76">SUM(D151:D152)</f>
        <v>8.5843094344751898E-4</v>
      </c>
      <c r="E150" s="132">
        <f t="shared" ref="E150" si="77">SUM(E151:E152)</f>
        <v>8.5945223490455839E-4</v>
      </c>
      <c r="F150" s="132">
        <f t="shared" ref="F150" si="78">SUM(F151:F152)</f>
        <v>7.1162294929146127E-4</v>
      </c>
      <c r="G150" s="132">
        <f t="shared" ref="G150" si="79">SUM(G151:G152)</f>
        <v>7.1711047238601916E-4</v>
      </c>
      <c r="H150" s="132">
        <f t="shared" ref="H150" si="80">SUM(H151:H152)</f>
        <v>5.8022585319278917E-4</v>
      </c>
      <c r="I150" s="132">
        <f t="shared" ref="I150" si="81">SUM(I151:I152)</f>
        <v>2.8855672324541709E-4</v>
      </c>
      <c r="J150" s="132">
        <f t="shared" ref="J150" si="82">SUM(J151:J152)</f>
        <v>4.3401568226551996E-4</v>
      </c>
      <c r="K150" s="132">
        <f t="shared" ref="K150" si="83">SUM(K151:K152)</f>
        <v>5.8111497467027698E-4</v>
      </c>
      <c r="L150" s="132">
        <f t="shared" ref="L150" si="84">SUM(L151:L152)</f>
        <v>1.7511521637458157E-4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6.8226417642565124E-4</v>
      </c>
      <c r="D151" s="165">
        <v>6.8603463475671689E-4</v>
      </c>
      <c r="E151" s="165">
        <v>6.8588576537511638E-4</v>
      </c>
      <c r="F151" s="165">
        <v>5.6709107198296596E-4</v>
      </c>
      <c r="G151" s="165">
        <v>5.7062929927151145E-4</v>
      </c>
      <c r="H151" s="165">
        <v>4.6107362132254603E-4</v>
      </c>
      <c r="I151" s="165">
        <v>2.2899450554551137E-4</v>
      </c>
      <c r="J151" s="165">
        <v>3.4397820720833403E-4</v>
      </c>
      <c r="K151" s="165">
        <v>4.5996042690027791E-4</v>
      </c>
      <c r="L151" s="165">
        <v>1.403192283801047E-4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1.7022656344992506E-4</v>
      </c>
      <c r="D152" s="164">
        <v>1.7239630869080209E-4</v>
      </c>
      <c r="E152" s="164">
        <v>1.7356646952944199E-4</v>
      </c>
      <c r="F152" s="164">
        <v>1.4453187730849529E-4</v>
      </c>
      <c r="G152" s="164">
        <v>1.4648117311450771E-4</v>
      </c>
      <c r="H152" s="164">
        <v>1.1915223187024315E-4</v>
      </c>
      <c r="I152" s="164">
        <v>5.9562217699905706E-5</v>
      </c>
      <c r="J152" s="164">
        <v>9.003747505718591E-5</v>
      </c>
      <c r="K152" s="164">
        <v>1.2115454776999909E-4</v>
      </c>
      <c r="L152" s="164">
        <v>3.4795987994476875E-5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1.702315093185677E-2</v>
      </c>
      <c r="C153" s="162">
        <v>3.200480042696556E-2</v>
      </c>
      <c r="D153" s="162">
        <v>7.5159827942676991E-2</v>
      </c>
      <c r="E153" s="162">
        <v>0.10866402430041355</v>
      </c>
      <c r="F153" s="162">
        <v>0.1304168728740554</v>
      </c>
      <c r="G153" s="162">
        <v>0.15929888416171567</v>
      </c>
      <c r="H153" s="162">
        <v>0.22011982869698471</v>
      </c>
      <c r="I153" s="162">
        <v>0.25383033375152725</v>
      </c>
      <c r="J153" s="162">
        <v>0.24976306929944744</v>
      </c>
      <c r="K153" s="162">
        <v>0.25860583572096613</v>
      </c>
      <c r="L153" s="162">
        <v>0.39868632175648216</v>
      </c>
      <c r="M153" s="162">
        <v>0.43120964401074136</v>
      </c>
      <c r="N153" s="162">
        <v>0.43963954490147689</v>
      </c>
      <c r="O153" s="162">
        <v>0.52639188503101952</v>
      </c>
      <c r="P153" s="162">
        <v>0.79596250773079491</v>
      </c>
      <c r="Q153" s="162">
        <v>1.5678537273695514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3.7538937862069779E-4</v>
      </c>
      <c r="D154" s="160">
        <f t="shared" ref="D154" si="91">SUM(D155:D156)</f>
        <v>9.0623669101040833E-4</v>
      </c>
      <c r="E154" s="160">
        <f t="shared" ref="E154" si="92">SUM(E155:E156)</f>
        <v>1.4233940614886171E-3</v>
      </c>
      <c r="F154" s="160">
        <f t="shared" ref="F154" si="93">SUM(F155:F156)</f>
        <v>1.7610247343539725E-3</v>
      </c>
      <c r="G154" s="160">
        <f t="shared" ref="G154" si="94">SUM(G155:G156)</f>
        <v>2.2094594296130175E-3</v>
      </c>
      <c r="H154" s="160">
        <f t="shared" ref="H154" si="95">SUM(H155:H156)</f>
        <v>3.2086456553267681E-3</v>
      </c>
      <c r="I154" s="160">
        <f t="shared" ref="I154" si="96">SUM(I155:I156)</f>
        <v>4.5850627930901647E-3</v>
      </c>
      <c r="J154" s="160">
        <f t="shared" ref="J154" si="97">SUM(J155:J156)</f>
        <v>7.078631384319454E-3</v>
      </c>
      <c r="K154" s="160">
        <f t="shared" ref="K154" si="98">SUM(K155:K156)</f>
        <v>8.7547922410339679E-3</v>
      </c>
      <c r="L154" s="160">
        <f t="shared" ref="L154" si="99">SUM(L155:L156)</f>
        <v>1.3422918594231514E-2</v>
      </c>
      <c r="M154" s="160">
        <f t="shared" ref="M154" si="100">SUM(M155:M156)</f>
        <v>1.6500710790290685E-2</v>
      </c>
      <c r="N154" s="160">
        <f t="shared" ref="N154" si="101">SUM(N155:N156)</f>
        <v>2.2290739803783537E-2</v>
      </c>
      <c r="O154" s="160">
        <f t="shared" ref="O154" si="102">SUM(O155:O156)</f>
        <v>2.7787750832191181E-2</v>
      </c>
      <c r="P154" s="160">
        <f t="shared" ref="P154" si="103">SUM(P155:P156)</f>
        <v>4.6252390491699824E-2</v>
      </c>
      <c r="Q154" s="160">
        <f t="shared" ref="Q154" si="104">SUM(Q155:Q156)</f>
        <v>9.8552253711461396E-2</v>
      </c>
    </row>
    <row r="155" spans="1:17" ht="12" customHeight="1" x14ac:dyDescent="0.25">
      <c r="A155" s="148" t="s">
        <v>60</v>
      </c>
      <c r="B155" s="156">
        <v>0</v>
      </c>
      <c r="C155" s="156">
        <v>2.9027609689573532E-4</v>
      </c>
      <c r="D155" s="156">
        <v>7.0510766420447241E-4</v>
      </c>
      <c r="E155" s="156">
        <v>1.1051888673513067E-3</v>
      </c>
      <c r="F155" s="156">
        <v>1.3563354778901857E-3</v>
      </c>
      <c r="G155" s="156">
        <v>1.6821272064007895E-3</v>
      </c>
      <c r="H155" s="156">
        <v>2.493732264105309E-3</v>
      </c>
      <c r="I155" s="156">
        <v>3.5427239833418153E-3</v>
      </c>
      <c r="J155" s="156">
        <v>5.3379068665471924E-3</v>
      </c>
      <c r="K155" s="156">
        <v>6.5740103811739838E-3</v>
      </c>
      <c r="L155" s="156">
        <v>1.0500055602695457E-2</v>
      </c>
      <c r="M155" s="156">
        <v>1.2686392022397323E-2</v>
      </c>
      <c r="N155" s="156">
        <v>1.6868499819909205E-2</v>
      </c>
      <c r="O155" s="156">
        <v>2.1016328591505054E-2</v>
      </c>
      <c r="P155" s="156">
        <v>3.5015443940955689E-2</v>
      </c>
      <c r="Q155" s="156">
        <v>7.5770330547877851E-2</v>
      </c>
    </row>
    <row r="156" spans="1:17" ht="12" customHeight="1" x14ac:dyDescent="0.25">
      <c r="A156" s="148" t="s">
        <v>59</v>
      </c>
      <c r="B156" s="156">
        <v>0</v>
      </c>
      <c r="C156" s="156">
        <v>8.5113281724962488E-5</v>
      </c>
      <c r="D156" s="156">
        <v>2.0112902680593587E-4</v>
      </c>
      <c r="E156" s="156">
        <v>3.1820519413731035E-4</v>
      </c>
      <c r="F156" s="156">
        <v>4.046892564637868E-4</v>
      </c>
      <c r="G156" s="156">
        <v>5.2733222321222771E-4</v>
      </c>
      <c r="H156" s="156">
        <v>7.1491339122145927E-4</v>
      </c>
      <c r="I156" s="156">
        <v>1.0423388097483496E-3</v>
      </c>
      <c r="J156" s="156">
        <v>1.7407245177722616E-3</v>
      </c>
      <c r="K156" s="156">
        <v>2.1807818598599841E-3</v>
      </c>
      <c r="L156" s="156">
        <v>2.9228629915360568E-3</v>
      </c>
      <c r="M156" s="156">
        <v>3.814318767893361E-3</v>
      </c>
      <c r="N156" s="156">
        <v>5.4222399838743324E-3</v>
      </c>
      <c r="O156" s="156">
        <v>6.7714222406861273E-3</v>
      </c>
      <c r="P156" s="156">
        <v>1.1236946550744137E-2</v>
      </c>
      <c r="Q156" s="156">
        <v>2.2781923163583549E-2</v>
      </c>
    </row>
    <row r="157" spans="1:17" ht="12" customHeight="1" x14ac:dyDescent="0.25">
      <c r="A157" s="158" t="s">
        <v>62</v>
      </c>
      <c r="B157" s="157">
        <f t="shared" ref="B157:Q157" si="105">SUM(B158:B159)</f>
        <v>6.4755583267459421E-2</v>
      </c>
      <c r="C157" s="157">
        <f t="shared" si="105"/>
        <v>6.8163296045412797E-2</v>
      </c>
      <c r="D157" s="157">
        <f t="shared" si="105"/>
        <v>9.3183805606575215E-2</v>
      </c>
      <c r="E157" s="157">
        <f t="shared" si="105"/>
        <v>0.10564311617191605</v>
      </c>
      <c r="F157" s="157">
        <f t="shared" si="105"/>
        <v>0.10472467156908424</v>
      </c>
      <c r="G157" s="157">
        <f t="shared" si="105"/>
        <v>0.12973118129715183</v>
      </c>
      <c r="H157" s="157">
        <f t="shared" si="105"/>
        <v>0.14588227017690075</v>
      </c>
      <c r="I157" s="157">
        <f t="shared" si="105"/>
        <v>0.15373295275762044</v>
      </c>
      <c r="J157" s="157">
        <f t="shared" si="105"/>
        <v>0.16002867973466653</v>
      </c>
      <c r="K157" s="157">
        <f t="shared" si="105"/>
        <v>0.17048131956635285</v>
      </c>
      <c r="L157" s="157">
        <f t="shared" si="105"/>
        <v>0.24339247971712569</v>
      </c>
      <c r="M157" s="157">
        <f t="shared" si="105"/>
        <v>0.25685715036390572</v>
      </c>
      <c r="N157" s="157">
        <f t="shared" si="105"/>
        <v>0.26604971070727679</v>
      </c>
      <c r="O157" s="157">
        <f t="shared" si="105"/>
        <v>0.3234172686365786</v>
      </c>
      <c r="P157" s="157">
        <f t="shared" si="105"/>
        <v>0.47386100768469669</v>
      </c>
      <c r="Q157" s="157">
        <f t="shared" si="105"/>
        <v>0.94097308462173779</v>
      </c>
    </row>
    <row r="158" spans="1:17" ht="12" customHeight="1" x14ac:dyDescent="0.25">
      <c r="A158" s="23" t="s">
        <v>57</v>
      </c>
      <c r="B158" s="156">
        <v>4.9530997990056912E-2</v>
      </c>
      <c r="C158" s="156">
        <v>4.1349324735070976E-2</v>
      </c>
      <c r="D158" s="156">
        <v>6.351117181605008E-2</v>
      </c>
      <c r="E158" s="156">
        <v>6.4646535556967144E-2</v>
      </c>
      <c r="F158" s="156">
        <v>3.9989956694178118E-2</v>
      </c>
      <c r="G158" s="156">
        <v>7.0165755697517929E-2</v>
      </c>
      <c r="H158" s="156">
        <v>6.5666958208150356E-2</v>
      </c>
      <c r="I158" s="156">
        <v>5.2866206330961486E-2</v>
      </c>
      <c r="J158" s="156">
        <v>4.4759752229485493E-2</v>
      </c>
      <c r="K158" s="156">
        <v>4.7969681013328498E-2</v>
      </c>
      <c r="L158" s="156">
        <v>9.2773690056707173E-2</v>
      </c>
      <c r="M158" s="156">
        <v>7.3687094862453006E-2</v>
      </c>
      <c r="N158" s="156">
        <v>6.2098305174709191E-2</v>
      </c>
      <c r="O158" s="156">
        <v>8.8100761653376089E-2</v>
      </c>
      <c r="P158" s="156">
        <v>9.4268546464113867E-2</v>
      </c>
      <c r="Q158" s="156">
        <v>0.17454333855945872</v>
      </c>
    </row>
    <row r="159" spans="1:17" ht="12" customHeight="1" x14ac:dyDescent="0.25">
      <c r="A159" s="29" t="s">
        <v>140</v>
      </c>
      <c r="B159" s="57">
        <v>1.5224585277402503E-2</v>
      </c>
      <c r="C159" s="57">
        <v>2.6813971310341821E-2</v>
      </c>
      <c r="D159" s="57">
        <v>2.9672633790525135E-2</v>
      </c>
      <c r="E159" s="57">
        <v>4.0996580614948895E-2</v>
      </c>
      <c r="F159" s="57">
        <v>6.4734714874906119E-2</v>
      </c>
      <c r="G159" s="57">
        <v>5.9565425599633889E-2</v>
      </c>
      <c r="H159" s="57">
        <v>8.0215311968750397E-2</v>
      </c>
      <c r="I159" s="57">
        <v>0.10086674642665897</v>
      </c>
      <c r="J159" s="57">
        <v>0.11526892750518103</v>
      </c>
      <c r="K159" s="57">
        <v>0.12251163855302434</v>
      </c>
      <c r="L159" s="57">
        <v>0.1506187896604185</v>
      </c>
      <c r="M159" s="57">
        <v>0.18317005550145271</v>
      </c>
      <c r="N159" s="57">
        <v>0.20395140553256758</v>
      </c>
      <c r="O159" s="57">
        <v>0.23531650698320253</v>
      </c>
      <c r="P159" s="57">
        <v>0.37959246122058282</v>
      </c>
      <c r="Q159" s="57">
        <v>0.76642974606227909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375.85667764774189</v>
      </c>
      <c r="C161" s="168">
        <f t="shared" ref="C161:Q161" si="106">SUM(C162,C164,C166,C175)</f>
        <v>394.29672357464318</v>
      </c>
      <c r="D161" s="168">
        <f t="shared" si="106"/>
        <v>402.62125362518486</v>
      </c>
      <c r="E161" s="168">
        <f t="shared" si="106"/>
        <v>445.87754538207668</v>
      </c>
      <c r="F161" s="168">
        <f t="shared" si="106"/>
        <v>423.3762470058727</v>
      </c>
      <c r="G161" s="168">
        <f t="shared" si="106"/>
        <v>433.46230042950674</v>
      </c>
      <c r="H161" s="168">
        <f t="shared" si="106"/>
        <v>445.17257682199795</v>
      </c>
      <c r="I161" s="168">
        <f t="shared" si="106"/>
        <v>377.46702271643329</v>
      </c>
      <c r="J161" s="168">
        <f t="shared" si="106"/>
        <v>373.16647970486912</v>
      </c>
      <c r="K161" s="168">
        <f t="shared" si="106"/>
        <v>353.90820516571307</v>
      </c>
      <c r="L161" s="168">
        <f t="shared" si="106"/>
        <v>210.41514101499035</v>
      </c>
      <c r="M161" s="168">
        <f t="shared" si="106"/>
        <v>118.90832145393431</v>
      </c>
      <c r="N161" s="168">
        <f t="shared" si="106"/>
        <v>47.304391483169603</v>
      </c>
      <c r="O161" s="168">
        <f t="shared" si="106"/>
        <v>36.809576092093586</v>
      </c>
      <c r="P161" s="168">
        <f t="shared" si="106"/>
        <v>29.948986923814211</v>
      </c>
      <c r="Q161" s="168">
        <f t="shared" si="106"/>
        <v>30.889862367676855</v>
      </c>
    </row>
    <row r="162" spans="1:17" ht="12.95" customHeight="1" x14ac:dyDescent="0.25">
      <c r="A162" s="158" t="s">
        <v>65</v>
      </c>
      <c r="B162" s="157">
        <f t="shared" ref="B162:Q162" si="107">B163</f>
        <v>294.75606911114704</v>
      </c>
      <c r="C162" s="157">
        <f t="shared" si="107"/>
        <v>315.62798513521795</v>
      </c>
      <c r="D162" s="157">
        <f t="shared" si="107"/>
        <v>322.38446931876877</v>
      </c>
      <c r="E162" s="157">
        <f t="shared" si="107"/>
        <v>366.32089841674514</v>
      </c>
      <c r="F162" s="157">
        <f t="shared" si="107"/>
        <v>348.06386475677112</v>
      </c>
      <c r="G162" s="157">
        <f t="shared" si="107"/>
        <v>355.47908028290385</v>
      </c>
      <c r="H162" s="157">
        <f t="shared" si="107"/>
        <v>366.18460005980882</v>
      </c>
      <c r="I162" s="157">
        <f t="shared" si="107"/>
        <v>303.51694069449036</v>
      </c>
      <c r="J162" s="157">
        <f t="shared" si="107"/>
        <v>304.9081654376958</v>
      </c>
      <c r="K162" s="157">
        <f t="shared" si="107"/>
        <v>286.98396903555101</v>
      </c>
      <c r="L162" s="157">
        <f t="shared" si="107"/>
        <v>168.4915105177634</v>
      </c>
      <c r="M162" s="157">
        <f t="shared" si="107"/>
        <v>94.021916108737159</v>
      </c>
      <c r="N162" s="157">
        <f t="shared" si="107"/>
        <v>36.959687784847446</v>
      </c>
      <c r="O162" s="157">
        <f t="shared" si="107"/>
        <v>28.489578513429606</v>
      </c>
      <c r="P162" s="157">
        <f t="shared" si="107"/>
        <v>22.334536755558464</v>
      </c>
      <c r="Q162" s="157">
        <f t="shared" si="107"/>
        <v>23.763126263566427</v>
      </c>
    </row>
    <row r="163" spans="1:17" ht="12" customHeight="1" x14ac:dyDescent="0.25">
      <c r="A163" s="23" t="s">
        <v>60</v>
      </c>
      <c r="B163" s="57">
        <v>294.75606911114704</v>
      </c>
      <c r="C163" s="57">
        <v>315.62798513521795</v>
      </c>
      <c r="D163" s="57">
        <v>322.38446931876877</v>
      </c>
      <c r="E163" s="57">
        <v>366.32089841674514</v>
      </c>
      <c r="F163" s="57">
        <v>348.06386475677112</v>
      </c>
      <c r="G163" s="57">
        <v>355.47908028290385</v>
      </c>
      <c r="H163" s="57">
        <v>366.18460005980882</v>
      </c>
      <c r="I163" s="57">
        <v>303.51694069449036</v>
      </c>
      <c r="J163" s="57">
        <v>304.9081654376958</v>
      </c>
      <c r="K163" s="57">
        <v>286.98396903555101</v>
      </c>
      <c r="L163" s="57">
        <v>168.4915105177634</v>
      </c>
      <c r="M163" s="57">
        <v>94.021916108737159</v>
      </c>
      <c r="N163" s="57">
        <v>36.959687784847446</v>
      </c>
      <c r="O163" s="57">
        <v>28.489578513429606</v>
      </c>
      <c r="P163" s="57">
        <v>22.334536755558464</v>
      </c>
      <c r="Q163" s="57">
        <v>23.763126263566427</v>
      </c>
    </row>
    <row r="164" spans="1:17" ht="12.95" customHeight="1" x14ac:dyDescent="0.25">
      <c r="A164" s="158" t="s">
        <v>112</v>
      </c>
      <c r="B164" s="157">
        <f t="shared" ref="B164:Q164" si="108">B165</f>
        <v>2.2532543167935053E-2</v>
      </c>
      <c r="C164" s="157">
        <f t="shared" si="108"/>
        <v>3.3212117915999727E-2</v>
      </c>
      <c r="D164" s="157">
        <f t="shared" si="108"/>
        <v>4.8675515166181779E-2</v>
      </c>
      <c r="E164" s="157">
        <f t="shared" si="108"/>
        <v>6.9675654693078293E-2</v>
      </c>
      <c r="F164" s="157">
        <f t="shared" si="108"/>
        <v>8.2389300136991847E-2</v>
      </c>
      <c r="G164" s="157">
        <f t="shared" si="108"/>
        <v>0.10016091709176395</v>
      </c>
      <c r="H164" s="157">
        <f t="shared" si="108"/>
        <v>0.14111427791790002</v>
      </c>
      <c r="I164" s="157">
        <f t="shared" si="108"/>
        <v>0.16681359310486482</v>
      </c>
      <c r="J164" s="157">
        <f t="shared" si="108"/>
        <v>0.20353222429570722</v>
      </c>
      <c r="K164" s="157">
        <f t="shared" si="108"/>
        <v>0.24303620224234879</v>
      </c>
      <c r="L164" s="157">
        <f t="shared" si="108"/>
        <v>0.12524342778716213</v>
      </c>
      <c r="M164" s="157">
        <f t="shared" si="108"/>
        <v>8.4477078635860542E-2</v>
      </c>
      <c r="N164" s="157">
        <f t="shared" si="108"/>
        <v>4.2945121750837756E-2</v>
      </c>
      <c r="O164" s="157">
        <f t="shared" si="108"/>
        <v>3.6052227097303643E-2</v>
      </c>
      <c r="P164" s="157">
        <f t="shared" si="108"/>
        <v>3.3470961632860889E-2</v>
      </c>
      <c r="Q164" s="157">
        <f t="shared" si="108"/>
        <v>3.2823521252121131E-2</v>
      </c>
    </row>
    <row r="165" spans="1:17" ht="12" customHeight="1" x14ac:dyDescent="0.25">
      <c r="A165" s="23" t="s">
        <v>60</v>
      </c>
      <c r="B165" s="156">
        <v>2.2532543167935053E-2</v>
      </c>
      <c r="C165" s="156">
        <v>3.3212117915999727E-2</v>
      </c>
      <c r="D165" s="156">
        <v>4.8675515166181779E-2</v>
      </c>
      <c r="E165" s="156">
        <v>6.9675654693078293E-2</v>
      </c>
      <c r="F165" s="156">
        <v>8.2389300136991847E-2</v>
      </c>
      <c r="G165" s="156">
        <v>0.10016091709176395</v>
      </c>
      <c r="H165" s="156">
        <v>0.14111427791790002</v>
      </c>
      <c r="I165" s="156">
        <v>0.16681359310486482</v>
      </c>
      <c r="J165" s="156">
        <v>0.20353222429570722</v>
      </c>
      <c r="K165" s="156">
        <v>0.24303620224234879</v>
      </c>
      <c r="L165" s="156">
        <v>0.12524342778716213</v>
      </c>
      <c r="M165" s="156">
        <v>8.4477078635860542E-2</v>
      </c>
      <c r="N165" s="156">
        <v>4.2945121750837756E-2</v>
      </c>
      <c r="O165" s="156">
        <v>3.6052227097303643E-2</v>
      </c>
      <c r="P165" s="156">
        <v>3.3470961632860889E-2</v>
      </c>
      <c r="Q165" s="156">
        <v>3.2823521252121131E-2</v>
      </c>
    </row>
    <row r="166" spans="1:17" ht="12" customHeight="1" x14ac:dyDescent="0.25">
      <c r="A166" s="158" t="s">
        <v>63</v>
      </c>
      <c r="B166" s="157">
        <f>SUM(B167:B168,B171:B172)</f>
        <v>50.240505685371048</v>
      </c>
      <c r="C166" s="157">
        <f t="shared" ref="C166:Q166" si="109">SUM(C167:C168,C171:C172)</f>
        <v>49.958942367282852</v>
      </c>
      <c r="D166" s="157">
        <f t="shared" si="109"/>
        <v>50.192330526305646</v>
      </c>
      <c r="E166" s="157">
        <f t="shared" si="109"/>
        <v>50.307953756265078</v>
      </c>
      <c r="F166" s="157">
        <f t="shared" si="109"/>
        <v>48.908123985746855</v>
      </c>
      <c r="G166" s="157">
        <f t="shared" si="109"/>
        <v>49.021723374871634</v>
      </c>
      <c r="H166" s="157">
        <f t="shared" si="109"/>
        <v>51.325575047851096</v>
      </c>
      <c r="I166" s="157">
        <f t="shared" si="109"/>
        <v>47.422011896300553</v>
      </c>
      <c r="J166" s="157">
        <f t="shared" si="109"/>
        <v>43.132538714249819</v>
      </c>
      <c r="K166" s="157">
        <f t="shared" si="109"/>
        <v>42.264812669949158</v>
      </c>
      <c r="L166" s="157">
        <f t="shared" si="109"/>
        <v>26.518238071689215</v>
      </c>
      <c r="M166" s="157">
        <f t="shared" si="109"/>
        <v>15.763968034539811</v>
      </c>
      <c r="N166" s="157">
        <f t="shared" si="109"/>
        <v>6.5276912322573928</v>
      </c>
      <c r="O166" s="157">
        <f t="shared" si="109"/>
        <v>5.2305493059698405</v>
      </c>
      <c r="P166" s="157">
        <f t="shared" si="109"/>
        <v>4.8447456696878364</v>
      </c>
      <c r="Q166" s="157">
        <f t="shared" si="109"/>
        <v>4.5226843621125727</v>
      </c>
    </row>
    <row r="167" spans="1:17" ht="12" customHeight="1" x14ac:dyDescent="0.25">
      <c r="A167" s="167" t="s">
        <v>144</v>
      </c>
      <c r="B167" s="132">
        <v>42.115152717190206</v>
      </c>
      <c r="C167" s="132">
        <v>39.967560273612726</v>
      </c>
      <c r="D167" s="132">
        <v>36.509180104903599</v>
      </c>
      <c r="E167" s="132">
        <v>32.520306290462862</v>
      </c>
      <c r="F167" s="132">
        <v>27.2107745293482</v>
      </c>
      <c r="G167" s="132">
        <v>23.718514086150222</v>
      </c>
      <c r="H167" s="132">
        <v>19.959167723020094</v>
      </c>
      <c r="I167" s="132">
        <v>7.124899815619167</v>
      </c>
      <c r="J167" s="132">
        <v>6.7162185955128422</v>
      </c>
      <c r="K167" s="132">
        <v>8.6056826794476393</v>
      </c>
      <c r="L167" s="132">
        <v>2.8840349075176812</v>
      </c>
      <c r="M167" s="132">
        <v>0.23223324182437746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0.40322811996114738</v>
      </c>
      <c r="D168" s="132">
        <f t="shared" ref="D168" si="112">SUM(D169:D170)</f>
        <v>0.44180579222765648</v>
      </c>
      <c r="E168" s="132">
        <f t="shared" ref="E168" si="113">SUM(E169:E170)</f>
        <v>0.41311004091079101</v>
      </c>
      <c r="F168" s="132">
        <f t="shared" ref="F168" si="114">SUM(F169:F170)</f>
        <v>0.34471015663678384</v>
      </c>
      <c r="G168" s="132">
        <f t="shared" ref="G168" si="115">SUM(G169:G170)</f>
        <v>0.3096483019762829</v>
      </c>
      <c r="H168" s="132">
        <f t="shared" ref="H168" si="116">SUM(H169:H170)</f>
        <v>0.28837224903681635</v>
      </c>
      <c r="I168" s="132">
        <f t="shared" ref="I168" si="117">SUM(I169:I170)</f>
        <v>0.12393511263390658</v>
      </c>
      <c r="J168" s="132">
        <f t="shared" ref="J168" si="118">SUM(J169:J170)</f>
        <v>0.18185257086925288</v>
      </c>
      <c r="K168" s="132">
        <f t="shared" ref="K168" si="119">SUM(K169:K170)</f>
        <v>0.27733712166138969</v>
      </c>
      <c r="L168" s="132">
        <f t="shared" ref="L168" si="120">SUM(L169:L170)</f>
        <v>9.4737332058648635E-2</v>
      </c>
      <c r="M168" s="132">
        <f t="shared" ref="M168" si="121">SUM(M169:M170)</f>
        <v>8.6068686811675323E-3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0.32271095544933287</v>
      </c>
      <c r="D169" s="165">
        <v>0.35307915868812367</v>
      </c>
      <c r="E169" s="165">
        <v>0.32968242455697255</v>
      </c>
      <c r="F169" s="165">
        <v>0.27469891526854878</v>
      </c>
      <c r="G169" s="165">
        <v>0.2463977314254385</v>
      </c>
      <c r="H169" s="165">
        <v>0.22915358979730546</v>
      </c>
      <c r="I169" s="165">
        <v>9.8353140131797107E-2</v>
      </c>
      <c r="J169" s="165">
        <v>0.14412686882029196</v>
      </c>
      <c r="K169" s="165">
        <v>0.21951611373815758</v>
      </c>
      <c r="L169" s="165">
        <v>7.5912702553636635E-2</v>
      </c>
      <c r="M169" s="165">
        <v>6.788828894601538E-3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8.0517164511814496E-2</v>
      </c>
      <c r="D170" s="164">
        <v>8.8726633539532834E-2</v>
      </c>
      <c r="E170" s="164">
        <v>8.3427616353818457E-2</v>
      </c>
      <c r="F170" s="164">
        <v>7.0011241368235083E-2</v>
      </c>
      <c r="G170" s="164">
        <v>6.3250570550844418E-2</v>
      </c>
      <c r="H170" s="164">
        <v>5.9218659239510876E-2</v>
      </c>
      <c r="I170" s="164">
        <v>2.558197250210948E-2</v>
      </c>
      <c r="J170" s="164">
        <v>3.7725702048960905E-2</v>
      </c>
      <c r="K170" s="164">
        <v>5.7821007923232089E-2</v>
      </c>
      <c r="L170" s="164">
        <v>1.8824629505011996E-2</v>
      </c>
      <c r="M170" s="164">
        <v>1.8180397865659934E-3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8.1253529681808434</v>
      </c>
      <c r="C171" s="162">
        <v>9.4890511777531117</v>
      </c>
      <c r="D171" s="162">
        <v>13.078739874330241</v>
      </c>
      <c r="E171" s="162">
        <v>17.150676358857304</v>
      </c>
      <c r="F171" s="162">
        <v>21.076409991430353</v>
      </c>
      <c r="G171" s="162">
        <v>24.657109414713503</v>
      </c>
      <c r="H171" s="162">
        <v>30.625749731962085</v>
      </c>
      <c r="I171" s="162">
        <v>39.468125312264299</v>
      </c>
      <c r="J171" s="162">
        <v>35.231742798668265</v>
      </c>
      <c r="K171" s="162">
        <v>32.285133546313943</v>
      </c>
      <c r="L171" s="162">
        <v>22.773240895692169</v>
      </c>
      <c r="M171" s="162">
        <v>14.951154687387648</v>
      </c>
      <c r="N171" s="162">
        <v>6.2118079853011441</v>
      </c>
      <c r="O171" s="162">
        <v>4.9679624118624677</v>
      </c>
      <c r="P171" s="162">
        <v>4.578942669201882</v>
      </c>
      <c r="Q171" s="162">
        <v>4.2550734728611008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9.9102795955864215E-2</v>
      </c>
      <c r="D172" s="160">
        <f t="shared" ref="D172" si="128">SUM(D173:D174)</f>
        <v>0.16260475484415327</v>
      </c>
      <c r="E172" s="160">
        <f t="shared" ref="E172" si="129">SUM(E173:E174)</f>
        <v>0.22386106603411879</v>
      </c>
      <c r="F172" s="160">
        <f t="shared" ref="F172" si="130">SUM(F173:F174)</f>
        <v>0.27622930833152315</v>
      </c>
      <c r="G172" s="160">
        <f t="shared" ref="G172" si="131">SUM(G173:G174)</f>
        <v>0.33645157203162668</v>
      </c>
      <c r="H172" s="160">
        <f t="shared" ref="H172" si="132">SUM(H173:H174)</f>
        <v>0.45228534383210239</v>
      </c>
      <c r="I172" s="160">
        <f t="shared" ref="I172" si="133">SUM(I173:I174)</f>
        <v>0.70505165578317941</v>
      </c>
      <c r="J172" s="160">
        <f t="shared" ref="J172" si="134">SUM(J173:J174)</f>
        <v>1.0027247491994589</v>
      </c>
      <c r="K172" s="160">
        <f t="shared" ref="K172" si="135">SUM(K173:K174)</f>
        <v>1.0966593225261854</v>
      </c>
      <c r="L172" s="160">
        <f t="shared" ref="L172" si="136">SUM(L173:L174)</f>
        <v>0.76622493642071587</v>
      </c>
      <c r="M172" s="160">
        <f t="shared" ref="M172" si="137">SUM(M173:M174)</f>
        <v>0.57197323664661814</v>
      </c>
      <c r="N172" s="160">
        <f t="shared" ref="N172" si="138">SUM(N173:N174)</f>
        <v>0.31588324695624836</v>
      </c>
      <c r="O172" s="160">
        <f t="shared" ref="O172" si="139">SUM(O173:O174)</f>
        <v>0.26258689410737268</v>
      </c>
      <c r="P172" s="160">
        <f t="shared" ref="P172" si="140">SUM(P173:P174)</f>
        <v>0.2658030004859544</v>
      </c>
      <c r="Q172" s="160">
        <f t="shared" ref="Q172" si="141">SUM(Q173:Q174)</f>
        <v>0.26761088925147225</v>
      </c>
    </row>
    <row r="173" spans="1:17" ht="12" customHeight="1" x14ac:dyDescent="0.25">
      <c r="A173" s="148" t="s">
        <v>60</v>
      </c>
      <c r="B173" s="156">
        <v>0</v>
      </c>
      <c r="C173" s="156">
        <v>7.6632889580474123E-2</v>
      </c>
      <c r="D173" s="156">
        <v>0.12651646089154533</v>
      </c>
      <c r="E173" s="156">
        <v>0.17381606731979635</v>
      </c>
      <c r="F173" s="156">
        <v>0.21275090781763201</v>
      </c>
      <c r="G173" s="156">
        <v>0.25615059293025355</v>
      </c>
      <c r="H173" s="156">
        <v>0.35151234372784418</v>
      </c>
      <c r="I173" s="156">
        <v>0.54476972795273315</v>
      </c>
      <c r="J173" s="156">
        <v>0.75614211750951232</v>
      </c>
      <c r="K173" s="156">
        <v>0.82348610594177984</v>
      </c>
      <c r="L173" s="156">
        <v>0.59937817398719917</v>
      </c>
      <c r="M173" s="156">
        <v>0.43975540197263241</v>
      </c>
      <c r="N173" s="156">
        <v>0.23904439876371342</v>
      </c>
      <c r="O173" s="156">
        <v>0.19859874531443394</v>
      </c>
      <c r="P173" s="156">
        <v>0.20122657367350491</v>
      </c>
      <c r="Q173" s="156">
        <v>0.20574836975480978</v>
      </c>
    </row>
    <row r="174" spans="1:17" ht="12" customHeight="1" x14ac:dyDescent="0.25">
      <c r="A174" s="159" t="s">
        <v>59</v>
      </c>
      <c r="B174" s="57">
        <v>0</v>
      </c>
      <c r="C174" s="57">
        <v>2.2469906375390088E-2</v>
      </c>
      <c r="D174" s="57">
        <v>3.6088293952607917E-2</v>
      </c>
      <c r="E174" s="57">
        <v>5.0044998714322435E-2</v>
      </c>
      <c r="F174" s="57">
        <v>6.3478400513891114E-2</v>
      </c>
      <c r="G174" s="57">
        <v>8.0300979101373141E-2</v>
      </c>
      <c r="H174" s="57">
        <v>0.10077300010425821</v>
      </c>
      <c r="I174" s="57">
        <v>0.16028192783044623</v>
      </c>
      <c r="J174" s="57">
        <v>0.24658263168994654</v>
      </c>
      <c r="K174" s="57">
        <v>0.27317321658440546</v>
      </c>
      <c r="L174" s="57">
        <v>0.16684676243351665</v>
      </c>
      <c r="M174" s="57">
        <v>0.13221783467398573</v>
      </c>
      <c r="N174" s="57">
        <v>7.6838848192534975E-2</v>
      </c>
      <c r="O174" s="57">
        <v>6.3988148792938765E-2</v>
      </c>
      <c r="P174" s="57">
        <v>6.4576426812449489E-2</v>
      </c>
      <c r="Q174" s="57">
        <v>6.1862519496662494E-2</v>
      </c>
    </row>
    <row r="175" spans="1:17" ht="12" customHeight="1" x14ac:dyDescent="0.25">
      <c r="A175" s="158" t="s">
        <v>62</v>
      </c>
      <c r="B175" s="157">
        <f>SUM(B176:B177)</f>
        <v>30.837570308055863</v>
      </c>
      <c r="C175" s="157">
        <f t="shared" ref="C175:Q175" si="142">SUM(C176:C177)</f>
        <v>28.676583954226388</v>
      </c>
      <c r="D175" s="157">
        <f t="shared" si="142"/>
        <v>29.99577826494432</v>
      </c>
      <c r="E175" s="157">
        <f t="shared" si="142"/>
        <v>29.179017554373367</v>
      </c>
      <c r="F175" s="157">
        <f t="shared" si="142"/>
        <v>26.321868963217746</v>
      </c>
      <c r="G175" s="157">
        <f t="shared" si="142"/>
        <v>28.861335854639471</v>
      </c>
      <c r="H175" s="157">
        <f t="shared" si="142"/>
        <v>27.521287436420145</v>
      </c>
      <c r="I175" s="157">
        <f t="shared" si="142"/>
        <v>26.36125653253756</v>
      </c>
      <c r="J175" s="157">
        <f t="shared" si="142"/>
        <v>24.922243328627751</v>
      </c>
      <c r="K175" s="157">
        <f t="shared" si="142"/>
        <v>24.416387257970566</v>
      </c>
      <c r="L175" s="157">
        <f t="shared" si="142"/>
        <v>15.280148997750587</v>
      </c>
      <c r="M175" s="157">
        <f t="shared" si="142"/>
        <v>9.0379602320214758</v>
      </c>
      <c r="N175" s="157">
        <f t="shared" si="142"/>
        <v>3.7740673443139245</v>
      </c>
      <c r="O175" s="157">
        <f t="shared" si="142"/>
        <v>3.053396045596831</v>
      </c>
      <c r="P175" s="157">
        <f t="shared" si="142"/>
        <v>2.7362335369350492</v>
      </c>
      <c r="Q175" s="157">
        <f t="shared" si="142"/>
        <v>2.5712282207457311</v>
      </c>
    </row>
    <row r="176" spans="1:17" ht="12" customHeight="1" x14ac:dyDescent="0.25">
      <c r="A176" s="23" t="s">
        <v>57</v>
      </c>
      <c r="B176" s="156">
        <v>23.600460054899614</v>
      </c>
      <c r="C176" s="156">
        <v>17.382334399930048</v>
      </c>
      <c r="D176" s="156">
        <v>20.559488638357774</v>
      </c>
      <c r="E176" s="156">
        <v>18.018612497796532</v>
      </c>
      <c r="F176" s="156">
        <v>10.271312788732788</v>
      </c>
      <c r="G176" s="156">
        <v>15.731285051207607</v>
      </c>
      <c r="H176" s="156">
        <v>12.378129414819913</v>
      </c>
      <c r="I176" s="156">
        <v>9.0450265078779299</v>
      </c>
      <c r="J176" s="156">
        <v>6.9348597402338124</v>
      </c>
      <c r="K176" s="156">
        <v>6.855222115326721</v>
      </c>
      <c r="L176" s="156">
        <v>5.8753455070951981</v>
      </c>
      <c r="M176" s="156">
        <v>2.6206805526471726</v>
      </c>
      <c r="N176" s="156">
        <v>0.88897312728082811</v>
      </c>
      <c r="O176" s="156">
        <v>0.82660791635519837</v>
      </c>
      <c r="P176" s="156">
        <v>0.53969016677344761</v>
      </c>
      <c r="Q176" s="156">
        <v>0.47354865860677314</v>
      </c>
    </row>
    <row r="177" spans="1:17" ht="12" customHeight="1" x14ac:dyDescent="0.25">
      <c r="A177" s="29" t="s">
        <v>140</v>
      </c>
      <c r="B177" s="57">
        <v>7.2371102531562483</v>
      </c>
      <c r="C177" s="57">
        <v>11.294249554296341</v>
      </c>
      <c r="D177" s="57">
        <v>9.4362896265865484</v>
      </c>
      <c r="E177" s="57">
        <v>11.160405056576833</v>
      </c>
      <c r="F177" s="57">
        <v>16.050556174484957</v>
      </c>
      <c r="G177" s="57">
        <v>13.130050803431866</v>
      </c>
      <c r="H177" s="57">
        <v>15.143158021600234</v>
      </c>
      <c r="I177" s="57">
        <v>17.316230024659632</v>
      </c>
      <c r="J177" s="57">
        <v>17.987383588393939</v>
      </c>
      <c r="K177" s="57">
        <v>17.561165142643844</v>
      </c>
      <c r="L177" s="57">
        <v>9.4048034906553877</v>
      </c>
      <c r="M177" s="57">
        <v>6.4172796793743032</v>
      </c>
      <c r="N177" s="57">
        <v>2.8850942170330964</v>
      </c>
      <c r="O177" s="57">
        <v>2.2267881292416325</v>
      </c>
      <c r="P177" s="57">
        <v>2.1965433701616015</v>
      </c>
      <c r="Q177" s="57">
        <v>2.0976795621389579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111.58826545971687</v>
      </c>
      <c r="C3" s="168">
        <f t="shared" ref="C3:Q3" si="0">SUM(C4,C7,C9,C19)</f>
        <v>109.85365093454658</v>
      </c>
      <c r="D3" s="168">
        <f t="shared" si="0"/>
        <v>130.97898006975896</v>
      </c>
      <c r="E3" s="168">
        <f t="shared" si="0"/>
        <v>137.54995927443622</v>
      </c>
      <c r="F3" s="168">
        <f t="shared" si="0"/>
        <v>130.14220644046449</v>
      </c>
      <c r="G3" s="168">
        <f t="shared" si="0"/>
        <v>134.10283370821165</v>
      </c>
      <c r="H3" s="168">
        <f t="shared" si="0"/>
        <v>128.17465773121478</v>
      </c>
      <c r="I3" s="168">
        <f t="shared" si="0"/>
        <v>76.266345214756058</v>
      </c>
      <c r="J3" s="168">
        <f t="shared" si="0"/>
        <v>89.739491664717079</v>
      </c>
      <c r="K3" s="168">
        <f t="shared" si="0"/>
        <v>80.452689499160257</v>
      </c>
      <c r="L3" s="168">
        <f t="shared" si="0"/>
        <v>87.858430229514553</v>
      </c>
      <c r="M3" s="168">
        <f t="shared" si="0"/>
        <v>98.317731788383227</v>
      </c>
      <c r="N3" s="168">
        <f t="shared" si="0"/>
        <v>88.918732657882671</v>
      </c>
      <c r="O3" s="168">
        <f t="shared" si="0"/>
        <v>77.706191691708042</v>
      </c>
      <c r="P3" s="168">
        <f t="shared" si="0"/>
        <v>60.882574123312487</v>
      </c>
      <c r="Q3" s="168">
        <f t="shared" si="0"/>
        <v>55.205468432933067</v>
      </c>
    </row>
    <row r="4" spans="1:17" ht="12.95" customHeight="1" x14ac:dyDescent="0.25">
      <c r="A4" s="158" t="s">
        <v>65</v>
      </c>
      <c r="B4" s="157">
        <f t="shared" ref="B4:Q4" si="1">SUM(B5:B6)</f>
        <v>91.330438464727237</v>
      </c>
      <c r="C4" s="157">
        <f t="shared" si="1"/>
        <v>89.08391579327656</v>
      </c>
      <c r="D4" s="157">
        <f t="shared" si="1"/>
        <v>107.32813857157483</v>
      </c>
      <c r="E4" s="157">
        <f t="shared" si="1"/>
        <v>113.66161957365493</v>
      </c>
      <c r="F4" s="157">
        <f t="shared" si="1"/>
        <v>106.48653053439907</v>
      </c>
      <c r="G4" s="157">
        <f t="shared" si="1"/>
        <v>110.41270248006825</v>
      </c>
      <c r="H4" s="157">
        <f t="shared" si="1"/>
        <v>105.20408612316849</v>
      </c>
      <c r="I4" s="157">
        <f t="shared" si="1"/>
        <v>60.826187043044477</v>
      </c>
      <c r="J4" s="157">
        <f t="shared" si="1"/>
        <v>73.425043538349897</v>
      </c>
      <c r="K4" s="157">
        <f t="shared" si="1"/>
        <v>63.970023144089211</v>
      </c>
      <c r="L4" s="157">
        <f t="shared" si="1"/>
        <v>67.521670384014456</v>
      </c>
      <c r="M4" s="157">
        <f t="shared" si="1"/>
        <v>77.708331522166702</v>
      </c>
      <c r="N4" s="157">
        <f t="shared" si="1"/>
        <v>68.196825751897975</v>
      </c>
      <c r="O4" s="157">
        <f t="shared" si="1"/>
        <v>59.049208883576291</v>
      </c>
      <c r="P4" s="157">
        <f t="shared" si="1"/>
        <v>44.199151482544835</v>
      </c>
      <c r="Q4" s="157">
        <f t="shared" si="1"/>
        <v>40.976769969132086</v>
      </c>
    </row>
    <row r="5" spans="1:17" ht="12" customHeight="1" x14ac:dyDescent="0.25">
      <c r="A5" s="23" t="s">
        <v>58</v>
      </c>
      <c r="B5" s="156">
        <v>90.129961051651435</v>
      </c>
      <c r="C5" s="156">
        <v>88.296067819894219</v>
      </c>
      <c r="D5" s="156">
        <v>106.04555402675402</v>
      </c>
      <c r="E5" s="156">
        <v>112.4240503733859</v>
      </c>
      <c r="F5" s="156">
        <v>105.59450419160176</v>
      </c>
      <c r="G5" s="156">
        <v>109.52325780051221</v>
      </c>
      <c r="H5" s="156">
        <v>104.07402340171541</v>
      </c>
      <c r="I5" s="156">
        <v>60.16379463458594</v>
      </c>
      <c r="J5" s="156">
        <v>72.554056110036996</v>
      </c>
      <c r="K5" s="156">
        <v>63.34330314829829</v>
      </c>
      <c r="L5" s="156">
        <v>66.760737062395989</v>
      </c>
      <c r="M5" s="156">
        <v>76.794375826642195</v>
      </c>
      <c r="N5" s="156">
        <v>67.749113549332989</v>
      </c>
      <c r="O5" s="156">
        <v>58.613423542810629</v>
      </c>
      <c r="P5" s="156">
        <v>43.782130737607446</v>
      </c>
      <c r="Q5" s="156">
        <v>40.382436732029745</v>
      </c>
    </row>
    <row r="6" spans="1:17" ht="12" customHeight="1" x14ac:dyDescent="0.25">
      <c r="A6" s="23" t="s">
        <v>60</v>
      </c>
      <c r="B6" s="156">
        <v>1.200477413075806</v>
      </c>
      <c r="C6" s="156">
        <v>0.78784797338234358</v>
      </c>
      <c r="D6" s="156">
        <v>1.2825845448208031</v>
      </c>
      <c r="E6" s="156">
        <v>1.2375692002690348</v>
      </c>
      <c r="F6" s="156">
        <v>0.89202634279730686</v>
      </c>
      <c r="G6" s="156">
        <v>0.88944467955602879</v>
      </c>
      <c r="H6" s="156">
        <v>1.1300627214530867</v>
      </c>
      <c r="I6" s="156">
        <v>0.66239240845853953</v>
      </c>
      <c r="J6" s="156">
        <v>0.87098742831290799</v>
      </c>
      <c r="K6" s="156">
        <v>0.62671999579092019</v>
      </c>
      <c r="L6" s="156">
        <v>0.76093332161846283</v>
      </c>
      <c r="M6" s="156">
        <v>0.91395569552450828</v>
      </c>
      <c r="N6" s="156">
        <v>0.44771220256498862</v>
      </c>
      <c r="O6" s="156">
        <v>0.43578534076566533</v>
      </c>
      <c r="P6" s="156">
        <v>0.41702074493738717</v>
      </c>
      <c r="Q6" s="156">
        <v>0.59433323710233732</v>
      </c>
    </row>
    <row r="7" spans="1:17" ht="12.95" customHeight="1" x14ac:dyDescent="0.25">
      <c r="A7" s="158" t="s">
        <v>112</v>
      </c>
      <c r="B7" s="157">
        <f t="shared" ref="B7:Q7" si="2">B8</f>
        <v>1.7367036395958508E-2</v>
      </c>
      <c r="C7" s="157">
        <f t="shared" si="2"/>
        <v>2.7411253781337061E-2</v>
      </c>
      <c r="D7" s="157">
        <f t="shared" si="2"/>
        <v>4.6578110850055456E-2</v>
      </c>
      <c r="E7" s="157">
        <f t="shared" si="2"/>
        <v>6.7869429652557475E-2</v>
      </c>
      <c r="F7" s="157">
        <f t="shared" si="2"/>
        <v>7.9106495604875121E-2</v>
      </c>
      <c r="G7" s="157">
        <f t="shared" si="2"/>
        <v>9.5139428059736353E-2</v>
      </c>
      <c r="H7" s="157">
        <f t="shared" si="2"/>
        <v>0.13192093137089164</v>
      </c>
      <c r="I7" s="157">
        <f t="shared" si="2"/>
        <v>0.10928037599575646</v>
      </c>
      <c r="J7" s="157">
        <f t="shared" si="2"/>
        <v>0.14641347612879768</v>
      </c>
      <c r="K7" s="157">
        <f t="shared" si="2"/>
        <v>0.18816734094899046</v>
      </c>
      <c r="L7" s="157">
        <f t="shared" si="2"/>
        <v>0.21596158441214633</v>
      </c>
      <c r="M7" s="157">
        <f t="shared" si="2"/>
        <v>0.24920938692094405</v>
      </c>
      <c r="N7" s="157">
        <f t="shared" si="2"/>
        <v>0.29263642922555544</v>
      </c>
      <c r="O7" s="157">
        <f t="shared" si="2"/>
        <v>0.30384467122376946</v>
      </c>
      <c r="P7" s="157">
        <f t="shared" si="2"/>
        <v>0.32774097591402668</v>
      </c>
      <c r="Q7" s="157">
        <f t="shared" si="2"/>
        <v>0.31057725699809996</v>
      </c>
    </row>
    <row r="8" spans="1:17" ht="12" customHeight="1" x14ac:dyDescent="0.25">
      <c r="A8" s="23" t="s">
        <v>60</v>
      </c>
      <c r="B8" s="156">
        <v>1.7367036395958508E-2</v>
      </c>
      <c r="C8" s="156">
        <v>2.7411253781337061E-2</v>
      </c>
      <c r="D8" s="156">
        <v>4.6578110850055456E-2</v>
      </c>
      <c r="E8" s="156">
        <v>6.7869429652557475E-2</v>
      </c>
      <c r="F8" s="156">
        <v>7.9106495604875121E-2</v>
      </c>
      <c r="G8" s="156">
        <v>9.5139428059736353E-2</v>
      </c>
      <c r="H8" s="156">
        <v>0.13192093137089164</v>
      </c>
      <c r="I8" s="156">
        <v>0.10928037599575646</v>
      </c>
      <c r="J8" s="156">
        <v>0.14641347612879768</v>
      </c>
      <c r="K8" s="156">
        <v>0.18816734094899046</v>
      </c>
      <c r="L8" s="156">
        <v>0.21596158441214633</v>
      </c>
      <c r="M8" s="156">
        <v>0.24920938692094405</v>
      </c>
      <c r="N8" s="156">
        <v>0.29263642922555544</v>
      </c>
      <c r="O8" s="156">
        <v>0.30384467122376946</v>
      </c>
      <c r="P8" s="156">
        <v>0.32774097591402668</v>
      </c>
      <c r="Q8" s="156">
        <v>0.31057725699809996</v>
      </c>
    </row>
    <row r="9" spans="1:17" ht="12" customHeight="1" x14ac:dyDescent="0.25">
      <c r="A9" s="158" t="s">
        <v>63</v>
      </c>
      <c r="B9" s="157">
        <f>SUM(B10:B12,B15:B16)</f>
        <v>12.475575742189525</v>
      </c>
      <c r="C9" s="157">
        <f t="shared" ref="C9:Q9" si="3">SUM(C10:C12,C15:C16)</f>
        <v>12.630062400383324</v>
      </c>
      <c r="D9" s="157">
        <f t="shared" si="3"/>
        <v>14.522021579595858</v>
      </c>
      <c r="E9" s="157">
        <f t="shared" si="3"/>
        <v>14.671423388773723</v>
      </c>
      <c r="F9" s="157">
        <f t="shared" si="3"/>
        <v>14.242888408531151</v>
      </c>
      <c r="G9" s="157">
        <f t="shared" si="3"/>
        <v>14.421027831001712</v>
      </c>
      <c r="H9" s="157">
        <f t="shared" si="3"/>
        <v>14.00635687793584</v>
      </c>
      <c r="I9" s="157">
        <f t="shared" si="3"/>
        <v>9.2190930224942047</v>
      </c>
      <c r="J9" s="157">
        <f t="shared" si="3"/>
        <v>9.7790654659093654</v>
      </c>
      <c r="K9" s="157">
        <f t="shared" si="3"/>
        <v>9.8713212315962906</v>
      </c>
      <c r="L9" s="157">
        <f t="shared" si="3"/>
        <v>12.192514961765236</v>
      </c>
      <c r="M9" s="157">
        <f t="shared" si="3"/>
        <v>12.130374259229727</v>
      </c>
      <c r="N9" s="157">
        <f t="shared" si="3"/>
        <v>12.423311014044788</v>
      </c>
      <c r="O9" s="157">
        <f t="shared" si="3"/>
        <v>11.132392060708797</v>
      </c>
      <c r="P9" s="157">
        <f t="shared" si="3"/>
        <v>9.8621664658868884</v>
      </c>
      <c r="Q9" s="157">
        <f t="shared" si="3"/>
        <v>8.1534906388290835</v>
      </c>
    </row>
    <row r="10" spans="1:17" ht="12" customHeight="1" x14ac:dyDescent="0.25">
      <c r="A10" s="167" t="s">
        <v>171</v>
      </c>
      <c r="B10" s="132">
        <v>0.78322686362257299</v>
      </c>
      <c r="C10" s="132">
        <v>0.92602093597926449</v>
      </c>
      <c r="D10" s="132">
        <v>1.4560844487050952</v>
      </c>
      <c r="E10" s="132">
        <v>1.7170113318161995</v>
      </c>
      <c r="F10" s="132">
        <v>1.9067065051223087</v>
      </c>
      <c r="G10" s="132">
        <v>2.142928995606169</v>
      </c>
      <c r="H10" s="132">
        <v>2.2331578519387012</v>
      </c>
      <c r="I10" s="132">
        <v>2.1167683880727344</v>
      </c>
      <c r="J10" s="132">
        <v>2.61555932244109</v>
      </c>
      <c r="K10" s="132">
        <v>2.5640732890427458</v>
      </c>
      <c r="L10" s="132">
        <v>2.9886066778383884</v>
      </c>
      <c r="M10" s="132">
        <v>4.1701653069122324</v>
      </c>
      <c r="N10" s="132">
        <v>4.3684907642812005</v>
      </c>
      <c r="O10" s="132">
        <v>4.602335081963318</v>
      </c>
      <c r="P10" s="132">
        <v>4.6745779706034245</v>
      </c>
      <c r="Q10" s="132">
        <v>4.7057880806832166</v>
      </c>
    </row>
    <row r="11" spans="1:17" ht="12" customHeight="1" x14ac:dyDescent="0.25">
      <c r="A11" s="167" t="s">
        <v>144</v>
      </c>
      <c r="B11" s="132">
        <v>9.3799468415864578</v>
      </c>
      <c r="C11" s="132">
        <v>9.4209635430497105</v>
      </c>
      <c r="D11" s="132">
        <v>10.751192337546213</v>
      </c>
      <c r="E11" s="132">
        <v>10.86486998612628</v>
      </c>
      <c r="F11" s="132">
        <v>10.595202196101926</v>
      </c>
      <c r="G11" s="132">
        <v>10.783760963425705</v>
      </c>
      <c r="H11" s="132">
        <v>10.361194921825685</v>
      </c>
      <c r="I11" s="132">
        <v>6.8679937162448788</v>
      </c>
      <c r="J11" s="132">
        <v>6.5954352401125949</v>
      </c>
      <c r="K11" s="132">
        <v>4.2991932422258872</v>
      </c>
      <c r="L11" s="132">
        <v>5.120373004156507</v>
      </c>
      <c r="M11" s="132">
        <v>5.1167158949053251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0.12644276938949306</v>
      </c>
      <c r="D12" s="132">
        <f t="shared" si="4"/>
        <v>0.16847012794004318</v>
      </c>
      <c r="E12" s="132">
        <f t="shared" si="4"/>
        <v>0.1761408079222318</v>
      </c>
      <c r="F12" s="132">
        <f t="shared" si="4"/>
        <v>0.16899209150694061</v>
      </c>
      <c r="G12" s="132">
        <f t="shared" si="4"/>
        <v>0.17461248696657428</v>
      </c>
      <c r="H12" s="132">
        <f t="shared" si="4"/>
        <v>0.18310691229590437</v>
      </c>
      <c r="I12" s="132">
        <f t="shared" si="4"/>
        <v>0.14091210987994818</v>
      </c>
      <c r="J12" s="132">
        <f t="shared" si="4"/>
        <v>0.21171558183194761</v>
      </c>
      <c r="K12" s="132">
        <f t="shared" si="4"/>
        <v>0.16420683357606519</v>
      </c>
      <c r="L12" s="132">
        <f t="shared" si="4"/>
        <v>0.19779080598629861</v>
      </c>
      <c r="M12" s="132">
        <f t="shared" si="4"/>
        <v>0.22592474806558066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8.5928847288410909E-2</v>
      </c>
      <c r="D13" s="165">
        <v>0.11430895429301619</v>
      </c>
      <c r="E13" s="165">
        <v>0.11929778915133954</v>
      </c>
      <c r="F13" s="165">
        <v>0.11424341638248262</v>
      </c>
      <c r="G13" s="165">
        <v>0.11786568050201397</v>
      </c>
      <c r="H13" s="165">
        <v>0.12341164412891255</v>
      </c>
      <c r="I13" s="165">
        <v>9.4840734489071127E-2</v>
      </c>
      <c r="J13" s="165">
        <v>0.14253678849634308</v>
      </c>
      <c r="K13" s="165">
        <v>0.1104747916400706</v>
      </c>
      <c r="L13" s="165">
        <v>0.13574955939214634</v>
      </c>
      <c r="M13" s="165">
        <v>0.15191983440065904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4.051392210108215E-2</v>
      </c>
      <c r="D14" s="164">
        <v>5.4161173647026994E-2</v>
      </c>
      <c r="E14" s="164">
        <v>5.6843018770892269E-2</v>
      </c>
      <c r="F14" s="164">
        <v>5.4748675124457989E-2</v>
      </c>
      <c r="G14" s="164">
        <v>5.6746806464560297E-2</v>
      </c>
      <c r="H14" s="164">
        <v>5.9695268166991833E-2</v>
      </c>
      <c r="I14" s="164">
        <v>4.6071375390877044E-2</v>
      </c>
      <c r="J14" s="164">
        <v>6.9178793335604519E-2</v>
      </c>
      <c r="K14" s="164">
        <v>5.3732041935994582E-2</v>
      </c>
      <c r="L14" s="164">
        <v>6.2041246594152277E-2</v>
      </c>
      <c r="M14" s="164">
        <v>7.4004913664921637E-2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2.3124020369804934</v>
      </c>
      <c r="C15" s="162">
        <v>2.1289648118457185</v>
      </c>
      <c r="D15" s="162">
        <v>2.115048848244903</v>
      </c>
      <c r="E15" s="162">
        <v>1.8848584679977027</v>
      </c>
      <c r="F15" s="162">
        <v>1.5489713001263663</v>
      </c>
      <c r="G15" s="162">
        <v>1.2999933693881383</v>
      </c>
      <c r="H15" s="162">
        <v>1.2091543561115381</v>
      </c>
      <c r="I15" s="162">
        <v>9.1625979335900429E-2</v>
      </c>
      <c r="J15" s="162">
        <v>0.3455031467983099</v>
      </c>
      <c r="K15" s="162">
        <v>2.7408400284922276</v>
      </c>
      <c r="L15" s="162">
        <v>3.7479208983191641</v>
      </c>
      <c r="M15" s="162">
        <v>2.5120419278369632</v>
      </c>
      <c r="N15" s="162">
        <v>7.6270904958533103</v>
      </c>
      <c r="O15" s="162">
        <v>6.1709991204653862</v>
      </c>
      <c r="P15" s="162">
        <v>4.8764792727169741</v>
      </c>
      <c r="Q15" s="162">
        <v>3.2257139399289367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2.7670340119137327E-2</v>
      </c>
      <c r="D16" s="160">
        <f t="shared" si="5"/>
        <v>3.1225817159602914E-2</v>
      </c>
      <c r="E16" s="160">
        <f t="shared" si="5"/>
        <v>2.8542794911310135E-2</v>
      </c>
      <c r="F16" s="160">
        <f t="shared" si="5"/>
        <v>2.3016315673610011E-2</v>
      </c>
      <c r="G16" s="160">
        <f t="shared" si="5"/>
        <v>1.9732015615126119E-2</v>
      </c>
      <c r="H16" s="160">
        <f t="shared" si="5"/>
        <v>1.9742835764010733E-2</v>
      </c>
      <c r="I16" s="160">
        <f t="shared" si="5"/>
        <v>1.7928289607411357E-3</v>
      </c>
      <c r="J16" s="160">
        <f t="shared" si="5"/>
        <v>1.0852174725422752E-2</v>
      </c>
      <c r="K16" s="160">
        <f t="shared" si="5"/>
        <v>0.10300783825936587</v>
      </c>
      <c r="L16" s="160">
        <f t="shared" si="5"/>
        <v>0.13782357546487592</v>
      </c>
      <c r="M16" s="160">
        <f t="shared" si="5"/>
        <v>0.10552638150962618</v>
      </c>
      <c r="N16" s="160">
        <f t="shared" si="5"/>
        <v>0.42772975391027734</v>
      </c>
      <c r="O16" s="160">
        <f t="shared" si="5"/>
        <v>0.35905785828009418</v>
      </c>
      <c r="P16" s="160">
        <f t="shared" si="5"/>
        <v>0.31110922256648971</v>
      </c>
      <c r="Q16" s="160">
        <f t="shared" si="5"/>
        <v>0.22198861821693031</v>
      </c>
    </row>
    <row r="17" spans="1:17" ht="12" customHeight="1" x14ac:dyDescent="0.25">
      <c r="A17" s="148" t="s">
        <v>60</v>
      </c>
      <c r="B17" s="156">
        <v>0</v>
      </c>
      <c r="C17" s="156">
        <v>1.9300867416182681E-2</v>
      </c>
      <c r="D17" s="156">
        <v>2.1973881926529867E-2</v>
      </c>
      <c r="E17" s="156">
        <v>2.0038037904367478E-2</v>
      </c>
      <c r="F17" s="156">
        <v>1.5992066436417141E-2</v>
      </c>
      <c r="G17" s="156">
        <v>1.352121387507099E-2</v>
      </c>
      <c r="H17" s="156">
        <v>1.3904376402368817E-2</v>
      </c>
      <c r="I17" s="156">
        <v>1.2567690014419846E-3</v>
      </c>
      <c r="J17" s="156">
        <v>7.4007381815639588E-3</v>
      </c>
      <c r="K17" s="156">
        <v>6.9962935355098607E-2</v>
      </c>
      <c r="L17" s="156">
        <v>9.8712884959083924E-2</v>
      </c>
      <c r="M17" s="156">
        <v>7.3906748358958788E-2</v>
      </c>
      <c r="N17" s="156">
        <v>0.2945281479906276</v>
      </c>
      <c r="O17" s="156">
        <v>0.24706068407699985</v>
      </c>
      <c r="P17" s="156">
        <v>0.21433462198363876</v>
      </c>
      <c r="Q17" s="156">
        <v>0.15599710151732898</v>
      </c>
    </row>
    <row r="18" spans="1:17" ht="12" customHeight="1" x14ac:dyDescent="0.25">
      <c r="A18" s="148" t="s">
        <v>59</v>
      </c>
      <c r="B18" s="156">
        <v>0</v>
      </c>
      <c r="C18" s="156">
        <v>8.3694727029546452E-3</v>
      </c>
      <c r="D18" s="156">
        <v>9.2519352330730463E-3</v>
      </c>
      <c r="E18" s="156">
        <v>8.5047570069426565E-3</v>
      </c>
      <c r="F18" s="156">
        <v>7.0242492371928693E-3</v>
      </c>
      <c r="G18" s="156">
        <v>6.2108017400551276E-3</v>
      </c>
      <c r="H18" s="156">
        <v>5.8384593616419159E-3</v>
      </c>
      <c r="I18" s="156">
        <v>5.3605995929915105E-4</v>
      </c>
      <c r="J18" s="156">
        <v>3.4514365438587935E-3</v>
      </c>
      <c r="K18" s="156">
        <v>3.3044902904267259E-2</v>
      </c>
      <c r="L18" s="156">
        <v>3.9110690505791995E-2</v>
      </c>
      <c r="M18" s="156">
        <v>3.1619633150667396E-2</v>
      </c>
      <c r="N18" s="156">
        <v>0.13320160591964975</v>
      </c>
      <c r="O18" s="156">
        <v>0.11199717420309435</v>
      </c>
      <c r="P18" s="156">
        <v>9.6774600582850936E-2</v>
      </c>
      <c r="Q18" s="156">
        <v>6.5991516699601321E-2</v>
      </c>
    </row>
    <row r="19" spans="1:17" ht="12" customHeight="1" x14ac:dyDescent="0.25">
      <c r="A19" s="158" t="s">
        <v>62</v>
      </c>
      <c r="B19" s="157">
        <f>SUM(B20:B22)</f>
        <v>7.7648842164041572</v>
      </c>
      <c r="C19" s="157">
        <f t="shared" ref="C19:Q19" si="6">SUM(C20:C22)</f>
        <v>8.1122614871053536</v>
      </c>
      <c r="D19" s="157">
        <f t="shared" si="6"/>
        <v>9.0822418077382139</v>
      </c>
      <c r="E19" s="157">
        <f t="shared" si="6"/>
        <v>9.1490468823549946</v>
      </c>
      <c r="F19" s="157">
        <f t="shared" si="6"/>
        <v>9.3336810019293868</v>
      </c>
      <c r="G19" s="157">
        <f t="shared" si="6"/>
        <v>9.1739639690819441</v>
      </c>
      <c r="H19" s="157">
        <f t="shared" si="6"/>
        <v>8.8322937987395669</v>
      </c>
      <c r="I19" s="157">
        <f t="shared" si="6"/>
        <v>6.1117847732216157</v>
      </c>
      <c r="J19" s="157">
        <f t="shared" si="6"/>
        <v>6.3889691843290084</v>
      </c>
      <c r="K19" s="157">
        <f t="shared" si="6"/>
        <v>6.4231777825257659</v>
      </c>
      <c r="L19" s="157">
        <f t="shared" si="6"/>
        <v>7.928283299322711</v>
      </c>
      <c r="M19" s="157">
        <f t="shared" si="6"/>
        <v>8.2298166200658667</v>
      </c>
      <c r="N19" s="157">
        <f t="shared" si="6"/>
        <v>8.0059594627143635</v>
      </c>
      <c r="O19" s="157">
        <f t="shared" si="6"/>
        <v>7.2207460761991724</v>
      </c>
      <c r="P19" s="157">
        <f t="shared" si="6"/>
        <v>6.4935151989667377</v>
      </c>
      <c r="Q19" s="157">
        <f t="shared" si="6"/>
        <v>5.7646305679737972</v>
      </c>
    </row>
    <row r="20" spans="1:17" ht="12" customHeight="1" x14ac:dyDescent="0.25">
      <c r="A20" s="23" t="s">
        <v>58</v>
      </c>
      <c r="B20" s="156">
        <v>0.30111960437751839</v>
      </c>
      <c r="C20" s="156">
        <v>0.27152979343538342</v>
      </c>
      <c r="D20" s="156">
        <v>0.33748938629761316</v>
      </c>
      <c r="E20" s="156">
        <v>0.32218506903287353</v>
      </c>
      <c r="F20" s="156">
        <v>0.3146054562521825</v>
      </c>
      <c r="G20" s="156">
        <v>0.33642483343021745</v>
      </c>
      <c r="H20" s="156">
        <v>0.31213508214600033</v>
      </c>
      <c r="I20" s="156">
        <v>0.21562040838496119</v>
      </c>
      <c r="J20" s="156">
        <v>0.25669506450546126</v>
      </c>
      <c r="K20" s="156">
        <v>0.22621722139622991</v>
      </c>
      <c r="L20" s="156">
        <v>0.27354440122326146</v>
      </c>
      <c r="M20" s="156">
        <v>0.26687232862759136</v>
      </c>
      <c r="N20" s="156">
        <v>0.23533473234463148</v>
      </c>
      <c r="O20" s="156">
        <v>0.20440752095931872</v>
      </c>
      <c r="P20" s="156">
        <v>0.15311476197229318</v>
      </c>
      <c r="Q20" s="156">
        <v>0.14095937995487814</v>
      </c>
    </row>
    <row r="21" spans="1:17" ht="12" customHeight="1" x14ac:dyDescent="0.25">
      <c r="A21" s="23" t="s">
        <v>57</v>
      </c>
      <c r="B21" s="156">
        <v>4.652170251529637</v>
      </c>
      <c r="C21" s="156">
        <v>3.4024271128858787</v>
      </c>
      <c r="D21" s="156">
        <v>4.6171593292184978</v>
      </c>
      <c r="E21" s="156">
        <v>3.9982627924789869</v>
      </c>
      <c r="F21" s="156">
        <v>2.2701361331575907</v>
      </c>
      <c r="G21" s="156">
        <v>3.4622786682967672</v>
      </c>
      <c r="H21" s="156">
        <v>2.6411225929234932</v>
      </c>
      <c r="I21" s="156">
        <v>1.3176760430942307</v>
      </c>
      <c r="J21" s="156">
        <v>1.0770273061676943</v>
      </c>
      <c r="K21" s="156">
        <v>1.0957414669400327</v>
      </c>
      <c r="L21" s="156">
        <v>1.950120470093651</v>
      </c>
      <c r="M21" s="156">
        <v>1.4526525536063897</v>
      </c>
      <c r="N21" s="156">
        <v>1.1191367765886728</v>
      </c>
      <c r="O21" s="156">
        <v>1.2154404695454479</v>
      </c>
      <c r="P21" s="156">
        <v>0.7721697223953502</v>
      </c>
      <c r="Q21" s="156">
        <v>0.63565658687552773</v>
      </c>
    </row>
    <row r="22" spans="1:17" ht="12" customHeight="1" x14ac:dyDescent="0.25">
      <c r="A22" s="29" t="s">
        <v>140</v>
      </c>
      <c r="B22" s="57">
        <v>2.811594360497002</v>
      </c>
      <c r="C22" s="57">
        <v>4.4383045807840915</v>
      </c>
      <c r="D22" s="57">
        <v>4.127593092222102</v>
      </c>
      <c r="E22" s="57">
        <v>4.8285990208431349</v>
      </c>
      <c r="F22" s="57">
        <v>6.7489394125196132</v>
      </c>
      <c r="G22" s="57">
        <v>5.3752604673549591</v>
      </c>
      <c r="H22" s="57">
        <v>5.8790361236700726</v>
      </c>
      <c r="I22" s="57">
        <v>4.5784883217424239</v>
      </c>
      <c r="J22" s="57">
        <v>5.0552468136558524</v>
      </c>
      <c r="K22" s="57">
        <v>5.1012190941895037</v>
      </c>
      <c r="L22" s="57">
        <v>5.7046184280057988</v>
      </c>
      <c r="M22" s="57">
        <v>6.5102917378318859</v>
      </c>
      <c r="N22" s="57">
        <v>6.6514879537810598</v>
      </c>
      <c r="O22" s="57">
        <v>5.8008980856944055</v>
      </c>
      <c r="P22" s="57">
        <v>5.5682307145990944</v>
      </c>
      <c r="Q22" s="57">
        <v>4.9880146011433917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27.474800625600032</v>
      </c>
      <c r="C24" s="168">
        <f t="shared" ref="C24" si="8">SUM(C25,C28,C30,C39)</f>
        <v>27.004404554758008</v>
      </c>
      <c r="D24" s="168">
        <f t="shared" ref="D24" si="9">SUM(D25,D28,D30,D39)</f>
        <v>27.436127221929365</v>
      </c>
      <c r="E24" s="168">
        <f t="shared" ref="E24" si="10">SUM(E25,E28,E30,E39)</f>
        <v>27.018866531548291</v>
      </c>
      <c r="F24" s="168">
        <f t="shared" ref="F24" si="11">SUM(F25,F28,F30,F39)</f>
        <v>27.332946642316347</v>
      </c>
      <c r="G24" s="168">
        <f t="shared" ref="G24" si="12">SUM(G25,G28,G30,G39)</f>
        <v>27.657839372148992</v>
      </c>
      <c r="H24" s="168">
        <f t="shared" ref="H24" si="13">SUM(H25,H28,H30,H39)</f>
        <v>28.406058584555307</v>
      </c>
      <c r="I24" s="168">
        <f t="shared" ref="I24" si="14">SUM(I25,I28,I30,I39)</f>
        <v>30.14869991140219</v>
      </c>
      <c r="J24" s="168">
        <f t="shared" ref="J24" si="15">SUM(J25,J28,J30,J39)</f>
        <v>30.515759058016563</v>
      </c>
      <c r="K24" s="168">
        <f t="shared" ref="K24" si="16">SUM(K25,K28,K30,K39)</f>
        <v>30.818473575026918</v>
      </c>
      <c r="L24" s="168">
        <f t="shared" ref="L24" si="17">SUM(L25,L28,L30,L39)</f>
        <v>31.291736403551752</v>
      </c>
      <c r="M24" s="168">
        <f t="shared" ref="M24" si="18">SUM(M25,M28,M30,M39)</f>
        <v>24.269109255328772</v>
      </c>
      <c r="N24" s="168">
        <f t="shared" ref="N24" si="19">SUM(N25,N28,N30,N39)</f>
        <v>21.854938327240195</v>
      </c>
      <c r="O24" s="168">
        <f t="shared" ref="O24" si="20">SUM(O25,O28,O30,O39)</f>
        <v>18.33036264068803</v>
      </c>
      <c r="P24" s="168">
        <f t="shared" ref="P24" si="21">SUM(P25,P28,P30,P39)</f>
        <v>14.673463638828489</v>
      </c>
      <c r="Q24" s="168">
        <f t="shared" ref="Q24" si="22">SUM(Q25,Q28,Q30,Q39)</f>
        <v>14.631921955344581</v>
      </c>
    </row>
    <row r="25" spans="1:17" ht="12.95" customHeight="1" x14ac:dyDescent="0.25">
      <c r="A25" s="158" t="s">
        <v>65</v>
      </c>
      <c r="B25" s="157">
        <f t="shared" ref="B25:Q25" si="23">SUM(B26:B27)</f>
        <v>22.298715631527621</v>
      </c>
      <c r="C25" s="157">
        <f t="shared" si="23"/>
        <v>22.128268620015458</v>
      </c>
      <c r="D25" s="157">
        <f t="shared" si="23"/>
        <v>22.493726169842233</v>
      </c>
      <c r="E25" s="157">
        <f t="shared" si="23"/>
        <v>22.512142165220052</v>
      </c>
      <c r="F25" s="157">
        <f t="shared" si="23"/>
        <v>22.747528926472949</v>
      </c>
      <c r="G25" s="157">
        <f t="shared" si="23"/>
        <v>22.972046453929185</v>
      </c>
      <c r="H25" s="157">
        <f t="shared" si="23"/>
        <v>23.498882227881662</v>
      </c>
      <c r="I25" s="157">
        <f t="shared" si="23"/>
        <v>24.316356648080426</v>
      </c>
      <c r="J25" s="157">
        <f t="shared" si="23"/>
        <v>24.703863176963999</v>
      </c>
      <c r="K25" s="157">
        <f t="shared" si="23"/>
        <v>24.863254363476134</v>
      </c>
      <c r="L25" s="157">
        <f t="shared" si="23"/>
        <v>25.104833035778466</v>
      </c>
      <c r="M25" s="157">
        <f t="shared" si="23"/>
        <v>19.133046392541839</v>
      </c>
      <c r="N25" s="157">
        <f t="shared" si="23"/>
        <v>17.000110297695532</v>
      </c>
      <c r="O25" s="157">
        <f t="shared" si="23"/>
        <v>14.126009819037991</v>
      </c>
      <c r="P25" s="157">
        <f t="shared" si="23"/>
        <v>10.798928982843071</v>
      </c>
      <c r="Q25" s="157">
        <f t="shared" si="23"/>
        <v>10.939472322876792</v>
      </c>
    </row>
    <row r="26" spans="1:17" ht="12" customHeight="1" x14ac:dyDescent="0.25">
      <c r="A26" s="23" t="s">
        <v>84</v>
      </c>
      <c r="B26" s="156">
        <v>21.580129445848833</v>
      </c>
      <c r="C26" s="156">
        <v>21.645424251888095</v>
      </c>
      <c r="D26" s="156">
        <v>21.833552866901343</v>
      </c>
      <c r="E26" s="156">
        <v>21.909198463863301</v>
      </c>
      <c r="F26" s="156">
        <v>22.277056495495192</v>
      </c>
      <c r="G26" s="156">
        <v>22.514933771746385</v>
      </c>
      <c r="H26" s="156">
        <v>22.877848213623221</v>
      </c>
      <c r="I26" s="156">
        <v>23.664988624086096</v>
      </c>
      <c r="J26" s="156">
        <v>23.984061381476867</v>
      </c>
      <c r="K26" s="156">
        <v>24.263105160317728</v>
      </c>
      <c r="L26" s="156">
        <v>24.409295249285591</v>
      </c>
      <c r="M26" s="156">
        <v>18.580222693790827</v>
      </c>
      <c r="N26" s="156">
        <v>16.723816762410383</v>
      </c>
      <c r="O26" s="156">
        <v>13.868237191832232</v>
      </c>
      <c r="P26" s="156">
        <v>10.547762820154164</v>
      </c>
      <c r="Q26" s="156">
        <v>10.551249211135151</v>
      </c>
    </row>
    <row r="27" spans="1:17" ht="12" customHeight="1" x14ac:dyDescent="0.25">
      <c r="A27" s="23" t="s">
        <v>60</v>
      </c>
      <c r="B27" s="156">
        <v>0.71858618567878951</v>
      </c>
      <c r="C27" s="156">
        <v>0.48284436812736353</v>
      </c>
      <c r="D27" s="156">
        <v>0.66017330294089172</v>
      </c>
      <c r="E27" s="156">
        <v>0.60294370135675168</v>
      </c>
      <c r="F27" s="156">
        <v>0.47047243097775754</v>
      </c>
      <c r="G27" s="156">
        <v>0.45711268218280021</v>
      </c>
      <c r="H27" s="156">
        <v>0.62103401425844074</v>
      </c>
      <c r="I27" s="156">
        <v>0.65136802399432836</v>
      </c>
      <c r="J27" s="156">
        <v>0.71980179548713075</v>
      </c>
      <c r="K27" s="156">
        <v>0.60014920315840403</v>
      </c>
      <c r="L27" s="156">
        <v>0.69553778649287323</v>
      </c>
      <c r="M27" s="156">
        <v>0.55282369875101189</v>
      </c>
      <c r="N27" s="156">
        <v>0.27629353528514716</v>
      </c>
      <c r="O27" s="156">
        <v>0.25777262720575933</v>
      </c>
      <c r="P27" s="156">
        <v>0.25116616268890701</v>
      </c>
      <c r="Q27" s="156">
        <v>0.38822311174164248</v>
      </c>
    </row>
    <row r="28" spans="1:17" ht="12.95" customHeight="1" x14ac:dyDescent="0.25">
      <c r="A28" s="158" t="s">
        <v>112</v>
      </c>
      <c r="B28" s="157">
        <f t="shared" ref="B28:Q28" si="24">B29</f>
        <v>4.4092475823936106E-3</v>
      </c>
      <c r="C28" s="157">
        <f t="shared" si="24"/>
        <v>6.4657774700163824E-3</v>
      </c>
      <c r="D28" s="157">
        <f t="shared" si="24"/>
        <v>9.9024330153661185E-3</v>
      </c>
      <c r="E28" s="157">
        <f t="shared" si="24"/>
        <v>1.3112189130153967E-2</v>
      </c>
      <c r="F28" s="157">
        <f t="shared" si="24"/>
        <v>1.5692070306684677E-2</v>
      </c>
      <c r="G28" s="157">
        <f t="shared" si="24"/>
        <v>1.9251086616192993E-2</v>
      </c>
      <c r="H28" s="157">
        <f t="shared" si="24"/>
        <v>2.864135246154512E-2</v>
      </c>
      <c r="I28" s="157">
        <f t="shared" si="24"/>
        <v>4.1193209322490515E-2</v>
      </c>
      <c r="J28" s="157">
        <f t="shared" si="24"/>
        <v>5.2927464848131205E-2</v>
      </c>
      <c r="K28" s="157">
        <f t="shared" si="24"/>
        <v>6.8745897006416146E-2</v>
      </c>
      <c r="L28" s="157">
        <f t="shared" si="24"/>
        <v>6.6207201060658E-2</v>
      </c>
      <c r="M28" s="157">
        <f t="shared" si="24"/>
        <v>6.1746526929722961E-2</v>
      </c>
      <c r="N28" s="157">
        <f t="shared" si="24"/>
        <v>6.7508092090135086E-2</v>
      </c>
      <c r="O28" s="157">
        <f t="shared" si="24"/>
        <v>6.6878302717589794E-2</v>
      </c>
      <c r="P28" s="157">
        <f t="shared" si="24"/>
        <v>7.4066942700160995E-2</v>
      </c>
      <c r="Q28" s="157">
        <f t="shared" si="24"/>
        <v>7.7015615348719049E-2</v>
      </c>
    </row>
    <row r="29" spans="1:17" ht="12" customHeight="1" x14ac:dyDescent="0.25">
      <c r="A29" s="23" t="s">
        <v>60</v>
      </c>
      <c r="B29" s="156">
        <v>4.4092475823936106E-3</v>
      </c>
      <c r="C29" s="156">
        <v>6.4657774700163824E-3</v>
      </c>
      <c r="D29" s="156">
        <v>9.9024330153661185E-3</v>
      </c>
      <c r="E29" s="156">
        <v>1.3112189130153967E-2</v>
      </c>
      <c r="F29" s="156">
        <v>1.5692070306684677E-2</v>
      </c>
      <c r="G29" s="156">
        <v>1.9251086616192993E-2</v>
      </c>
      <c r="H29" s="156">
        <v>2.864135246154512E-2</v>
      </c>
      <c r="I29" s="156">
        <v>4.1193209322490515E-2</v>
      </c>
      <c r="J29" s="156">
        <v>5.2927464848131205E-2</v>
      </c>
      <c r="K29" s="156">
        <v>6.8745897006416146E-2</v>
      </c>
      <c r="L29" s="156">
        <v>6.6207201060658E-2</v>
      </c>
      <c r="M29" s="156">
        <v>6.1746526929722961E-2</v>
      </c>
      <c r="N29" s="156">
        <v>6.7508092090135086E-2</v>
      </c>
      <c r="O29" s="156">
        <v>6.6878302717589794E-2</v>
      </c>
      <c r="P29" s="156">
        <v>7.4066942700160995E-2</v>
      </c>
      <c r="Q29" s="156">
        <v>7.7015615348719049E-2</v>
      </c>
    </row>
    <row r="30" spans="1:17" ht="12" customHeight="1" x14ac:dyDescent="0.25">
      <c r="A30" s="158" t="s">
        <v>63</v>
      </c>
      <c r="B30" s="157">
        <f t="shared" ref="B30" si="25">SUM(B31:B32,B35:B36)</f>
        <v>3.1905473119813661</v>
      </c>
      <c r="C30" s="157">
        <f t="shared" ref="C30" si="26">SUM(C31:C32,C35:C36)</f>
        <v>2.9431686683539047</v>
      </c>
      <c r="D30" s="157">
        <f t="shared" ref="D30" si="27">SUM(D31:D32,D35:D36)</f>
        <v>3.0012362575997873</v>
      </c>
      <c r="E30" s="157">
        <f t="shared" ref="E30" si="28">SUM(E31:E32,E35:E36)</f>
        <v>2.7228748193553263</v>
      </c>
      <c r="F30" s="157">
        <f t="shared" ref="F30" si="29">SUM(F31:F32,F35:F36)</f>
        <v>2.7114042940388625</v>
      </c>
      <c r="G30" s="157">
        <f t="shared" ref="G30" si="30">SUM(G31:G32,G35:G36)</f>
        <v>2.8043462620889321</v>
      </c>
      <c r="H30" s="157">
        <f t="shared" ref="H30" si="31">SUM(H31:H32,H35:H36)</f>
        <v>2.9545099423484986</v>
      </c>
      <c r="I30" s="157">
        <f t="shared" ref="I30" si="32">SUM(I31:I32,I35:I36)</f>
        <v>3.4684829175622158</v>
      </c>
      <c r="J30" s="157">
        <f t="shared" ref="J30" si="33">SUM(J31:J32,J35:J36)</f>
        <v>3.4496448369070891</v>
      </c>
      <c r="K30" s="157">
        <f t="shared" ref="K30" si="34">SUM(K31:K32,K35:K36)</f>
        <v>3.5338230820586225</v>
      </c>
      <c r="L30" s="157">
        <f t="shared" ref="L30" si="35">SUM(L31:L32,L35:L36)</f>
        <v>3.6819471145984601</v>
      </c>
      <c r="M30" s="157">
        <f t="shared" ref="M30" si="36">SUM(M31:M32,M35:M36)</f>
        <v>3.0305157809180199</v>
      </c>
      <c r="N30" s="157">
        <f t="shared" ref="N30" si="37">SUM(N31:N32,N35:N36)</f>
        <v>2.938710536581199</v>
      </c>
      <c r="O30" s="157">
        <f t="shared" ref="O30" si="38">SUM(O31:O32,O35:O36)</f>
        <v>2.5457008801376642</v>
      </c>
      <c r="P30" s="157">
        <f t="shared" ref="P30" si="39">SUM(P31:P32,P35:P36)</f>
        <v>2.3316513818531801</v>
      </c>
      <c r="Q30" s="157">
        <f t="shared" ref="Q30" si="40">SUM(Q31:Q32,Q35:Q36)</f>
        <v>2.1818042429541507</v>
      </c>
    </row>
    <row r="31" spans="1:17" ht="12" customHeight="1" x14ac:dyDescent="0.25">
      <c r="A31" s="167" t="s">
        <v>169</v>
      </c>
      <c r="B31" s="132">
        <v>2.5595416662050954</v>
      </c>
      <c r="C31" s="132">
        <v>2.3487457914559626</v>
      </c>
      <c r="D31" s="132">
        <v>2.374162536780978</v>
      </c>
      <c r="E31" s="132">
        <v>2.1546224106002621</v>
      </c>
      <c r="F31" s="132">
        <v>2.1576437623454381</v>
      </c>
      <c r="G31" s="132">
        <v>2.2486845630995633</v>
      </c>
      <c r="H31" s="132">
        <v>2.3221783717974525</v>
      </c>
      <c r="I31" s="132">
        <v>2.7212330309418884</v>
      </c>
      <c r="J31" s="132">
        <v>2.733251079965977</v>
      </c>
      <c r="K31" s="132">
        <v>2.7963518731258947</v>
      </c>
      <c r="L31" s="132">
        <v>2.8669473645355144</v>
      </c>
      <c r="M31" s="132">
        <v>2.3621057160858667</v>
      </c>
      <c r="N31" s="132">
        <v>1.3741207757653446</v>
      </c>
      <c r="O31" s="132">
        <v>1.0299137896872359</v>
      </c>
      <c r="P31" s="132">
        <v>0.93731499816456643</v>
      </c>
      <c r="Q31" s="132">
        <v>0.83995452907675006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3.2141964487665257E-2</v>
      </c>
      <c r="D32" s="132">
        <f t="shared" ref="D32" si="43">SUM(D33:D34)</f>
        <v>3.8580412890889537E-2</v>
      </c>
      <c r="E32" s="132">
        <f t="shared" ref="E32" si="44">SUM(E33:E34)</f>
        <v>3.6781136137612483E-2</v>
      </c>
      <c r="F32" s="132">
        <f t="shared" ref="F32" si="45">SUM(F33:F34)</f>
        <v>3.633584781319521E-2</v>
      </c>
      <c r="G32" s="132">
        <f t="shared" ref="G32" si="46">SUM(G33:G34)</f>
        <v>3.8603908826598227E-2</v>
      </c>
      <c r="H32" s="132">
        <f t="shared" ref="H32" si="47">SUM(H33:H34)</f>
        <v>4.3655177894730654E-2</v>
      </c>
      <c r="I32" s="132">
        <f t="shared" ref="I32" si="48">SUM(I33:I34)</f>
        <v>6.0542736157837479E-2</v>
      </c>
      <c r="J32" s="132">
        <f t="shared" ref="J32" si="49">SUM(J33:J34)</f>
        <v>9.4259172846606953E-2</v>
      </c>
      <c r="K32" s="132">
        <f t="shared" ref="K32" si="50">SUM(K33:K34)</f>
        <v>0.11388160540591161</v>
      </c>
      <c r="L32" s="132">
        <f t="shared" ref="L32" si="51">SUM(L33:L34)</f>
        <v>0.11635059022949071</v>
      </c>
      <c r="M32" s="132">
        <f t="shared" ref="M32" si="52">SUM(M33:M34)</f>
        <v>0.10751541976933109</v>
      </c>
      <c r="N32" s="132">
        <f t="shared" ref="N32" si="53">SUM(N33:N34)</f>
        <v>7.9395927447353257E-2</v>
      </c>
      <c r="O32" s="132">
        <f t="shared" ref="O32" si="54">SUM(O33:O34)</f>
        <v>6.187340378956907E-2</v>
      </c>
      <c r="P32" s="132">
        <f t="shared" ref="P32" si="55">SUM(P33:P34)</f>
        <v>6.2201237589811102E-2</v>
      </c>
      <c r="Q32" s="132">
        <f t="shared" ref="Q32" si="56">SUM(Q33:Q34)</f>
        <v>6.1445582019937869E-2</v>
      </c>
    </row>
    <row r="33" spans="1:17" ht="12" customHeight="1" x14ac:dyDescent="0.25">
      <c r="A33" s="166" t="s">
        <v>57</v>
      </c>
      <c r="B33" s="165">
        <v>0</v>
      </c>
      <c r="C33" s="165">
        <v>2.1843257398944792E-2</v>
      </c>
      <c r="D33" s="165">
        <v>2.6167878665151779E-2</v>
      </c>
      <c r="E33" s="165">
        <v>2.4891832974845707E-2</v>
      </c>
      <c r="F33" s="165">
        <v>2.4542046624821994E-2</v>
      </c>
      <c r="G33" s="165">
        <v>2.6035824173373464E-2</v>
      </c>
      <c r="H33" s="165">
        <v>2.9416486186236591E-2</v>
      </c>
      <c r="I33" s="165">
        <v>4.0857423208018648E-2</v>
      </c>
      <c r="J33" s="165">
        <v>6.3616418835478E-2</v>
      </c>
      <c r="K33" s="165">
        <v>7.6808313788291865E-2</v>
      </c>
      <c r="L33" s="165">
        <v>8.0058374751251341E-2</v>
      </c>
      <c r="M33" s="165">
        <v>7.2188411367627173E-2</v>
      </c>
      <c r="N33" s="165">
        <v>5.317654331480301E-2</v>
      </c>
      <c r="O33" s="165">
        <v>4.1308343651188975E-2</v>
      </c>
      <c r="P33" s="165">
        <v>4.1384073787471005E-2</v>
      </c>
      <c r="Q33" s="165">
        <v>4.0728157457823731E-2</v>
      </c>
    </row>
    <row r="34" spans="1:17" ht="12" customHeight="1" x14ac:dyDescent="0.25">
      <c r="A34" s="147" t="s">
        <v>59</v>
      </c>
      <c r="B34" s="164">
        <v>0</v>
      </c>
      <c r="C34" s="164">
        <v>1.0298707088720464E-2</v>
      </c>
      <c r="D34" s="164">
        <v>1.2412534225737756E-2</v>
      </c>
      <c r="E34" s="164">
        <v>1.1889303162766778E-2</v>
      </c>
      <c r="F34" s="164">
        <v>1.1793801188373212E-2</v>
      </c>
      <c r="G34" s="164">
        <v>1.2568084653224761E-2</v>
      </c>
      <c r="H34" s="164">
        <v>1.4238691708494067E-2</v>
      </c>
      <c r="I34" s="164">
        <v>1.9685312949818828E-2</v>
      </c>
      <c r="J34" s="164">
        <v>3.0642754011128953E-2</v>
      </c>
      <c r="K34" s="164">
        <v>3.7073291617619734E-2</v>
      </c>
      <c r="L34" s="164">
        <v>3.6292215478239374E-2</v>
      </c>
      <c r="M34" s="164">
        <v>3.5327008401703913E-2</v>
      </c>
      <c r="N34" s="164">
        <v>2.6219384132550243E-2</v>
      </c>
      <c r="O34" s="164">
        <v>2.0565060138380092E-2</v>
      </c>
      <c r="P34" s="164">
        <v>2.0817163802340097E-2</v>
      </c>
      <c r="Q34" s="164">
        <v>2.0717424562114135E-2</v>
      </c>
    </row>
    <row r="35" spans="1:17" ht="12" customHeight="1" x14ac:dyDescent="0.25">
      <c r="A35" s="163" t="s">
        <v>142</v>
      </c>
      <c r="B35" s="162">
        <v>0.63100564577627072</v>
      </c>
      <c r="C35" s="162">
        <v>0.55496468688725042</v>
      </c>
      <c r="D35" s="162">
        <v>0.57957507956819942</v>
      </c>
      <c r="E35" s="162">
        <v>0.52303327298760283</v>
      </c>
      <c r="F35" s="162">
        <v>0.5093772505209665</v>
      </c>
      <c r="G35" s="162">
        <v>0.5087818011396914</v>
      </c>
      <c r="H35" s="162">
        <v>0.57878051984477541</v>
      </c>
      <c r="I35" s="162">
        <v>0.67329830308064442</v>
      </c>
      <c r="J35" s="162">
        <v>0.60294394854685651</v>
      </c>
      <c r="K35" s="162">
        <v>0.60081474488363251</v>
      </c>
      <c r="L35" s="162">
        <v>0.67371044805123792</v>
      </c>
      <c r="M35" s="162">
        <v>0.53811902836739112</v>
      </c>
      <c r="N35" s="162">
        <v>1.4060397733920682</v>
      </c>
      <c r="O35" s="162">
        <v>1.3736232875494507</v>
      </c>
      <c r="P35" s="162">
        <v>1.251895400845443</v>
      </c>
      <c r="Q35" s="162">
        <v>1.1978804445299587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7.3162255230261397E-3</v>
      </c>
      <c r="D36" s="160">
        <f t="shared" ref="D36" si="59">SUM(D37:D38)</f>
        <v>8.9182283597203094E-3</v>
      </c>
      <c r="E36" s="160">
        <f t="shared" ref="E36" si="60">SUM(E37:E38)</f>
        <v>8.4379996298485915E-3</v>
      </c>
      <c r="F36" s="160">
        <f t="shared" ref="F36" si="61">SUM(F37:F38)</f>
        <v>8.0474333592627546E-3</v>
      </c>
      <c r="G36" s="160">
        <f t="shared" ref="G36" si="62">SUM(G37:G38)</f>
        <v>8.2759890230793311E-3</v>
      </c>
      <c r="H36" s="160">
        <f t="shared" ref="H36" si="63">SUM(H37:H38)</f>
        <v>9.895872811540014E-3</v>
      </c>
      <c r="I36" s="160">
        <f t="shared" ref="I36" si="64">SUM(I37:I38)</f>
        <v>1.3408847381845182E-2</v>
      </c>
      <c r="J36" s="160">
        <f t="shared" ref="J36" si="65">SUM(J37:J38)</f>
        <v>1.9190635547648983E-2</v>
      </c>
      <c r="K36" s="160">
        <f t="shared" ref="K36" si="66">SUM(K37:K38)</f>
        <v>2.2774858643183828E-2</v>
      </c>
      <c r="L36" s="160">
        <f t="shared" ref="L36" si="67">SUM(L37:L38)</f>
        <v>2.4938711782217318E-2</v>
      </c>
      <c r="M36" s="160">
        <f t="shared" ref="M36" si="68">SUM(M37:M38)</f>
        <v>2.2775616695431003E-2</v>
      </c>
      <c r="N36" s="160">
        <f t="shared" ref="N36" si="69">SUM(N37:N38)</f>
        <v>7.9154059976433225E-2</v>
      </c>
      <c r="O36" s="160">
        <f t="shared" ref="O36" si="70">SUM(O37:O38)</f>
        <v>8.0290399111408645E-2</v>
      </c>
      <c r="P36" s="160">
        <f t="shared" ref="P36" si="71">SUM(P37:P38)</f>
        <v>8.0239745253359543E-2</v>
      </c>
      <c r="Q36" s="160">
        <f t="shared" ref="Q36" si="72">SUM(Q37:Q38)</f>
        <v>8.2523687327504078E-2</v>
      </c>
    </row>
    <row r="37" spans="1:17" ht="12" customHeight="1" x14ac:dyDescent="0.25">
      <c r="A37" s="148" t="s">
        <v>60</v>
      </c>
      <c r="B37" s="156">
        <v>0</v>
      </c>
      <c r="C37" s="156">
        <v>5.1032801981771153E-3</v>
      </c>
      <c r="D37" s="156">
        <v>6.2748182931280086E-3</v>
      </c>
      <c r="E37" s="156">
        <v>5.9212858216716822E-3</v>
      </c>
      <c r="F37" s="156">
        <v>5.5903914450183348E-3</v>
      </c>
      <c r="G37" s="156">
        <v>5.6686241416410935E-3</v>
      </c>
      <c r="H37" s="156">
        <v>6.9766431307190556E-3</v>
      </c>
      <c r="I37" s="156">
        <v>9.4181787959515019E-3</v>
      </c>
      <c r="J37" s="156">
        <v>1.3068087243760339E-2</v>
      </c>
      <c r="K37" s="156">
        <v>1.5445008503098882E-2</v>
      </c>
      <c r="L37" s="156">
        <v>1.7840330231344036E-2</v>
      </c>
      <c r="M37" s="156">
        <v>1.5931231616594321E-2</v>
      </c>
      <c r="N37" s="156">
        <v>5.4504271628688726E-2</v>
      </c>
      <c r="O37" s="156">
        <v>5.5246885110140906E-2</v>
      </c>
      <c r="P37" s="156">
        <v>5.5280758203149011E-2</v>
      </c>
      <c r="Q37" s="156">
        <v>5.8003239025841022E-2</v>
      </c>
    </row>
    <row r="38" spans="1:17" ht="12" customHeight="1" x14ac:dyDescent="0.25">
      <c r="A38" s="148" t="s">
        <v>59</v>
      </c>
      <c r="B38" s="156">
        <v>0</v>
      </c>
      <c r="C38" s="156">
        <v>2.2129453248490244E-3</v>
      </c>
      <c r="D38" s="156">
        <v>2.6434100665922999E-3</v>
      </c>
      <c r="E38" s="156">
        <v>2.5167138081769089E-3</v>
      </c>
      <c r="F38" s="156">
        <v>2.4570419142444194E-3</v>
      </c>
      <c r="G38" s="156">
        <v>2.6073648814382375E-3</v>
      </c>
      <c r="H38" s="156">
        <v>2.919229680820958E-3</v>
      </c>
      <c r="I38" s="156">
        <v>3.990668585893681E-3</v>
      </c>
      <c r="J38" s="156">
        <v>6.1225483038886445E-3</v>
      </c>
      <c r="K38" s="156">
        <v>7.329850140084946E-3</v>
      </c>
      <c r="L38" s="156">
        <v>7.098381550873281E-3</v>
      </c>
      <c r="M38" s="156">
        <v>6.8443850788366825E-3</v>
      </c>
      <c r="N38" s="156">
        <v>2.4649788347744499E-2</v>
      </c>
      <c r="O38" s="156">
        <v>2.5043514001267742E-2</v>
      </c>
      <c r="P38" s="156">
        <v>2.4958987050210532E-2</v>
      </c>
      <c r="Q38" s="156">
        <v>2.4520448301663056E-2</v>
      </c>
    </row>
    <row r="39" spans="1:17" ht="12" customHeight="1" x14ac:dyDescent="0.25">
      <c r="A39" s="158" t="s">
        <v>62</v>
      </c>
      <c r="B39" s="157">
        <f t="shared" ref="B39" si="73">SUM(B40:B41)</f>
        <v>1.9811284345086522</v>
      </c>
      <c r="C39" s="157">
        <f t="shared" ref="C39" si="74">SUM(C40:C41)</f>
        <v>1.9265014889186274</v>
      </c>
      <c r="D39" s="157">
        <f t="shared" ref="D39" si="75">SUM(D40:D41)</f>
        <v>1.9312623614719766</v>
      </c>
      <c r="E39" s="157">
        <f t="shared" ref="E39" si="76">SUM(E40:E41)</f>
        <v>1.7707373578427603</v>
      </c>
      <c r="F39" s="157">
        <f t="shared" ref="F39" si="77">SUM(F40:F41)</f>
        <v>1.8583213514978534</v>
      </c>
      <c r="G39" s="157">
        <f t="shared" ref="G39" si="78">SUM(G40:G41)</f>
        <v>1.8621955695146815</v>
      </c>
      <c r="H39" s="157">
        <f t="shared" ref="H39" si="79">SUM(H40:H41)</f>
        <v>1.924025061863603</v>
      </c>
      <c r="I39" s="157">
        <f t="shared" ref="I39" si="80">SUM(I40:I41)</f>
        <v>2.3226671364370581</v>
      </c>
      <c r="J39" s="157">
        <f t="shared" ref="J39" si="81">SUM(J40:J41)</f>
        <v>2.3093235792973421</v>
      </c>
      <c r="K39" s="157">
        <f t="shared" ref="K39" si="82">SUM(K40:K41)</f>
        <v>2.3526502324857459</v>
      </c>
      <c r="L39" s="157">
        <f t="shared" ref="L39" si="83">SUM(L40:L41)</f>
        <v>2.4387490521141704</v>
      </c>
      <c r="M39" s="157">
        <f t="shared" ref="M39" si="84">SUM(M40:M41)</f>
        <v>2.043800554939188</v>
      </c>
      <c r="N39" s="157">
        <f t="shared" ref="N39" si="85">SUM(N40:N41)</f>
        <v>1.8486094008733303</v>
      </c>
      <c r="O39" s="157">
        <f t="shared" ref="O39" si="86">SUM(O40:O41)</f>
        <v>1.591773638794785</v>
      </c>
      <c r="P39" s="157">
        <f t="shared" ref="P39" si="87">SUM(P40:P41)</f>
        <v>1.4688163314320744</v>
      </c>
      <c r="Q39" s="157">
        <f t="shared" ref="Q39" si="88">SUM(Q40:Q41)</f>
        <v>1.4336297741649178</v>
      </c>
    </row>
    <row r="40" spans="1:17" ht="12" customHeight="1" x14ac:dyDescent="0.25">
      <c r="A40" s="23" t="s">
        <v>57</v>
      </c>
      <c r="B40" s="156">
        <v>1.2348069452346173</v>
      </c>
      <c r="C40" s="156">
        <v>0.83601654527014257</v>
      </c>
      <c r="D40" s="156">
        <v>1.019667499560855</v>
      </c>
      <c r="E40" s="156">
        <v>0.80208889387353588</v>
      </c>
      <c r="F40" s="156">
        <v>0.46774962624571725</v>
      </c>
      <c r="G40" s="156">
        <v>0.72952422537702288</v>
      </c>
      <c r="H40" s="156">
        <v>0.59644560354259146</v>
      </c>
      <c r="I40" s="156">
        <v>0.51906695267672798</v>
      </c>
      <c r="J40" s="156">
        <v>0.40557268041519146</v>
      </c>
      <c r="K40" s="156">
        <v>0.41596941940389742</v>
      </c>
      <c r="L40" s="156">
        <v>0.62126111466005307</v>
      </c>
      <c r="M40" s="156">
        <v>0.37285355255603747</v>
      </c>
      <c r="N40" s="156">
        <v>0.26622341968243846</v>
      </c>
      <c r="O40" s="156">
        <v>0.27576306343184864</v>
      </c>
      <c r="P40" s="156">
        <v>0.17890890491908812</v>
      </c>
      <c r="Q40" s="156">
        <v>0.1620356119711398</v>
      </c>
    </row>
    <row r="41" spans="1:17" ht="12" customHeight="1" x14ac:dyDescent="0.25">
      <c r="A41" s="29" t="s">
        <v>140</v>
      </c>
      <c r="B41" s="57">
        <v>0.74632148927403474</v>
      </c>
      <c r="C41" s="57">
        <v>1.0904849436484847</v>
      </c>
      <c r="D41" s="57">
        <v>0.91159486191112149</v>
      </c>
      <c r="E41" s="57">
        <v>0.96864846396922444</v>
      </c>
      <c r="F41" s="57">
        <v>1.3905717252521361</v>
      </c>
      <c r="G41" s="57">
        <v>1.1326713441376586</v>
      </c>
      <c r="H41" s="57">
        <v>1.3275794583210117</v>
      </c>
      <c r="I41" s="57">
        <v>1.8036001837603302</v>
      </c>
      <c r="J41" s="57">
        <v>1.9037508988821505</v>
      </c>
      <c r="K41" s="57">
        <v>1.9366808130818485</v>
      </c>
      <c r="L41" s="57">
        <v>1.8174879374541175</v>
      </c>
      <c r="M41" s="57">
        <v>1.6709470023831505</v>
      </c>
      <c r="N41" s="57">
        <v>1.5823859811908918</v>
      </c>
      <c r="O41" s="57">
        <v>1.3160105753629363</v>
      </c>
      <c r="P41" s="57">
        <v>1.2899074265129862</v>
      </c>
      <c r="Q41" s="57">
        <v>1.2715941621937779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18.017264360843473</v>
      </c>
      <c r="C43" s="168">
        <f t="shared" ref="C43" si="90">SUM(C44,C47,C49,C58)</f>
        <v>25.600675182023497</v>
      </c>
      <c r="D43" s="168">
        <f t="shared" ref="D43" si="91">SUM(D44,D47,D49,D58)</f>
        <v>18.271767756705675</v>
      </c>
      <c r="E43" s="168">
        <f t="shared" ref="E43" si="92">SUM(E44,E47,E49,E58)</f>
        <v>6.7527250780063506</v>
      </c>
      <c r="F43" s="168">
        <f t="shared" ref="F43" si="93">SUM(F44,F47,F49,F58)</f>
        <v>6.2676318651510803</v>
      </c>
      <c r="G43" s="168">
        <f t="shared" ref="G43" si="94">SUM(G44,G47,G49,G58)</f>
        <v>1.5459949157419146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14.103250518641298</v>
      </c>
      <c r="C44" s="157">
        <f t="shared" si="105"/>
        <v>21.728862781899924</v>
      </c>
      <c r="D44" s="157">
        <f t="shared" si="105"/>
        <v>14.815151682785045</v>
      </c>
      <c r="E44" s="157">
        <f t="shared" si="105"/>
        <v>5.5885660682396798</v>
      </c>
      <c r="F44" s="157">
        <f t="shared" si="105"/>
        <v>5.18775467949692</v>
      </c>
      <c r="G44" s="157">
        <f t="shared" si="105"/>
        <v>1.2990313320081224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13.648766898897115</v>
      </c>
      <c r="C45" s="156">
        <v>21.25473354927832</v>
      </c>
      <c r="D45" s="156">
        <v>14.38033854661788</v>
      </c>
      <c r="E45" s="156">
        <v>5.4388872555469012</v>
      </c>
      <c r="F45" s="156">
        <v>5.0804597041495656</v>
      </c>
      <c r="G45" s="156">
        <v>1.2731823638892126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0.45448361974418278</v>
      </c>
      <c r="C46" s="156">
        <v>0.47412923262160439</v>
      </c>
      <c r="D46" s="156">
        <v>0.43481313616716399</v>
      </c>
      <c r="E46" s="156">
        <v>0.1496788126927788</v>
      </c>
      <c r="F46" s="156">
        <v>0.1072949753473548</v>
      </c>
      <c r="G46" s="156">
        <v>2.5848968118909701E-2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3.1494625588525775E-3</v>
      </c>
      <c r="C47" s="157">
        <f t="shared" si="106"/>
        <v>4.9176335687448553E-3</v>
      </c>
      <c r="D47" s="157">
        <f t="shared" si="106"/>
        <v>6.5099328156573537E-3</v>
      </c>
      <c r="E47" s="157">
        <f t="shared" si="106"/>
        <v>3.1395382424312321E-3</v>
      </c>
      <c r="F47" s="157">
        <f t="shared" si="106"/>
        <v>3.4153329491019577E-3</v>
      </c>
      <c r="G47" s="157">
        <f t="shared" si="106"/>
        <v>9.3000418435714935E-4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3.1494625588525775E-3</v>
      </c>
      <c r="C48" s="156">
        <v>4.9176335687448553E-3</v>
      </c>
      <c r="D48" s="156">
        <v>6.5099328156573537E-3</v>
      </c>
      <c r="E48" s="156">
        <v>3.1395382424312321E-3</v>
      </c>
      <c r="F48" s="156">
        <v>3.4153329491019577E-3</v>
      </c>
      <c r="G48" s="156">
        <v>9.3000418435714935E-4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2.5029982425139634</v>
      </c>
      <c r="C49" s="157">
        <f t="shared" ref="C49" si="108">SUM(C50:C51,C54:C55)</f>
        <v>2.4129663682958538</v>
      </c>
      <c r="D49" s="157">
        <f t="shared" ref="D49" si="109">SUM(D50:D51,D54:D55)</f>
        <v>2.1821036615159657</v>
      </c>
      <c r="E49" s="157">
        <f t="shared" ref="E49" si="110">SUM(E50:E51,E54:E55)</f>
        <v>0.74028827003329878</v>
      </c>
      <c r="F49" s="157">
        <f t="shared" ref="F49" si="111">SUM(F50:F51,F54:F55)</f>
        <v>0.66763358491636959</v>
      </c>
      <c r="G49" s="157">
        <f t="shared" ref="G49" si="112">SUM(G50:G51,G54:G55)</f>
        <v>0.15567382519875891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2.5029982425139634</v>
      </c>
      <c r="C54" s="162">
        <v>2.3817317131783189</v>
      </c>
      <c r="D54" s="162">
        <v>2.1487854219605635</v>
      </c>
      <c r="E54" s="162">
        <v>0.728854463750926</v>
      </c>
      <c r="F54" s="162">
        <v>0.65733209743828713</v>
      </c>
      <c r="G54" s="162">
        <v>0.15335185532064158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3.123465511753467E-2</v>
      </c>
      <c r="D55" s="160">
        <f t="shared" ref="D55" si="141">SUM(D56:D57)</f>
        <v>3.3318239555402251E-2</v>
      </c>
      <c r="E55" s="160">
        <f t="shared" ref="E55" si="142">SUM(E56:E57)</f>
        <v>1.1433806282372793E-2</v>
      </c>
      <c r="F55" s="160">
        <f t="shared" ref="F55" si="143">SUM(F56:F57)</f>
        <v>1.0301487478082478E-2</v>
      </c>
      <c r="G55" s="160">
        <f t="shared" ref="G55" si="144">SUM(G56:G57)</f>
        <v>2.3219698781173255E-3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2.1787080846063834E-2</v>
      </c>
      <c r="D56" s="156">
        <v>2.3434184523796264E-2</v>
      </c>
      <c r="E56" s="156">
        <v>8.0203323816270995E-3</v>
      </c>
      <c r="F56" s="156">
        <v>7.1506925527572828E-3</v>
      </c>
      <c r="G56" s="156">
        <v>1.5895640125447867E-3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9.4475742714708339E-3</v>
      </c>
      <c r="D57" s="156">
        <v>9.8840550316059914E-3</v>
      </c>
      <c r="E57" s="156">
        <v>3.4134739007456926E-3</v>
      </c>
      <c r="F57" s="156">
        <v>3.150794925325196E-3</v>
      </c>
      <c r="G57" s="156">
        <v>7.3240586557253877E-4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1.407866137129361</v>
      </c>
      <c r="C58" s="157">
        <f t="shared" ref="C58" si="156">SUM(C59:C60)</f>
        <v>1.4539283982589737</v>
      </c>
      <c r="D58" s="157">
        <f t="shared" ref="D58" si="157">SUM(D59:D60)</f>
        <v>1.2680024795890068</v>
      </c>
      <c r="E58" s="157">
        <f t="shared" ref="E58" si="158">SUM(E59:E60)</f>
        <v>0.42073120149094112</v>
      </c>
      <c r="F58" s="157">
        <f t="shared" ref="F58" si="159">SUM(F59:F60)</f>
        <v>0.40882826778868864</v>
      </c>
      <c r="G58" s="157">
        <f t="shared" ref="G58" si="160">SUM(G59:G60)</f>
        <v>9.0359754350676127E-2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0.87752928339508318</v>
      </c>
      <c r="C59" s="156">
        <v>0.63091665895174565</v>
      </c>
      <c r="D59" s="156">
        <v>0.66950090683909258</v>
      </c>
      <c r="E59" s="156">
        <v>0.19058927385344895</v>
      </c>
      <c r="F59" s="156">
        <v>0.10289074849725204</v>
      </c>
      <c r="G59" s="156">
        <v>3.5426635217689434E-2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0.53033685373427797</v>
      </c>
      <c r="C60" s="57">
        <v>0.82301173930722815</v>
      </c>
      <c r="D60" s="57">
        <v>0.59850157274991411</v>
      </c>
      <c r="E60" s="57">
        <v>0.23014192763749217</v>
      </c>
      <c r="F60" s="57">
        <v>0.30593751929143659</v>
      </c>
      <c r="G60" s="57">
        <v>5.4933119132986694E-2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1693.5947813548732</v>
      </c>
      <c r="C62" s="168">
        <f t="shared" ref="C62:Q62" si="171">SUM(C63,C66,C68,C77)</f>
        <v>1846.3673439332315</v>
      </c>
      <c r="D62" s="168">
        <f t="shared" si="171"/>
        <v>1952.496488906962</v>
      </c>
      <c r="E62" s="168">
        <f t="shared" si="171"/>
        <v>2280.8041581064158</v>
      </c>
      <c r="F62" s="168">
        <f t="shared" si="171"/>
        <v>2283.6818636769699</v>
      </c>
      <c r="G62" s="168">
        <f t="shared" si="171"/>
        <v>2301.5800567826004</v>
      </c>
      <c r="H62" s="168">
        <f t="shared" si="171"/>
        <v>2156.4968828141696</v>
      </c>
      <c r="I62" s="168">
        <f t="shared" si="171"/>
        <v>1903.9136057882872</v>
      </c>
      <c r="J62" s="168">
        <f t="shared" si="171"/>
        <v>2010.4420401507696</v>
      </c>
      <c r="K62" s="168">
        <f t="shared" si="171"/>
        <v>1941.7580983084067</v>
      </c>
      <c r="L62" s="168">
        <f t="shared" si="171"/>
        <v>2014.5680082327383</v>
      </c>
      <c r="M62" s="168">
        <f t="shared" si="171"/>
        <v>1859.2114172982588</v>
      </c>
      <c r="N62" s="168">
        <f t="shared" si="171"/>
        <v>1685.9740505048694</v>
      </c>
      <c r="O62" s="168">
        <f t="shared" si="171"/>
        <v>1584.3343757007408</v>
      </c>
      <c r="P62" s="168">
        <f t="shared" si="171"/>
        <v>1473.3050262145878</v>
      </c>
      <c r="Q62" s="168">
        <f t="shared" si="171"/>
        <v>1708.2557907520068</v>
      </c>
    </row>
    <row r="63" spans="1:17" ht="12.95" customHeight="1" x14ac:dyDescent="0.25">
      <c r="A63" s="158" t="s">
        <v>65</v>
      </c>
      <c r="B63" s="157">
        <f t="shared" ref="B63:Q63" si="172">SUM(B64:B65)</f>
        <v>1377.3472957075644</v>
      </c>
      <c r="C63" s="157">
        <f t="shared" si="172"/>
        <v>1526.1126923777995</v>
      </c>
      <c r="D63" s="157">
        <f t="shared" si="172"/>
        <v>1607.2152053235459</v>
      </c>
      <c r="E63" s="157">
        <f t="shared" si="172"/>
        <v>1915.5444821791161</v>
      </c>
      <c r="F63" s="157">
        <f t="shared" si="172"/>
        <v>1907.727092855403</v>
      </c>
      <c r="G63" s="157">
        <f t="shared" si="172"/>
        <v>1917.2836548126636</v>
      </c>
      <c r="H63" s="157">
        <f t="shared" si="172"/>
        <v>1803.110477749467</v>
      </c>
      <c r="I63" s="157">
        <f t="shared" si="172"/>
        <v>1544.8916148003773</v>
      </c>
      <c r="J63" s="157">
        <f t="shared" si="172"/>
        <v>1625.8333142846182</v>
      </c>
      <c r="K63" s="157">
        <f t="shared" si="172"/>
        <v>1567.7294282327352</v>
      </c>
      <c r="L63" s="157">
        <f t="shared" si="172"/>
        <v>1629.4102465507244</v>
      </c>
      <c r="M63" s="157">
        <f t="shared" si="172"/>
        <v>1472.9361105018279</v>
      </c>
      <c r="N63" s="157">
        <f t="shared" si="172"/>
        <v>1321.3273759363399</v>
      </c>
      <c r="O63" s="157">
        <f t="shared" si="172"/>
        <v>1227.4435901672102</v>
      </c>
      <c r="P63" s="157">
        <f t="shared" si="172"/>
        <v>1102.9033165030019</v>
      </c>
      <c r="Q63" s="157">
        <f t="shared" si="172"/>
        <v>1308.9831045270271</v>
      </c>
    </row>
    <row r="64" spans="1:17" ht="12" customHeight="1" x14ac:dyDescent="0.25">
      <c r="A64" s="23" t="s">
        <v>161</v>
      </c>
      <c r="B64" s="156">
        <v>1332.9616568244835</v>
      </c>
      <c r="C64" s="156">
        <v>1492.8125308832039</v>
      </c>
      <c r="D64" s="156">
        <v>1560.0446937496197</v>
      </c>
      <c r="E64" s="156">
        <v>1864.2403694153413</v>
      </c>
      <c r="F64" s="156">
        <v>1868.2708070355711</v>
      </c>
      <c r="G64" s="156">
        <v>1879.1323009176451</v>
      </c>
      <c r="H64" s="156">
        <v>1755.4574478185557</v>
      </c>
      <c r="I64" s="156">
        <v>1503.5082359915552</v>
      </c>
      <c r="J64" s="156">
        <v>1578.4610579536275</v>
      </c>
      <c r="K64" s="156">
        <v>1529.8875772277443</v>
      </c>
      <c r="L64" s="156">
        <v>1584.2668913027712</v>
      </c>
      <c r="M64" s="156">
        <v>1430.3775982855527</v>
      </c>
      <c r="N64" s="156">
        <v>1299.8525616219888</v>
      </c>
      <c r="O64" s="156">
        <v>1205.045095260471</v>
      </c>
      <c r="P64" s="156">
        <v>1077.251513971192</v>
      </c>
      <c r="Q64" s="156">
        <v>1262.5295390297215</v>
      </c>
    </row>
    <row r="65" spans="1:17" ht="12" customHeight="1" x14ac:dyDescent="0.25">
      <c r="A65" s="23" t="s">
        <v>60</v>
      </c>
      <c r="B65" s="156">
        <v>44.385638883080823</v>
      </c>
      <c r="C65" s="156">
        <v>33.30016149459567</v>
      </c>
      <c r="D65" s="156">
        <v>47.170511573926163</v>
      </c>
      <c r="E65" s="156">
        <v>51.304112763774775</v>
      </c>
      <c r="F65" s="156">
        <v>39.456285819831969</v>
      </c>
      <c r="G65" s="156">
        <v>38.151353895018566</v>
      </c>
      <c r="H65" s="156">
        <v>47.653029930911416</v>
      </c>
      <c r="I65" s="156">
        <v>41.383378808821973</v>
      </c>
      <c r="J65" s="156">
        <v>47.372256330990695</v>
      </c>
      <c r="K65" s="156">
        <v>37.841851004991014</v>
      </c>
      <c r="L65" s="156">
        <v>45.143355247953153</v>
      </c>
      <c r="M65" s="156">
        <v>42.558512216275084</v>
      </c>
      <c r="N65" s="156">
        <v>21.474814314351001</v>
      </c>
      <c r="O65" s="156">
        <v>22.398494906739252</v>
      </c>
      <c r="P65" s="156">
        <v>25.651802531809803</v>
      </c>
      <c r="Q65" s="156">
        <v>46.45356549730549</v>
      </c>
    </row>
    <row r="66" spans="1:17" ht="12.95" customHeight="1" x14ac:dyDescent="0.25">
      <c r="A66" s="158" t="s">
        <v>112</v>
      </c>
      <c r="B66" s="157">
        <f t="shared" ref="B66:Q66" si="173">B67</f>
        <v>0.27508305835463814</v>
      </c>
      <c r="C66" s="157">
        <f t="shared" si="173"/>
        <v>0.42947333167038393</v>
      </c>
      <c r="D66" s="157">
        <f t="shared" si="173"/>
        <v>0.69720463563744406</v>
      </c>
      <c r="E66" s="157">
        <f t="shared" si="173"/>
        <v>1.0626413557029004</v>
      </c>
      <c r="F66" s="157">
        <f t="shared" si="173"/>
        <v>1.2928419806789739</v>
      </c>
      <c r="G66" s="157">
        <f t="shared" si="173"/>
        <v>1.5843551284708401</v>
      </c>
      <c r="H66" s="157">
        <f t="shared" si="173"/>
        <v>2.1065619896550998</v>
      </c>
      <c r="I66" s="157">
        <f t="shared" si="173"/>
        <v>2.6517063159732861</v>
      </c>
      <c r="J66" s="157">
        <f t="shared" si="173"/>
        <v>3.4672283629950567</v>
      </c>
      <c r="K66" s="157">
        <f t="shared" si="173"/>
        <v>4.3360001410432538</v>
      </c>
      <c r="L66" s="157">
        <f t="shared" si="173"/>
        <v>4.2895763794345063</v>
      </c>
      <c r="M66" s="157">
        <f t="shared" si="173"/>
        <v>4.8342174504259043</v>
      </c>
      <c r="N66" s="157">
        <f t="shared" si="173"/>
        <v>5.3281724635404659</v>
      </c>
      <c r="O66" s="157">
        <f t="shared" si="173"/>
        <v>5.9895152474801732</v>
      </c>
      <c r="P66" s="157">
        <f t="shared" si="173"/>
        <v>7.483593801176462</v>
      </c>
      <c r="Q66" s="157">
        <f t="shared" si="173"/>
        <v>9.1484072719264873</v>
      </c>
    </row>
    <row r="67" spans="1:17" ht="12" customHeight="1" x14ac:dyDescent="0.25">
      <c r="A67" s="23" t="s">
        <v>60</v>
      </c>
      <c r="B67" s="156">
        <v>0.27508305835463814</v>
      </c>
      <c r="C67" s="156">
        <v>0.42947333167038393</v>
      </c>
      <c r="D67" s="156">
        <v>0.69720463563744406</v>
      </c>
      <c r="E67" s="156">
        <v>1.0626413557029004</v>
      </c>
      <c r="F67" s="156">
        <v>1.2928419806789739</v>
      </c>
      <c r="G67" s="156">
        <v>1.5843551284708401</v>
      </c>
      <c r="H67" s="156">
        <v>2.1065619896550998</v>
      </c>
      <c r="I67" s="156">
        <v>2.6517063159732861</v>
      </c>
      <c r="J67" s="156">
        <v>3.4672283629950567</v>
      </c>
      <c r="K67" s="156">
        <v>4.3360001410432538</v>
      </c>
      <c r="L67" s="156">
        <v>4.2895763794345063</v>
      </c>
      <c r="M67" s="156">
        <v>4.8342174504259043</v>
      </c>
      <c r="N67" s="156">
        <v>5.3281724635404659</v>
      </c>
      <c r="O67" s="156">
        <v>5.9895152474801732</v>
      </c>
      <c r="P67" s="156">
        <v>7.483593801176462</v>
      </c>
      <c r="Q67" s="156">
        <v>9.1484072719264873</v>
      </c>
    </row>
    <row r="68" spans="1:17" ht="12" customHeight="1" x14ac:dyDescent="0.25">
      <c r="A68" s="158" t="s">
        <v>63</v>
      </c>
      <c r="B68" s="157">
        <f>SUM(B69:B70,B73:B74)</f>
        <v>195.98200223835278</v>
      </c>
      <c r="C68" s="157">
        <f t="shared" ref="C68:Q68" si="174">SUM(C69:C70,C73:C74)</f>
        <v>195.1783888316258</v>
      </c>
      <c r="D68" s="157">
        <f t="shared" si="174"/>
        <v>211.91267496973128</v>
      </c>
      <c r="E68" s="157">
        <f t="shared" si="174"/>
        <v>223.77447829571327</v>
      </c>
      <c r="F68" s="157">
        <f t="shared" si="174"/>
        <v>226.50576579447514</v>
      </c>
      <c r="G68" s="157">
        <f t="shared" si="174"/>
        <v>233.29700707755458</v>
      </c>
      <c r="H68" s="157">
        <f t="shared" si="174"/>
        <v>215.28811875308571</v>
      </c>
      <c r="I68" s="157">
        <f t="shared" si="174"/>
        <v>215.57190198877944</v>
      </c>
      <c r="J68" s="157">
        <f t="shared" si="174"/>
        <v>230.11108517986403</v>
      </c>
      <c r="K68" s="157">
        <f t="shared" si="174"/>
        <v>223.87407760037866</v>
      </c>
      <c r="L68" s="157">
        <f t="shared" si="174"/>
        <v>229.84854459689569</v>
      </c>
      <c r="M68" s="157">
        <f t="shared" si="174"/>
        <v>227.72654435038029</v>
      </c>
      <c r="N68" s="157">
        <f t="shared" si="174"/>
        <v>213.59825560464188</v>
      </c>
      <c r="O68" s="157">
        <f t="shared" si="174"/>
        <v>210.00253681670833</v>
      </c>
      <c r="P68" s="157">
        <f t="shared" si="174"/>
        <v>217.95779081410055</v>
      </c>
      <c r="Q68" s="157">
        <f t="shared" si="174"/>
        <v>233.64788434754425</v>
      </c>
    </row>
    <row r="69" spans="1:17" ht="12" customHeight="1" x14ac:dyDescent="0.25">
      <c r="A69" s="167" t="s">
        <v>160</v>
      </c>
      <c r="B69" s="132">
        <v>171.485156694491</v>
      </c>
      <c r="C69" s="132">
        <v>173.01479920708425</v>
      </c>
      <c r="D69" s="132">
        <v>185.63697999716297</v>
      </c>
      <c r="E69" s="132">
        <v>200.04686661086754</v>
      </c>
      <c r="F69" s="132">
        <v>207.10005093814397</v>
      </c>
      <c r="G69" s="132">
        <v>209.73290158529798</v>
      </c>
      <c r="H69" s="132">
        <v>195.51545851213027</v>
      </c>
      <c r="I69" s="132">
        <v>193.10315238440586</v>
      </c>
      <c r="J69" s="132">
        <v>201.28654248735543</v>
      </c>
      <c r="K69" s="132">
        <v>199.44770542918025</v>
      </c>
      <c r="L69" s="132">
        <v>209.39603161474093</v>
      </c>
      <c r="M69" s="132">
        <v>204.07132276261876</v>
      </c>
      <c r="N69" s="132">
        <v>191.54031318991429</v>
      </c>
      <c r="O69" s="132">
        <v>186.55548388023115</v>
      </c>
      <c r="P69" s="132">
        <v>198.3933174488929</v>
      </c>
      <c r="Q69" s="132">
        <v>207.06839551446191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2.3263203700709871</v>
      </c>
      <c r="D70" s="132">
        <f t="shared" si="175"/>
        <v>2.9553256149013314</v>
      </c>
      <c r="E70" s="132">
        <f t="shared" si="175"/>
        <v>3.3009998352429744</v>
      </c>
      <c r="F70" s="132">
        <f t="shared" si="175"/>
        <v>3.37657659683261</v>
      </c>
      <c r="G70" s="132">
        <f t="shared" si="175"/>
        <v>3.5025995944934634</v>
      </c>
      <c r="H70" s="132">
        <f t="shared" si="175"/>
        <v>3.598069984073625</v>
      </c>
      <c r="I70" s="132">
        <f t="shared" si="175"/>
        <v>4.2748096103294468</v>
      </c>
      <c r="J70" s="132">
        <f t="shared" si="175"/>
        <v>6.8306800207858025</v>
      </c>
      <c r="K70" s="132">
        <f t="shared" si="175"/>
        <v>8.0489461287470156</v>
      </c>
      <c r="L70" s="132">
        <f t="shared" si="175"/>
        <v>8.537349720858094</v>
      </c>
      <c r="M70" s="132">
        <f t="shared" si="175"/>
        <v>9.4691760457174396</v>
      </c>
      <c r="N70" s="132">
        <f t="shared" si="175"/>
        <v>11.602543063328762</v>
      </c>
      <c r="O70" s="132">
        <f t="shared" si="175"/>
        <v>11.684330090116376</v>
      </c>
      <c r="P70" s="132">
        <f t="shared" si="175"/>
        <v>13.596888618930087</v>
      </c>
      <c r="Q70" s="132">
        <f t="shared" si="175"/>
        <v>15.537173594329975</v>
      </c>
    </row>
    <row r="71" spans="1:17" ht="12" customHeight="1" x14ac:dyDescent="0.25">
      <c r="A71" s="166" t="s">
        <v>109</v>
      </c>
      <c r="B71" s="165">
        <v>0</v>
      </c>
      <c r="C71" s="165">
        <v>1.5759900494776262</v>
      </c>
      <c r="D71" s="165">
        <v>1.9984973689492644</v>
      </c>
      <c r="E71" s="165">
        <v>2.2286194032553173</v>
      </c>
      <c r="F71" s="165">
        <v>2.2755038491210318</v>
      </c>
      <c r="G71" s="165">
        <v>2.3560035638223429</v>
      </c>
      <c r="H71" s="165">
        <v>2.4151266260658506</v>
      </c>
      <c r="I71" s="165">
        <v>2.8590156956026882</v>
      </c>
      <c r="J71" s="165">
        <v>4.638627653043554</v>
      </c>
      <c r="K71" s="165">
        <v>5.4402161175264521</v>
      </c>
      <c r="L71" s="165">
        <v>5.8468195411611603</v>
      </c>
      <c r="M71" s="165">
        <v>6.3401869816815557</v>
      </c>
      <c r="N71" s="165">
        <v>7.7621345768553454</v>
      </c>
      <c r="O71" s="165">
        <v>7.8020480054563297</v>
      </c>
      <c r="P71" s="165">
        <v>9.0808246287238124</v>
      </c>
      <c r="Q71" s="165">
        <v>10.369298963567509</v>
      </c>
    </row>
    <row r="72" spans="1:17" ht="12" customHeight="1" x14ac:dyDescent="0.25">
      <c r="A72" s="147" t="s">
        <v>59</v>
      </c>
      <c r="B72" s="164">
        <v>0</v>
      </c>
      <c r="C72" s="164">
        <v>0.75033032059336102</v>
      </c>
      <c r="D72" s="164">
        <v>0.95682824595206684</v>
      </c>
      <c r="E72" s="164">
        <v>1.0723804319876573</v>
      </c>
      <c r="F72" s="164">
        <v>1.1010727477115785</v>
      </c>
      <c r="G72" s="164">
        <v>1.1465960306711205</v>
      </c>
      <c r="H72" s="164">
        <v>1.1829433580077744</v>
      </c>
      <c r="I72" s="164">
        <v>1.4157939147267582</v>
      </c>
      <c r="J72" s="164">
        <v>2.192052367742249</v>
      </c>
      <c r="K72" s="164">
        <v>2.6087300112205636</v>
      </c>
      <c r="L72" s="164">
        <v>2.6905301796969341</v>
      </c>
      <c r="M72" s="164">
        <v>3.1289890640358835</v>
      </c>
      <c r="N72" s="164">
        <v>3.8404084864734163</v>
      </c>
      <c r="O72" s="164">
        <v>3.8822820846600461</v>
      </c>
      <c r="P72" s="164">
        <v>4.5160639902062751</v>
      </c>
      <c r="Q72" s="164">
        <v>5.1678746307624657</v>
      </c>
    </row>
    <row r="73" spans="1:17" ht="12" customHeight="1" x14ac:dyDescent="0.25">
      <c r="A73" s="163" t="s">
        <v>142</v>
      </c>
      <c r="B73" s="162">
        <v>24.496845543861767</v>
      </c>
      <c r="C73" s="162">
        <v>19.576980461824423</v>
      </c>
      <c r="D73" s="162">
        <v>22.968663739104077</v>
      </c>
      <c r="E73" s="162">
        <v>20.105957040542012</v>
      </c>
      <c r="F73" s="162">
        <v>15.778519674359204</v>
      </c>
      <c r="G73" s="162">
        <v>19.744750180393257</v>
      </c>
      <c r="H73" s="162">
        <v>15.910164246852183</v>
      </c>
      <c r="I73" s="162">
        <v>17.836824872807213</v>
      </c>
      <c r="J73" s="162">
        <v>21.312171692493376</v>
      </c>
      <c r="K73" s="162">
        <v>15.779437158027829</v>
      </c>
      <c r="L73" s="162">
        <v>11.491485292850893</v>
      </c>
      <c r="M73" s="162">
        <v>13.61174314271905</v>
      </c>
      <c r="N73" s="162">
        <v>9.8984770151898314</v>
      </c>
      <c r="O73" s="162">
        <v>11.112565789552189</v>
      </c>
      <c r="P73" s="162">
        <v>5.6094331664390262</v>
      </c>
      <c r="Q73" s="162">
        <v>10.332426947990186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0.26028879264612226</v>
      </c>
      <c r="D74" s="160">
        <f t="shared" si="176"/>
        <v>0.35170561856290822</v>
      </c>
      <c r="E74" s="160">
        <f t="shared" si="176"/>
        <v>0.32065480906073329</v>
      </c>
      <c r="F74" s="160">
        <f t="shared" si="176"/>
        <v>0.25061858513934943</v>
      </c>
      <c r="G74" s="160">
        <f t="shared" si="176"/>
        <v>0.31675571736987768</v>
      </c>
      <c r="H74" s="160">
        <f t="shared" si="176"/>
        <v>0.26442601002963662</v>
      </c>
      <c r="I74" s="160">
        <f t="shared" si="176"/>
        <v>0.35711512123694084</v>
      </c>
      <c r="J74" s="160">
        <f t="shared" si="176"/>
        <v>0.68169097922944977</v>
      </c>
      <c r="K74" s="160">
        <f t="shared" si="176"/>
        <v>0.59798888442354836</v>
      </c>
      <c r="L74" s="160">
        <f t="shared" si="176"/>
        <v>0.42367796844580108</v>
      </c>
      <c r="M74" s="160">
        <f t="shared" si="176"/>
        <v>0.57430239932502758</v>
      </c>
      <c r="N74" s="160">
        <f t="shared" si="176"/>
        <v>0.55692233620900433</v>
      </c>
      <c r="O74" s="160">
        <f t="shared" si="176"/>
        <v>0.65015705680860125</v>
      </c>
      <c r="P74" s="160">
        <f t="shared" si="176"/>
        <v>0.35815157983853807</v>
      </c>
      <c r="Q74" s="160">
        <f t="shared" si="176"/>
        <v>0.70988829076215398</v>
      </c>
    </row>
    <row r="75" spans="1:17" ht="12" customHeight="1" x14ac:dyDescent="0.25">
      <c r="A75" s="148" t="s">
        <v>60</v>
      </c>
      <c r="B75" s="156">
        <v>0</v>
      </c>
      <c r="C75" s="156">
        <v>0.18155900705053196</v>
      </c>
      <c r="D75" s="156">
        <v>0.24752078267743347</v>
      </c>
      <c r="E75" s="156">
        <v>0.2250775398398539</v>
      </c>
      <c r="F75" s="156">
        <v>0.17407450291677032</v>
      </c>
      <c r="G75" s="156">
        <v>0.21732429705974984</v>
      </c>
      <c r="H75" s="156">
        <v>0.18656002650243267</v>
      </c>
      <c r="I75" s="156">
        <v>0.25058809488065953</v>
      </c>
      <c r="J75" s="156">
        <v>0.46470066434163165</v>
      </c>
      <c r="K75" s="156">
        <v>0.40550459665396232</v>
      </c>
      <c r="L75" s="156">
        <v>0.30304027806894979</v>
      </c>
      <c r="M75" s="156">
        <v>0.40233722421925583</v>
      </c>
      <c r="N75" s="156">
        <v>0.38226913251789418</v>
      </c>
      <c r="O75" s="156">
        <v>0.44662028564808337</v>
      </c>
      <c r="P75" s="156">
        <v>0.24697063752396387</v>
      </c>
      <c r="Q75" s="156">
        <v>0.50014247670760337</v>
      </c>
    </row>
    <row r="76" spans="1:17" ht="12" customHeight="1" x14ac:dyDescent="0.25">
      <c r="A76" s="148" t="s">
        <v>59</v>
      </c>
      <c r="B76" s="156">
        <v>0</v>
      </c>
      <c r="C76" s="156">
        <v>7.8729785595590282E-2</v>
      </c>
      <c r="D76" s="156">
        <v>0.10418483588547477</v>
      </c>
      <c r="E76" s="156">
        <v>9.5577269220879391E-2</v>
      </c>
      <c r="F76" s="156">
        <v>7.6544082222579093E-2</v>
      </c>
      <c r="G76" s="156">
        <v>9.9431420310127847E-2</v>
      </c>
      <c r="H76" s="156">
        <v>7.7865983527203961E-2</v>
      </c>
      <c r="I76" s="156">
        <v>0.10652702635628132</v>
      </c>
      <c r="J76" s="156">
        <v>0.21699031488781809</v>
      </c>
      <c r="K76" s="156">
        <v>0.19248428776958607</v>
      </c>
      <c r="L76" s="156">
        <v>0.12063769037685131</v>
      </c>
      <c r="M76" s="156">
        <v>0.17196517510577172</v>
      </c>
      <c r="N76" s="156">
        <v>0.17465320369111009</v>
      </c>
      <c r="O76" s="156">
        <v>0.20353677116051791</v>
      </c>
      <c r="P76" s="156">
        <v>0.11118094231457422</v>
      </c>
      <c r="Q76" s="156">
        <v>0.20974581405455067</v>
      </c>
    </row>
    <row r="77" spans="1:17" ht="12" customHeight="1" x14ac:dyDescent="0.25">
      <c r="A77" s="158" t="s">
        <v>62</v>
      </c>
      <c r="B77" s="157">
        <f>SUM(B78:B79)</f>
        <v>119.99040035060142</v>
      </c>
      <c r="C77" s="157">
        <f t="shared" ref="C77:Q77" si="177">SUM(C78:C79)</f>
        <v>124.6467893921357</v>
      </c>
      <c r="D77" s="157">
        <f t="shared" si="177"/>
        <v>132.67140397804729</v>
      </c>
      <c r="E77" s="157">
        <f t="shared" si="177"/>
        <v>140.42255627588327</v>
      </c>
      <c r="F77" s="157">
        <f t="shared" si="177"/>
        <v>148.15616304641247</v>
      </c>
      <c r="G77" s="157">
        <f t="shared" si="177"/>
        <v>149.41503976391155</v>
      </c>
      <c r="H77" s="157">
        <f t="shared" si="177"/>
        <v>135.99172432196158</v>
      </c>
      <c r="I77" s="157">
        <f t="shared" si="177"/>
        <v>140.79838268315714</v>
      </c>
      <c r="J77" s="157">
        <f t="shared" si="177"/>
        <v>151.03041232329244</v>
      </c>
      <c r="K77" s="157">
        <f t="shared" si="177"/>
        <v>145.81859233424933</v>
      </c>
      <c r="L77" s="157">
        <f t="shared" si="177"/>
        <v>151.0196407056838</v>
      </c>
      <c r="M77" s="157">
        <f t="shared" si="177"/>
        <v>153.71454499562475</v>
      </c>
      <c r="N77" s="157">
        <f t="shared" si="177"/>
        <v>145.720246500347</v>
      </c>
      <c r="O77" s="157">
        <f t="shared" si="177"/>
        <v>140.89873346934223</v>
      </c>
      <c r="P77" s="157">
        <f t="shared" si="177"/>
        <v>144.96032509630896</v>
      </c>
      <c r="Q77" s="157">
        <f t="shared" si="177"/>
        <v>156.47639460550897</v>
      </c>
    </row>
    <row r="78" spans="1:17" ht="12" customHeight="1" x14ac:dyDescent="0.25">
      <c r="A78" s="23" t="s">
        <v>109</v>
      </c>
      <c r="B78" s="156">
        <v>97.732767981263621</v>
      </c>
      <c r="C78" s="156">
        <v>103.59720369290442</v>
      </c>
      <c r="D78" s="156">
        <v>112.37438912498318</v>
      </c>
      <c r="E78" s="156">
        <v>121.56285192178852</v>
      </c>
      <c r="F78" s="156">
        <v>127.22016360893024</v>
      </c>
      <c r="G78" s="156">
        <v>131.53260903805048</v>
      </c>
      <c r="H78" s="156">
        <v>122.53687459723824</v>
      </c>
      <c r="I78" s="156">
        <v>122.78748653572076</v>
      </c>
      <c r="J78" s="156">
        <v>129.94358218373478</v>
      </c>
      <c r="K78" s="156">
        <v>128.1693552837726</v>
      </c>
      <c r="L78" s="156">
        <v>134.07204037758311</v>
      </c>
      <c r="M78" s="156">
        <v>135.40931982423569</v>
      </c>
      <c r="N78" s="156">
        <v>131.48259196376247</v>
      </c>
      <c r="O78" s="156">
        <v>130.58182166029377</v>
      </c>
      <c r="P78" s="156">
        <v>138.5808675734425</v>
      </c>
      <c r="Q78" s="156">
        <v>146.8372372311014</v>
      </c>
    </row>
    <row r="79" spans="1:17" ht="12" customHeight="1" x14ac:dyDescent="0.25">
      <c r="A79" s="29" t="s">
        <v>140</v>
      </c>
      <c r="B79" s="57">
        <v>22.257632369337792</v>
      </c>
      <c r="C79" s="57">
        <v>21.049585699231287</v>
      </c>
      <c r="D79" s="57">
        <v>20.29701485306412</v>
      </c>
      <c r="E79" s="57">
        <v>18.85970435409476</v>
      </c>
      <c r="F79" s="57">
        <v>20.935999437482231</v>
      </c>
      <c r="G79" s="57">
        <v>17.88243072586107</v>
      </c>
      <c r="H79" s="57">
        <v>13.454849724723335</v>
      </c>
      <c r="I79" s="57">
        <v>18.010896147436387</v>
      </c>
      <c r="J79" s="57">
        <v>21.086830139557669</v>
      </c>
      <c r="K79" s="57">
        <v>17.649237050476717</v>
      </c>
      <c r="L79" s="57">
        <v>16.947600328100684</v>
      </c>
      <c r="M79" s="57">
        <v>18.305225171389068</v>
      </c>
      <c r="N79" s="57">
        <v>14.237654536584527</v>
      </c>
      <c r="O79" s="57">
        <v>10.316911809048468</v>
      </c>
      <c r="P79" s="57">
        <v>6.3794575228664687</v>
      </c>
      <c r="Q79" s="57">
        <v>9.6391573744075743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280.44130773804926</v>
      </c>
      <c r="C81" s="168">
        <f t="shared" ref="C81:Q81" si="178">SUM(C82,C85,C87,C100)</f>
        <v>302.01246619721883</v>
      </c>
      <c r="D81" s="168">
        <f t="shared" si="178"/>
        <v>297.28154582030334</v>
      </c>
      <c r="E81" s="168">
        <f t="shared" si="178"/>
        <v>293.37385478575135</v>
      </c>
      <c r="F81" s="168">
        <f t="shared" si="178"/>
        <v>245.22111548450536</v>
      </c>
      <c r="G81" s="168">
        <f t="shared" si="178"/>
        <v>222.30461226116566</v>
      </c>
      <c r="H81" s="168">
        <f t="shared" si="178"/>
        <v>272.86343386648605</v>
      </c>
      <c r="I81" s="168">
        <f t="shared" si="178"/>
        <v>290.19340000792317</v>
      </c>
      <c r="J81" s="168">
        <f t="shared" si="178"/>
        <v>259.3672301225227</v>
      </c>
      <c r="K81" s="168">
        <f t="shared" si="178"/>
        <v>328.43977126135462</v>
      </c>
      <c r="L81" s="168">
        <f t="shared" si="178"/>
        <v>930.59213706307003</v>
      </c>
      <c r="M81" s="168">
        <f t="shared" si="178"/>
        <v>1107.3458239818494</v>
      </c>
      <c r="N81" s="168">
        <f t="shared" si="178"/>
        <v>1208.3044375584573</v>
      </c>
      <c r="O81" s="168">
        <f t="shared" si="178"/>
        <v>1250.3968393363286</v>
      </c>
      <c r="P81" s="168">
        <f t="shared" si="178"/>
        <v>1058.230467078565</v>
      </c>
      <c r="Q81" s="168">
        <f t="shared" si="178"/>
        <v>1125.5709026792867</v>
      </c>
    </row>
    <row r="82" spans="1:17" ht="12.95" customHeight="1" x14ac:dyDescent="0.25">
      <c r="A82" s="158" t="s">
        <v>65</v>
      </c>
      <c r="B82" s="157">
        <f t="shared" ref="B82:Q82" si="179">SUM(B83:B84)</f>
        <v>226.94218989958856</v>
      </c>
      <c r="C82" s="157">
        <f t="shared" si="179"/>
        <v>248.29398500462497</v>
      </c>
      <c r="D82" s="157">
        <f t="shared" si="179"/>
        <v>242.80084263950968</v>
      </c>
      <c r="E82" s="157">
        <f t="shared" si="179"/>
        <v>244.25107745584151</v>
      </c>
      <c r="F82" s="157">
        <f t="shared" si="179"/>
        <v>202.87097592538834</v>
      </c>
      <c r="G82" s="157">
        <f t="shared" si="179"/>
        <v>183.68773103101356</v>
      </c>
      <c r="H82" s="157">
        <f t="shared" si="179"/>
        <v>224.83054881092227</v>
      </c>
      <c r="I82" s="157">
        <f t="shared" si="179"/>
        <v>235.28154265882807</v>
      </c>
      <c r="J82" s="157">
        <f t="shared" si="179"/>
        <v>206.53190424058849</v>
      </c>
      <c r="K82" s="157">
        <f t="shared" si="179"/>
        <v>263.83296181329354</v>
      </c>
      <c r="L82" s="157">
        <f t="shared" si="179"/>
        <v>741.11324806266259</v>
      </c>
      <c r="M82" s="157">
        <f t="shared" si="179"/>
        <v>863.95536682483259</v>
      </c>
      <c r="N82" s="157">
        <f t="shared" si="179"/>
        <v>938.88582609539355</v>
      </c>
      <c r="O82" s="157">
        <f t="shared" si="179"/>
        <v>964.47895620555562</v>
      </c>
      <c r="P82" s="157">
        <f t="shared" si="179"/>
        <v>771.35643910451154</v>
      </c>
      <c r="Q82" s="157">
        <f t="shared" si="179"/>
        <v>834.79984904108221</v>
      </c>
    </row>
    <row r="83" spans="1:17" ht="12" customHeight="1" x14ac:dyDescent="0.25">
      <c r="A83" s="23" t="s">
        <v>157</v>
      </c>
      <c r="B83" s="156">
        <v>223.9591868873602</v>
      </c>
      <c r="C83" s="156">
        <v>246.09810136898798</v>
      </c>
      <c r="D83" s="156">
        <v>239.89934250745225</v>
      </c>
      <c r="E83" s="156">
        <v>241.59162555179756</v>
      </c>
      <c r="F83" s="156">
        <v>201.17154733281168</v>
      </c>
      <c r="G83" s="156">
        <v>182.20800930157986</v>
      </c>
      <c r="H83" s="156">
        <v>222.41550362382179</v>
      </c>
      <c r="I83" s="156">
        <v>232.71934510405887</v>
      </c>
      <c r="J83" s="156">
        <v>204.08196776836667</v>
      </c>
      <c r="K83" s="156">
        <v>261.24816686418603</v>
      </c>
      <c r="L83" s="156">
        <v>732.76129583256375</v>
      </c>
      <c r="M83" s="156">
        <v>853.79407635930147</v>
      </c>
      <c r="N83" s="156">
        <v>932.72204007568257</v>
      </c>
      <c r="O83" s="156">
        <v>957.36106591476369</v>
      </c>
      <c r="P83" s="156">
        <v>764.07866054863473</v>
      </c>
      <c r="Q83" s="156">
        <v>822.69178642446116</v>
      </c>
    </row>
    <row r="84" spans="1:17" ht="12" customHeight="1" x14ac:dyDescent="0.25">
      <c r="A84" s="23" t="s">
        <v>60</v>
      </c>
      <c r="B84" s="156">
        <v>2.9830030122283393</v>
      </c>
      <c r="C84" s="156">
        <v>2.1958836356369917</v>
      </c>
      <c r="D84" s="156">
        <v>2.9015001320574338</v>
      </c>
      <c r="E84" s="156">
        <v>2.659451904043951</v>
      </c>
      <c r="F84" s="156">
        <v>1.6994285925766537</v>
      </c>
      <c r="G84" s="156">
        <v>1.4797217294336882</v>
      </c>
      <c r="H84" s="156">
        <v>2.4150451871004734</v>
      </c>
      <c r="I84" s="156">
        <v>2.562197554769186</v>
      </c>
      <c r="J84" s="156">
        <v>2.4499364722218115</v>
      </c>
      <c r="K84" s="156">
        <v>2.5847949491075255</v>
      </c>
      <c r="L84" s="156">
        <v>8.3519522300988616</v>
      </c>
      <c r="M84" s="156">
        <v>10.161290465531094</v>
      </c>
      <c r="N84" s="156">
        <v>6.1637860197110248</v>
      </c>
      <c r="O84" s="156">
        <v>7.1178902907919088</v>
      </c>
      <c r="P84" s="156">
        <v>7.2777785558767683</v>
      </c>
      <c r="Q84" s="156">
        <v>12.108062616621067</v>
      </c>
    </row>
    <row r="85" spans="1:17" ht="12.95" customHeight="1" x14ac:dyDescent="0.25">
      <c r="A85" s="158" t="s">
        <v>112</v>
      </c>
      <c r="B85" s="157">
        <f t="shared" ref="B85:Q85" si="180">B86</f>
        <v>4.6072138003786303E-2</v>
      </c>
      <c r="C85" s="157">
        <f t="shared" si="180"/>
        <v>7.1032484881870125E-2</v>
      </c>
      <c r="D85" s="157">
        <f t="shared" si="180"/>
        <v>0.10810156041774681</v>
      </c>
      <c r="E85" s="157">
        <f t="shared" si="180"/>
        <v>0.1410945421892624</v>
      </c>
      <c r="F85" s="157">
        <f t="shared" si="180"/>
        <v>0.14372090275004731</v>
      </c>
      <c r="G85" s="157">
        <f t="shared" si="180"/>
        <v>0.15819371175915109</v>
      </c>
      <c r="H85" s="157">
        <f t="shared" si="180"/>
        <v>0.27237736513098548</v>
      </c>
      <c r="I85" s="157">
        <f t="shared" si="180"/>
        <v>0.36685630555247872</v>
      </c>
      <c r="J85" s="157">
        <f t="shared" si="180"/>
        <v>0.47318304171291198</v>
      </c>
      <c r="K85" s="157">
        <f t="shared" si="180"/>
        <v>0.72742979875217739</v>
      </c>
      <c r="L85" s="157">
        <f t="shared" si="180"/>
        <v>1.9086787293870937</v>
      </c>
      <c r="M85" s="157">
        <f t="shared" si="180"/>
        <v>2.7753598511800033</v>
      </c>
      <c r="N85" s="157">
        <f t="shared" si="180"/>
        <v>3.730278223737328</v>
      </c>
      <c r="O85" s="157">
        <f t="shared" si="180"/>
        <v>4.5481305229006166</v>
      </c>
      <c r="P85" s="157">
        <f t="shared" si="180"/>
        <v>5.477596617933151</v>
      </c>
      <c r="Q85" s="157">
        <f t="shared" si="180"/>
        <v>6.0675730916774526</v>
      </c>
    </row>
    <row r="86" spans="1:17" ht="12" customHeight="1" x14ac:dyDescent="0.25">
      <c r="A86" s="23" t="s">
        <v>60</v>
      </c>
      <c r="B86" s="156">
        <v>4.6072138003786303E-2</v>
      </c>
      <c r="C86" s="156">
        <v>7.1032484881870125E-2</v>
      </c>
      <c r="D86" s="156">
        <v>0.10810156041774681</v>
      </c>
      <c r="E86" s="156">
        <v>0.1410945421892624</v>
      </c>
      <c r="F86" s="156">
        <v>0.14372090275004731</v>
      </c>
      <c r="G86" s="156">
        <v>0.15819371175915109</v>
      </c>
      <c r="H86" s="156">
        <v>0.27237736513098548</v>
      </c>
      <c r="I86" s="156">
        <v>0.36685630555247872</v>
      </c>
      <c r="J86" s="156">
        <v>0.47318304171291198</v>
      </c>
      <c r="K86" s="156">
        <v>0.72742979875217739</v>
      </c>
      <c r="L86" s="156">
        <v>1.9086787293870937</v>
      </c>
      <c r="M86" s="156">
        <v>2.7753598511800033</v>
      </c>
      <c r="N86" s="156">
        <v>3.730278223737328</v>
      </c>
      <c r="O86" s="156">
        <v>4.5481305229006166</v>
      </c>
      <c r="P86" s="156">
        <v>5.477596617933151</v>
      </c>
      <c r="Q86" s="156">
        <v>6.0675730916774526</v>
      </c>
    </row>
    <row r="87" spans="1:17" ht="12" customHeight="1" x14ac:dyDescent="0.25">
      <c r="A87" s="158" t="s">
        <v>63</v>
      </c>
      <c r="B87" s="157">
        <f>SUM(B88:B89,B92:B93,B96:B97)</f>
        <v>32.892851564260006</v>
      </c>
      <c r="C87" s="157">
        <f t="shared" ref="C87:Q87" si="181">SUM(C88:C89,C92:C93,C96:C97)</f>
        <v>32.520421392424794</v>
      </c>
      <c r="D87" s="157">
        <f t="shared" si="181"/>
        <v>33.292831031274126</v>
      </c>
      <c r="E87" s="157">
        <f t="shared" si="181"/>
        <v>29.90107673576216</v>
      </c>
      <c r="F87" s="157">
        <f t="shared" si="181"/>
        <v>25.151066199342218</v>
      </c>
      <c r="G87" s="157">
        <f t="shared" si="181"/>
        <v>23.179815637528478</v>
      </c>
      <c r="H87" s="157">
        <f t="shared" si="181"/>
        <v>29.477824577989207</v>
      </c>
      <c r="I87" s="157">
        <f t="shared" si="181"/>
        <v>33.867968747648078</v>
      </c>
      <c r="J87" s="157">
        <f t="shared" si="181"/>
        <v>31.700906166815564</v>
      </c>
      <c r="K87" s="157">
        <f t="shared" si="181"/>
        <v>38.96925520025583</v>
      </c>
      <c r="L87" s="157">
        <f t="shared" si="181"/>
        <v>117.25712824124051</v>
      </c>
      <c r="M87" s="157">
        <f t="shared" si="181"/>
        <v>148.69684508776695</v>
      </c>
      <c r="N87" s="157">
        <f t="shared" si="181"/>
        <v>163.5050743587569</v>
      </c>
      <c r="O87" s="157">
        <f t="shared" si="181"/>
        <v>173.14422063895333</v>
      </c>
      <c r="P87" s="157">
        <f t="shared" si="181"/>
        <v>172.69345674150452</v>
      </c>
      <c r="Q87" s="157">
        <f t="shared" si="181"/>
        <v>171.68671311917578</v>
      </c>
    </row>
    <row r="88" spans="1:17" ht="12" customHeight="1" x14ac:dyDescent="0.25">
      <c r="A88" s="167" t="s">
        <v>156</v>
      </c>
      <c r="B88" s="132">
        <v>9.4237395041888821</v>
      </c>
      <c r="C88" s="132">
        <v>9.4205807926506377</v>
      </c>
      <c r="D88" s="132">
        <v>9.4047934587980428</v>
      </c>
      <c r="E88" s="132">
        <v>8.7475039357766935</v>
      </c>
      <c r="F88" s="132">
        <v>7.8131995020919698</v>
      </c>
      <c r="G88" s="132">
        <v>7.3288778077333712</v>
      </c>
      <c r="H88" s="132">
        <v>9.341269747138071</v>
      </c>
      <c r="I88" s="132">
        <v>11.707131844198274</v>
      </c>
      <c r="J88" s="132">
        <v>10.738337680440148</v>
      </c>
      <c r="K88" s="132">
        <v>14.031018553900926</v>
      </c>
      <c r="L88" s="132">
        <v>40.443896039725999</v>
      </c>
      <c r="M88" s="132">
        <v>51.375492832008206</v>
      </c>
      <c r="N88" s="132">
        <v>58.333236767270556</v>
      </c>
      <c r="O88" s="132">
        <v>63.906280066403824</v>
      </c>
      <c r="P88" s="132">
        <v>64.143115616147412</v>
      </c>
      <c r="Q88" s="132">
        <v>64.369454739429457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0.12759387801489491</v>
      </c>
      <c r="D89" s="132">
        <f t="shared" si="182"/>
        <v>0.15180981672629063</v>
      </c>
      <c r="E89" s="132">
        <f t="shared" si="182"/>
        <v>0.14818500229511172</v>
      </c>
      <c r="F89" s="132">
        <f t="shared" si="182"/>
        <v>0.13180111355131729</v>
      </c>
      <c r="G89" s="132">
        <f t="shared" si="182"/>
        <v>0.12737667264701913</v>
      </c>
      <c r="H89" s="132">
        <f t="shared" si="182"/>
        <v>0.17457035584563996</v>
      </c>
      <c r="I89" s="132">
        <f t="shared" si="182"/>
        <v>0.25559005581923649</v>
      </c>
      <c r="J89" s="132">
        <f t="shared" si="182"/>
        <v>0.37360307165603635</v>
      </c>
      <c r="K89" s="132">
        <f t="shared" si="182"/>
        <v>0.56252587771408824</v>
      </c>
      <c r="L89" s="132">
        <f t="shared" si="182"/>
        <v>1.5861602888658637</v>
      </c>
      <c r="M89" s="132">
        <f t="shared" si="182"/>
        <v>2.2932326502543212</v>
      </c>
      <c r="N89" s="132">
        <f t="shared" si="182"/>
        <v>3.4090355383946651</v>
      </c>
      <c r="O89" s="132">
        <f t="shared" si="182"/>
        <v>3.8847303924516989</v>
      </c>
      <c r="P89" s="132">
        <f t="shared" si="182"/>
        <v>4.2959246294528848</v>
      </c>
      <c r="Q89" s="132">
        <f t="shared" si="182"/>
        <v>4.753442109614272</v>
      </c>
    </row>
    <row r="90" spans="1:17" ht="12" customHeight="1" x14ac:dyDescent="0.25">
      <c r="A90" s="166" t="s">
        <v>55</v>
      </c>
      <c r="B90" s="165">
        <v>0</v>
      </c>
      <c r="C90" s="165">
        <v>8.6711131693004609E-2</v>
      </c>
      <c r="D90" s="165">
        <v>0.10296419593056337</v>
      </c>
      <c r="E90" s="165">
        <v>0.10028065670498573</v>
      </c>
      <c r="F90" s="165">
        <v>8.8990771492541004E-2</v>
      </c>
      <c r="G90" s="165">
        <v>8.5805315717121827E-2</v>
      </c>
      <c r="H90" s="165">
        <v>0.11779431735946908</v>
      </c>
      <c r="I90" s="165">
        <v>0.17479390750931445</v>
      </c>
      <c r="J90" s="165">
        <v>0.2484209688348622</v>
      </c>
      <c r="K90" s="165">
        <v>0.37991568558775707</v>
      </c>
      <c r="L90" s="165">
        <v>1.0945277744918998</v>
      </c>
      <c r="M90" s="165">
        <v>1.5443428495449407</v>
      </c>
      <c r="N90" s="165">
        <v>2.2899850890911266</v>
      </c>
      <c r="O90" s="165">
        <v>2.6012413429790016</v>
      </c>
      <c r="P90" s="165">
        <v>2.8664913869769744</v>
      </c>
      <c r="Q90" s="165">
        <v>3.1601924783855329</v>
      </c>
    </row>
    <row r="91" spans="1:17" ht="12" customHeight="1" x14ac:dyDescent="0.25">
      <c r="A91" s="147" t="s">
        <v>59</v>
      </c>
      <c r="B91" s="164">
        <v>0</v>
      </c>
      <c r="C91" s="164">
        <v>4.0882746321890318E-2</v>
      </c>
      <c r="D91" s="164">
        <v>4.8845620795727268E-2</v>
      </c>
      <c r="E91" s="164">
        <v>4.7904345590125998E-2</v>
      </c>
      <c r="F91" s="164">
        <v>4.2810342058776298E-2</v>
      </c>
      <c r="G91" s="164">
        <v>4.1571356929897295E-2</v>
      </c>
      <c r="H91" s="164">
        <v>5.6776038486170868E-2</v>
      </c>
      <c r="I91" s="164">
        <v>8.0796148309922045E-2</v>
      </c>
      <c r="J91" s="164">
        <v>0.12518210282117415</v>
      </c>
      <c r="K91" s="164">
        <v>0.18261019212633117</v>
      </c>
      <c r="L91" s="164">
        <v>0.49163251437396382</v>
      </c>
      <c r="M91" s="164">
        <v>0.74888980070938038</v>
      </c>
      <c r="N91" s="164">
        <v>1.1190504493035385</v>
      </c>
      <c r="O91" s="164">
        <v>1.2834890494726974</v>
      </c>
      <c r="P91" s="164">
        <v>1.4294332424759106</v>
      </c>
      <c r="Q91" s="164">
        <v>1.593249631228739</v>
      </c>
    </row>
    <row r="92" spans="1:17" ht="12" customHeight="1" x14ac:dyDescent="0.25">
      <c r="A92" s="163" t="s">
        <v>144</v>
      </c>
      <c r="B92" s="162">
        <v>18.827598684854312</v>
      </c>
      <c r="C92" s="162">
        <v>18.101023875488135</v>
      </c>
      <c r="D92" s="162">
        <v>16.663726150773545</v>
      </c>
      <c r="E92" s="162">
        <v>14.96748235255331</v>
      </c>
      <c r="F92" s="162">
        <v>12.595201512481264</v>
      </c>
      <c r="G92" s="162">
        <v>11.153010864883496</v>
      </c>
      <c r="H92" s="162">
        <v>9.5768048240478958</v>
      </c>
      <c r="I92" s="162">
        <v>3.7056299541652735</v>
      </c>
      <c r="J92" s="162">
        <v>3.4955236097216091</v>
      </c>
      <c r="K92" s="162">
        <v>4.5271774553293467</v>
      </c>
      <c r="L92" s="162">
        <v>1.5403392109838758</v>
      </c>
      <c r="M92" s="162">
        <v>0.12393349603539268</v>
      </c>
      <c r="N92" s="162">
        <v>0</v>
      </c>
      <c r="O92" s="162">
        <v>0</v>
      </c>
      <c r="P92" s="162">
        <v>9.7325684822912525E-2</v>
      </c>
      <c r="Q92" s="162">
        <v>0.38498329947179094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0.2442080938208836</v>
      </c>
      <c r="D93" s="160">
        <f t="shared" si="183"/>
        <v>0.26782972854498438</v>
      </c>
      <c r="E93" s="160">
        <f t="shared" si="183"/>
        <v>0.25073226919584185</v>
      </c>
      <c r="F93" s="160">
        <f t="shared" si="183"/>
        <v>0.20950847935682509</v>
      </c>
      <c r="G93" s="160">
        <f t="shared" si="183"/>
        <v>0.18850930286065279</v>
      </c>
      <c r="H93" s="160">
        <f t="shared" si="183"/>
        <v>0.17583301909940904</v>
      </c>
      <c r="I93" s="160">
        <f t="shared" si="183"/>
        <v>7.5980802254932395E-2</v>
      </c>
      <c r="J93" s="160">
        <f t="shared" si="183"/>
        <v>0.11214406937575427</v>
      </c>
      <c r="K93" s="160">
        <f t="shared" si="183"/>
        <v>0.17314704658303909</v>
      </c>
      <c r="L93" s="160">
        <f t="shared" si="183"/>
        <v>5.8871566472238332E-2</v>
      </c>
      <c r="M93" s="160">
        <f t="shared" si="183"/>
        <v>5.4407376525639822E-3</v>
      </c>
      <c r="N93" s="160">
        <f t="shared" si="183"/>
        <v>0</v>
      </c>
      <c r="O93" s="160">
        <f t="shared" si="183"/>
        <v>0</v>
      </c>
      <c r="P93" s="160">
        <f t="shared" si="183"/>
        <v>6.434912325704591E-3</v>
      </c>
      <c r="Q93" s="160">
        <f t="shared" si="183"/>
        <v>2.7917591967785288E-2</v>
      </c>
    </row>
    <row r="94" spans="1:17" ht="12" customHeight="1" x14ac:dyDescent="0.25">
      <c r="A94" s="148" t="s">
        <v>57</v>
      </c>
      <c r="B94" s="156">
        <v>0</v>
      </c>
      <c r="C94" s="156">
        <v>0.16596061682173477</v>
      </c>
      <c r="D94" s="156">
        <v>0.18163157419958331</v>
      </c>
      <c r="E94" s="156">
        <v>0.16967672792559244</v>
      </c>
      <c r="F94" s="156">
        <v>0.14146287151998552</v>
      </c>
      <c r="G94" s="156">
        <v>0.12704580262180537</v>
      </c>
      <c r="H94" s="156">
        <v>0.11831227916404916</v>
      </c>
      <c r="I94" s="156">
        <v>5.111357636522177E-2</v>
      </c>
      <c r="J94" s="156">
        <v>7.5468804535793854E-2</v>
      </c>
      <c r="K94" s="156">
        <v>0.11696162505470201</v>
      </c>
      <c r="L94" s="156">
        <v>4.05688767871435E-2</v>
      </c>
      <c r="M94" s="156">
        <v>3.6583457049502621E-3</v>
      </c>
      <c r="N94" s="156">
        <v>0</v>
      </c>
      <c r="O94" s="156">
        <v>0</v>
      </c>
      <c r="P94" s="156">
        <v>4.3099769202754115E-3</v>
      </c>
      <c r="Q94" s="156">
        <v>1.8645457898027913E-2</v>
      </c>
    </row>
    <row r="95" spans="1:17" ht="12" customHeight="1" x14ac:dyDescent="0.25">
      <c r="A95" s="148" t="s">
        <v>59</v>
      </c>
      <c r="B95" s="156">
        <v>0</v>
      </c>
      <c r="C95" s="156">
        <v>7.8247476999148843E-2</v>
      </c>
      <c r="D95" s="156">
        <v>8.6198154345401068E-2</v>
      </c>
      <c r="E95" s="156">
        <v>8.1055541270249401E-2</v>
      </c>
      <c r="F95" s="156">
        <v>6.8045607836839564E-2</v>
      </c>
      <c r="G95" s="156">
        <v>6.1463500238847425E-2</v>
      </c>
      <c r="H95" s="156">
        <v>5.7520739935359895E-2</v>
      </c>
      <c r="I95" s="156">
        <v>2.4867225889710628E-2</v>
      </c>
      <c r="J95" s="156">
        <v>3.6675264839960413E-2</v>
      </c>
      <c r="K95" s="156">
        <v>5.6185421528337096E-2</v>
      </c>
      <c r="L95" s="156">
        <v>1.8302689685094835E-2</v>
      </c>
      <c r="M95" s="156">
        <v>1.7823919476137198E-3</v>
      </c>
      <c r="N95" s="156">
        <v>0</v>
      </c>
      <c r="O95" s="156">
        <v>0</v>
      </c>
      <c r="P95" s="156">
        <v>2.1249354054291795E-3</v>
      </c>
      <c r="Q95" s="156">
        <v>9.2721340697573731E-3</v>
      </c>
    </row>
    <row r="96" spans="1:17" ht="12" customHeight="1" x14ac:dyDescent="0.25">
      <c r="A96" s="163" t="s">
        <v>142</v>
      </c>
      <c r="B96" s="162">
        <v>4.6415133752168103</v>
      </c>
      <c r="C96" s="162">
        <v>4.5673593751086417</v>
      </c>
      <c r="D96" s="162">
        <v>6.7051545413363742</v>
      </c>
      <c r="E96" s="162">
        <v>5.6993560425211891</v>
      </c>
      <c r="F96" s="162">
        <v>4.3355096606256271</v>
      </c>
      <c r="G96" s="162">
        <v>4.3142927280017673</v>
      </c>
      <c r="H96" s="162">
        <v>10.043013850433086</v>
      </c>
      <c r="I96" s="162">
        <v>17.770371341892705</v>
      </c>
      <c r="J96" s="162">
        <v>16.457373554832586</v>
      </c>
      <c r="K96" s="162">
        <v>18.956593300099836</v>
      </c>
      <c r="L96" s="162">
        <v>71.009223790773078</v>
      </c>
      <c r="M96" s="162">
        <v>91.062993499286279</v>
      </c>
      <c r="N96" s="162">
        <v>96.340208826452709</v>
      </c>
      <c r="O96" s="162">
        <v>99.529384507476692</v>
      </c>
      <c r="P96" s="162">
        <v>97.869004798762703</v>
      </c>
      <c r="Q96" s="162">
        <v>95.54804223183649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5.9655377341597746E-2</v>
      </c>
      <c r="D97" s="160">
        <f t="shared" si="184"/>
        <v>9.9517335094889581E-2</v>
      </c>
      <c r="E97" s="160">
        <f t="shared" si="184"/>
        <v>8.7817133420013488E-2</v>
      </c>
      <c r="F97" s="160">
        <f t="shared" si="184"/>
        <v>6.5845931235216246E-2</v>
      </c>
      <c r="G97" s="160">
        <f t="shared" si="184"/>
        <v>6.7748261402172494E-2</v>
      </c>
      <c r="H97" s="160">
        <f t="shared" si="184"/>
        <v>0.16633278142510755</v>
      </c>
      <c r="I97" s="160">
        <f t="shared" si="184"/>
        <v>0.35326474931765872</v>
      </c>
      <c r="J97" s="160">
        <f t="shared" si="184"/>
        <v>0.52392418078942737</v>
      </c>
      <c r="K97" s="160">
        <f t="shared" si="184"/>
        <v>0.71879296662858816</v>
      </c>
      <c r="L97" s="160">
        <f t="shared" si="184"/>
        <v>2.6186373444194531</v>
      </c>
      <c r="M97" s="160">
        <f t="shared" si="184"/>
        <v>3.8357518725301722</v>
      </c>
      <c r="N97" s="160">
        <f t="shared" si="184"/>
        <v>5.4225932266389449</v>
      </c>
      <c r="O97" s="160">
        <f t="shared" si="184"/>
        <v>5.8238256726211102</v>
      </c>
      <c r="P97" s="160">
        <f t="shared" si="184"/>
        <v>6.2816510999929251</v>
      </c>
      <c r="Q97" s="160">
        <f t="shared" si="184"/>
        <v>6.6028731468560231</v>
      </c>
    </row>
    <row r="98" spans="1:17" ht="12" customHeight="1" x14ac:dyDescent="0.25">
      <c r="A98" s="148" t="s">
        <v>60</v>
      </c>
      <c r="B98" s="156">
        <v>0</v>
      </c>
      <c r="C98" s="156">
        <v>4.1611361615905701E-2</v>
      </c>
      <c r="D98" s="156">
        <v>7.006629902687754E-2</v>
      </c>
      <c r="E98" s="156">
        <v>6.1666452010910887E-2</v>
      </c>
      <c r="F98" s="156">
        <v>4.5756000289335401E-2</v>
      </c>
      <c r="G98" s="156">
        <v>4.6391306362077257E-2</v>
      </c>
      <c r="H98" s="156">
        <v>0.11765909470611322</v>
      </c>
      <c r="I98" s="156">
        <v>0.24831612173042489</v>
      </c>
      <c r="J98" s="156">
        <v>0.35699470203340467</v>
      </c>
      <c r="K98" s="156">
        <v>0.48763008948342978</v>
      </c>
      <c r="L98" s="156">
        <v>1.8776915760650628</v>
      </c>
      <c r="M98" s="156">
        <v>2.6912780029674024</v>
      </c>
      <c r="N98" s="156">
        <v>3.730711661144261</v>
      </c>
      <c r="O98" s="156">
        <v>4.0047493687779525</v>
      </c>
      <c r="P98" s="156">
        <v>4.3262783367461282</v>
      </c>
      <c r="Q98" s="156">
        <v>4.6387381528369893</v>
      </c>
    </row>
    <row r="99" spans="1:17" ht="12" customHeight="1" x14ac:dyDescent="0.25">
      <c r="A99" s="148" t="s">
        <v>59</v>
      </c>
      <c r="B99" s="156">
        <v>0</v>
      </c>
      <c r="C99" s="156">
        <v>1.8044015725692041E-2</v>
      </c>
      <c r="D99" s="156">
        <v>2.9451036068012033E-2</v>
      </c>
      <c r="E99" s="156">
        <v>2.6150681409102594E-2</v>
      </c>
      <c r="F99" s="156">
        <v>2.0089930945880841E-2</v>
      </c>
      <c r="G99" s="156">
        <v>2.135695504009523E-2</v>
      </c>
      <c r="H99" s="156">
        <v>4.8673686718994344E-2</v>
      </c>
      <c r="I99" s="156">
        <v>0.10494862758723381</v>
      </c>
      <c r="J99" s="156">
        <v>0.16692947875602274</v>
      </c>
      <c r="K99" s="156">
        <v>0.23116287714515837</v>
      </c>
      <c r="L99" s="156">
        <v>0.74094576835439041</v>
      </c>
      <c r="M99" s="156">
        <v>1.1444738695627699</v>
      </c>
      <c r="N99" s="156">
        <v>1.6918815654946835</v>
      </c>
      <c r="O99" s="156">
        <v>1.8190763038431579</v>
      </c>
      <c r="P99" s="156">
        <v>1.9553727632467968</v>
      </c>
      <c r="Q99" s="156">
        <v>1.9641349940190338</v>
      </c>
    </row>
    <row r="100" spans="1:17" ht="12" customHeight="1" x14ac:dyDescent="0.25">
      <c r="A100" s="158" t="s">
        <v>62</v>
      </c>
      <c r="B100" s="157">
        <f>SUM(B101:B103)</f>
        <v>20.560194136196909</v>
      </c>
      <c r="C100" s="157">
        <f t="shared" ref="C100:Q100" si="185">SUM(C101:C103)</f>
        <v>21.127027315287194</v>
      </c>
      <c r="D100" s="157">
        <f t="shared" si="185"/>
        <v>21.079770589101777</v>
      </c>
      <c r="E100" s="157">
        <f t="shared" si="185"/>
        <v>19.080606051958462</v>
      </c>
      <c r="F100" s="157">
        <f t="shared" si="185"/>
        <v>17.05535245702475</v>
      </c>
      <c r="G100" s="157">
        <f t="shared" si="185"/>
        <v>15.278871880864493</v>
      </c>
      <c r="H100" s="157">
        <f t="shared" si="185"/>
        <v>18.282683112443618</v>
      </c>
      <c r="I100" s="157">
        <f t="shared" si="185"/>
        <v>20.677032295894534</v>
      </c>
      <c r="J100" s="157">
        <f t="shared" si="185"/>
        <v>20.66123667340575</v>
      </c>
      <c r="K100" s="157">
        <f t="shared" si="185"/>
        <v>24.91012444905309</v>
      </c>
      <c r="L100" s="157">
        <f t="shared" si="185"/>
        <v>70.313082029779821</v>
      </c>
      <c r="M100" s="157">
        <f t="shared" si="185"/>
        <v>91.918252218069838</v>
      </c>
      <c r="N100" s="157">
        <f t="shared" si="185"/>
        <v>102.18325888056955</v>
      </c>
      <c r="O100" s="157">
        <f t="shared" si="185"/>
        <v>108.22553196891911</v>
      </c>
      <c r="P100" s="157">
        <f t="shared" si="185"/>
        <v>108.70297461461567</v>
      </c>
      <c r="Q100" s="157">
        <f t="shared" si="185"/>
        <v>113.01676742735124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12.81510004460695</v>
      </c>
      <c r="C102" s="156">
        <v>9.1679395661596175</v>
      </c>
      <c r="D102" s="156">
        <v>11.129940412103496</v>
      </c>
      <c r="E102" s="156">
        <v>8.6428740527862171</v>
      </c>
      <c r="F102" s="156">
        <v>4.2929093916176031</v>
      </c>
      <c r="G102" s="156">
        <v>5.9857790512526172</v>
      </c>
      <c r="H102" s="156">
        <v>5.6674345058303706</v>
      </c>
      <c r="I102" s="156">
        <v>4.6209873206442236</v>
      </c>
      <c r="J102" s="156">
        <v>3.6287896583718724</v>
      </c>
      <c r="K102" s="156">
        <v>4.4045199013197811</v>
      </c>
      <c r="L102" s="156">
        <v>17.912770592766915</v>
      </c>
      <c r="M102" s="156">
        <v>16.767984798530634</v>
      </c>
      <c r="N102" s="156">
        <v>14.716255943250815</v>
      </c>
      <c r="O102" s="156">
        <v>18.748235307734006</v>
      </c>
      <c r="P102" s="156">
        <v>13.238981155153946</v>
      </c>
      <c r="Q102" s="156">
        <v>12.774929734976594</v>
      </c>
    </row>
    <row r="103" spans="1:17" ht="12" customHeight="1" x14ac:dyDescent="0.25">
      <c r="A103" s="29" t="s">
        <v>140</v>
      </c>
      <c r="B103" s="57">
        <v>7.7450940915899578</v>
      </c>
      <c r="C103" s="57">
        <v>11.959087749127574</v>
      </c>
      <c r="D103" s="57">
        <v>9.9498301769982831</v>
      </c>
      <c r="E103" s="57">
        <v>10.437731999172243</v>
      </c>
      <c r="F103" s="57">
        <v>12.762443065407146</v>
      </c>
      <c r="G103" s="57">
        <v>9.2930928296118758</v>
      </c>
      <c r="H103" s="57">
        <v>12.615248606613248</v>
      </c>
      <c r="I103" s="57">
        <v>16.056044975250312</v>
      </c>
      <c r="J103" s="57">
        <v>17.032447015033878</v>
      </c>
      <c r="K103" s="57">
        <v>20.505604547733309</v>
      </c>
      <c r="L103" s="57">
        <v>52.40031143701291</v>
      </c>
      <c r="M103" s="57">
        <v>75.150267419539205</v>
      </c>
      <c r="N103" s="57">
        <v>87.467002937318739</v>
      </c>
      <c r="O103" s="57">
        <v>89.477296661185107</v>
      </c>
      <c r="P103" s="57">
        <v>95.463993459461719</v>
      </c>
      <c r="Q103" s="57">
        <v>100.24183769237465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510.20442276730654</v>
      </c>
      <c r="C124" s="168">
        <f t="shared" ref="C124:Q124" si="193">SUM(C125,C128,C130,C139)</f>
        <v>566.34544035302531</v>
      </c>
      <c r="D124" s="168">
        <f t="shared" si="193"/>
        <v>462.38928875360421</v>
      </c>
      <c r="E124" s="168">
        <f t="shared" si="193"/>
        <v>481.43775499838409</v>
      </c>
      <c r="F124" s="168">
        <f t="shared" si="193"/>
        <v>512.28934658933235</v>
      </c>
      <c r="G124" s="168">
        <f t="shared" si="193"/>
        <v>534.57878818440508</v>
      </c>
      <c r="H124" s="168">
        <f t="shared" si="193"/>
        <v>511.8735352465178</v>
      </c>
      <c r="I124" s="168">
        <f t="shared" si="193"/>
        <v>486.86053650291331</v>
      </c>
      <c r="J124" s="168">
        <f t="shared" si="193"/>
        <v>433.26815343213087</v>
      </c>
      <c r="K124" s="168">
        <f t="shared" si="193"/>
        <v>425.13061584276625</v>
      </c>
      <c r="L124" s="168">
        <f t="shared" si="193"/>
        <v>452.62861025282848</v>
      </c>
      <c r="M124" s="168">
        <f t="shared" si="193"/>
        <v>427.3865611575153</v>
      </c>
      <c r="N124" s="168">
        <f t="shared" si="193"/>
        <v>436.82710511655216</v>
      </c>
      <c r="O124" s="168">
        <f t="shared" si="193"/>
        <v>429.37998572845044</v>
      </c>
      <c r="P124" s="168">
        <f t="shared" si="193"/>
        <v>364.71847230540652</v>
      </c>
      <c r="Q124" s="168">
        <f t="shared" si="193"/>
        <v>394.25616884824018</v>
      </c>
    </row>
    <row r="125" spans="1:17" ht="12.95" customHeight="1" x14ac:dyDescent="0.25">
      <c r="A125" s="158" t="s">
        <v>65</v>
      </c>
      <c r="B125" s="157">
        <f t="shared" ref="B125:Q125" si="194">SUM(B126:B127)</f>
        <v>412.40780746211021</v>
      </c>
      <c r="C125" s="157">
        <f t="shared" si="194"/>
        <v>465.40268749969852</v>
      </c>
      <c r="D125" s="157">
        <f t="shared" si="194"/>
        <v>377.6425439407318</v>
      </c>
      <c r="E125" s="157">
        <f t="shared" si="194"/>
        <v>400.84674471997477</v>
      </c>
      <c r="F125" s="157">
        <f t="shared" si="194"/>
        <v>423.88938501955664</v>
      </c>
      <c r="G125" s="157">
        <f t="shared" si="194"/>
        <v>443.60356095079612</v>
      </c>
      <c r="H125" s="157">
        <f t="shared" si="194"/>
        <v>420.66927300278343</v>
      </c>
      <c r="I125" s="157">
        <f t="shared" si="194"/>
        <v>389.55784400329293</v>
      </c>
      <c r="J125" s="157">
        <f t="shared" si="194"/>
        <v>348.56966073176881</v>
      </c>
      <c r="K125" s="157">
        <f t="shared" si="194"/>
        <v>339.28015684805712</v>
      </c>
      <c r="L125" s="157">
        <f t="shared" si="194"/>
        <v>358.83883363395836</v>
      </c>
      <c r="M125" s="157">
        <f t="shared" si="194"/>
        <v>332.20377065862925</v>
      </c>
      <c r="N125" s="157">
        <f t="shared" si="194"/>
        <v>337.5018333153086</v>
      </c>
      <c r="O125" s="157">
        <f t="shared" si="194"/>
        <v>328.5836712884747</v>
      </c>
      <c r="P125" s="157">
        <f t="shared" si="194"/>
        <v>266.55335219682865</v>
      </c>
      <c r="Q125" s="157">
        <f t="shared" si="194"/>
        <v>293.82516886755701</v>
      </c>
    </row>
    <row r="126" spans="1:17" ht="12" customHeight="1" x14ac:dyDescent="0.25">
      <c r="A126" s="23" t="s">
        <v>149</v>
      </c>
      <c r="B126" s="156">
        <v>409.67946420289849</v>
      </c>
      <c r="C126" s="156">
        <v>463.33556269404426</v>
      </c>
      <c r="D126" s="156">
        <v>375.37254296532109</v>
      </c>
      <c r="E126" s="156">
        <v>398.65255176024516</v>
      </c>
      <c r="F126" s="156">
        <v>422.10647926205638</v>
      </c>
      <c r="G126" s="156">
        <v>441.80958043657535</v>
      </c>
      <c r="H126" s="156">
        <v>418.39773746301552</v>
      </c>
      <c r="I126" s="156">
        <v>387.42510412726926</v>
      </c>
      <c r="J126" s="156">
        <v>346.48991237655952</v>
      </c>
      <c r="K126" s="156">
        <v>337.60999658546666</v>
      </c>
      <c r="L126" s="156">
        <v>356.80541443336983</v>
      </c>
      <c r="M126" s="156">
        <v>330.23863015411553</v>
      </c>
      <c r="N126" s="156">
        <v>336.39033495103234</v>
      </c>
      <c r="O126" s="156">
        <v>327.36670083481715</v>
      </c>
      <c r="P126" s="156">
        <v>265.28992121817424</v>
      </c>
      <c r="Q126" s="156">
        <v>291.6787607247561</v>
      </c>
    </row>
    <row r="127" spans="1:17" ht="12" customHeight="1" x14ac:dyDescent="0.25">
      <c r="A127" s="23" t="s">
        <v>60</v>
      </c>
      <c r="B127" s="156">
        <v>2.7283432592117292</v>
      </c>
      <c r="C127" s="156">
        <v>2.0671248056542733</v>
      </c>
      <c r="D127" s="156">
        <v>2.2700009754107202</v>
      </c>
      <c r="E127" s="156">
        <v>2.1941929597295919</v>
      </c>
      <c r="F127" s="156">
        <v>1.7829057575002369</v>
      </c>
      <c r="G127" s="156">
        <v>1.7939805142207668</v>
      </c>
      <c r="H127" s="156">
        <v>2.2715355397679189</v>
      </c>
      <c r="I127" s="156">
        <v>2.1327398760236842</v>
      </c>
      <c r="J127" s="156">
        <v>2.0797483552092926</v>
      </c>
      <c r="K127" s="156">
        <v>1.6701602625904459</v>
      </c>
      <c r="L127" s="156">
        <v>2.0334192005885274</v>
      </c>
      <c r="M127" s="156">
        <v>1.9651405045137056</v>
      </c>
      <c r="N127" s="156">
        <v>1.1114983642762639</v>
      </c>
      <c r="O127" s="156">
        <v>1.2169704536575461</v>
      </c>
      <c r="P127" s="156">
        <v>1.2634309786544367</v>
      </c>
      <c r="Q127" s="156">
        <v>2.1464081428009094</v>
      </c>
    </row>
    <row r="128" spans="1:17" ht="12.95" customHeight="1" x14ac:dyDescent="0.25">
      <c r="A128" s="158" t="s">
        <v>112</v>
      </c>
      <c r="B128" s="157">
        <f t="shared" ref="B128:Q128" si="195">B129</f>
        <v>8.4315611932710463E-2</v>
      </c>
      <c r="C128" s="157">
        <f t="shared" si="195"/>
        <v>0.13450638483400282</v>
      </c>
      <c r="D128" s="157">
        <f t="shared" si="195"/>
        <v>0.17145879387717267</v>
      </c>
      <c r="E128" s="157">
        <f t="shared" si="195"/>
        <v>0.2363887617830574</v>
      </c>
      <c r="F128" s="157">
        <f t="shared" si="195"/>
        <v>0.30544153320482115</v>
      </c>
      <c r="G128" s="157">
        <f t="shared" si="195"/>
        <v>0.37302467834565267</v>
      </c>
      <c r="H128" s="157">
        <f t="shared" si="195"/>
        <v>0.55585088336793353</v>
      </c>
      <c r="I128" s="157">
        <f t="shared" si="195"/>
        <v>0.71382623419065172</v>
      </c>
      <c r="J128" s="157">
        <f t="shared" si="195"/>
        <v>0.81558155072138394</v>
      </c>
      <c r="K128" s="157">
        <f t="shared" si="195"/>
        <v>1.0283404107916903</v>
      </c>
      <c r="L128" s="157">
        <f t="shared" si="195"/>
        <v>1.0562610157311225</v>
      </c>
      <c r="M128" s="157">
        <f t="shared" si="195"/>
        <v>1.2064321415499717</v>
      </c>
      <c r="N128" s="157">
        <f t="shared" si="195"/>
        <v>1.4916652900877296</v>
      </c>
      <c r="O128" s="157">
        <f t="shared" si="195"/>
        <v>1.732340860985218</v>
      </c>
      <c r="P128" s="157">
        <f t="shared" si="195"/>
        <v>2.0211043216977362</v>
      </c>
      <c r="Q128" s="157">
        <f t="shared" si="195"/>
        <v>2.2884639989333682</v>
      </c>
    </row>
    <row r="129" spans="1:17" ht="12" customHeight="1" x14ac:dyDescent="0.25">
      <c r="A129" s="23" t="s">
        <v>60</v>
      </c>
      <c r="B129" s="156">
        <v>8.4315611932710463E-2</v>
      </c>
      <c r="C129" s="156">
        <v>0.13450638483400282</v>
      </c>
      <c r="D129" s="156">
        <v>0.17145879387717267</v>
      </c>
      <c r="E129" s="156">
        <v>0.2363887617830574</v>
      </c>
      <c r="F129" s="156">
        <v>0.30544153320482115</v>
      </c>
      <c r="G129" s="156">
        <v>0.37302467834565267</v>
      </c>
      <c r="H129" s="156">
        <v>0.55585088336793353</v>
      </c>
      <c r="I129" s="156">
        <v>0.71382623419065172</v>
      </c>
      <c r="J129" s="156">
        <v>0.81558155072138394</v>
      </c>
      <c r="K129" s="156">
        <v>1.0283404107916903</v>
      </c>
      <c r="L129" s="156">
        <v>1.0562610157311225</v>
      </c>
      <c r="M129" s="156">
        <v>1.2064321415499717</v>
      </c>
      <c r="N129" s="156">
        <v>1.4916652900877296</v>
      </c>
      <c r="O129" s="156">
        <v>1.732340860985218</v>
      </c>
      <c r="P129" s="156">
        <v>2.0211043216977362</v>
      </c>
      <c r="Q129" s="156">
        <v>2.2884639989333682</v>
      </c>
    </row>
    <row r="130" spans="1:17" ht="12" customHeight="1" x14ac:dyDescent="0.25">
      <c r="A130" s="158" t="s">
        <v>63</v>
      </c>
      <c r="B130" s="157">
        <f>SUM(B131:B132,B135:B136)</f>
        <v>60.102363664685171</v>
      </c>
      <c r="C130" s="157">
        <f t="shared" ref="C130:Q130" si="196">SUM(C131:C132,C135:C136)</f>
        <v>60.804673150726323</v>
      </c>
      <c r="D130" s="157">
        <f t="shared" si="196"/>
        <v>51.133507915212654</v>
      </c>
      <c r="E130" s="157">
        <f t="shared" si="196"/>
        <v>48.396865682281671</v>
      </c>
      <c r="F130" s="157">
        <f t="shared" si="196"/>
        <v>51.855784175525756</v>
      </c>
      <c r="G130" s="157">
        <f t="shared" si="196"/>
        <v>54.561994460704227</v>
      </c>
      <c r="H130" s="157">
        <f t="shared" si="196"/>
        <v>53.332624454582238</v>
      </c>
      <c r="I130" s="157">
        <f t="shared" si="196"/>
        <v>56.351629003265508</v>
      </c>
      <c r="J130" s="157">
        <f t="shared" si="196"/>
        <v>48.274129166015278</v>
      </c>
      <c r="K130" s="157">
        <f t="shared" si="196"/>
        <v>49.607610288747424</v>
      </c>
      <c r="L130" s="157">
        <f t="shared" si="196"/>
        <v>53.823916288430645</v>
      </c>
      <c r="M130" s="157">
        <f t="shared" si="196"/>
        <v>54.020764259832383</v>
      </c>
      <c r="N130" s="157">
        <f t="shared" si="196"/>
        <v>56.973679010807096</v>
      </c>
      <c r="O130" s="157">
        <f t="shared" si="196"/>
        <v>57.842193370963194</v>
      </c>
      <c r="P130" s="157">
        <f t="shared" si="196"/>
        <v>56.035967283807487</v>
      </c>
      <c r="Q130" s="157">
        <f t="shared" si="196"/>
        <v>55.51701040665877</v>
      </c>
    </row>
    <row r="131" spans="1:17" ht="12" customHeight="1" x14ac:dyDescent="0.25">
      <c r="A131" s="167" t="s">
        <v>148</v>
      </c>
      <c r="B131" s="132">
        <v>52.198129695899745</v>
      </c>
      <c r="C131" s="132">
        <v>53.860656277162995</v>
      </c>
      <c r="D131" s="132">
        <v>44.881648519561047</v>
      </c>
      <c r="E131" s="132">
        <v>42.74080104243798</v>
      </c>
      <c r="F131" s="132">
        <v>46.473424205338219</v>
      </c>
      <c r="G131" s="132">
        <v>49.346013943831096</v>
      </c>
      <c r="H131" s="132">
        <v>46.881584385146361</v>
      </c>
      <c r="I131" s="132">
        <v>50.407658336935661</v>
      </c>
      <c r="J131" s="132">
        <v>44.911012086146705</v>
      </c>
      <c r="K131" s="132">
        <v>44.684506456470082</v>
      </c>
      <c r="L131" s="132">
        <v>48.195255397806989</v>
      </c>
      <c r="M131" s="132">
        <v>48.204365121778295</v>
      </c>
      <c r="N131" s="132">
        <v>50.654568678171714</v>
      </c>
      <c r="O131" s="132">
        <v>51.778606406420629</v>
      </c>
      <c r="P131" s="132">
        <v>49.884844611589678</v>
      </c>
      <c r="Q131" s="132">
        <v>48.673775861168608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0.67579855781719944</v>
      </c>
      <c r="D132" s="132">
        <f t="shared" si="197"/>
        <v>0.67515375182195259</v>
      </c>
      <c r="E132" s="132">
        <f t="shared" si="197"/>
        <v>0.6747763017588897</v>
      </c>
      <c r="F132" s="132">
        <f t="shared" si="197"/>
        <v>0.73033156779869601</v>
      </c>
      <c r="G132" s="132">
        <f t="shared" si="197"/>
        <v>0.78916344110290915</v>
      </c>
      <c r="H132" s="132">
        <f t="shared" si="197"/>
        <v>0.84916964025679431</v>
      </c>
      <c r="I132" s="132">
        <f t="shared" si="197"/>
        <v>1.0858845138685922</v>
      </c>
      <c r="J132" s="132">
        <f t="shared" si="197"/>
        <v>1.5269557180731503</v>
      </c>
      <c r="K132" s="132">
        <f t="shared" si="197"/>
        <v>1.7848747602785335</v>
      </c>
      <c r="L132" s="132">
        <f t="shared" si="197"/>
        <v>1.9424665434067523</v>
      </c>
      <c r="M132" s="132">
        <f t="shared" si="197"/>
        <v>2.2204541510906228</v>
      </c>
      <c r="N132" s="132">
        <f t="shared" si="197"/>
        <v>3.0519638951581634</v>
      </c>
      <c r="O132" s="132">
        <f t="shared" si="197"/>
        <v>3.2352524099030564</v>
      </c>
      <c r="P132" s="132">
        <f t="shared" si="197"/>
        <v>3.4225012045685519</v>
      </c>
      <c r="Q132" s="132">
        <f t="shared" si="197"/>
        <v>3.6680934882231817</v>
      </c>
    </row>
    <row r="133" spans="1:17" ht="12" customHeight="1" x14ac:dyDescent="0.25">
      <c r="A133" s="166" t="s">
        <v>61</v>
      </c>
      <c r="B133" s="165">
        <v>0</v>
      </c>
      <c r="C133" s="165">
        <v>0.44094264244411951</v>
      </c>
      <c r="D133" s="165">
        <v>0.43986152317712274</v>
      </c>
      <c r="E133" s="165">
        <v>0.43898625290314275</v>
      </c>
      <c r="F133" s="165">
        <v>0.47474139596635301</v>
      </c>
      <c r="G133" s="165">
        <v>0.5184369369526759</v>
      </c>
      <c r="H133" s="165">
        <v>0.54431865501677712</v>
      </c>
      <c r="I133" s="165">
        <v>0.70468632058919589</v>
      </c>
      <c r="J133" s="165">
        <v>0.97826734507465918</v>
      </c>
      <c r="K133" s="165">
        <v>1.1572033369191108</v>
      </c>
      <c r="L133" s="165">
        <v>1.2875712533627031</v>
      </c>
      <c r="M133" s="165">
        <v>1.4402655477811455</v>
      </c>
      <c r="N133" s="165">
        <v>1.9826410941277883</v>
      </c>
      <c r="O133" s="165">
        <v>2.1024902036397051</v>
      </c>
      <c r="P133" s="165">
        <v>2.2241816993238115</v>
      </c>
      <c r="Q133" s="165">
        <v>2.3839391388354949</v>
      </c>
    </row>
    <row r="134" spans="1:17" ht="12" customHeight="1" x14ac:dyDescent="0.25">
      <c r="A134" s="147" t="s">
        <v>59</v>
      </c>
      <c r="B134" s="164">
        <v>0</v>
      </c>
      <c r="C134" s="164">
        <v>0.23485591537307987</v>
      </c>
      <c r="D134" s="164">
        <v>0.23529222864482979</v>
      </c>
      <c r="E134" s="164">
        <v>0.23579004885574698</v>
      </c>
      <c r="F134" s="164">
        <v>0.255590171832343</v>
      </c>
      <c r="G134" s="164">
        <v>0.27072650415023325</v>
      </c>
      <c r="H134" s="164">
        <v>0.30485098524001725</v>
      </c>
      <c r="I134" s="164">
        <v>0.38119819327939636</v>
      </c>
      <c r="J134" s="164">
        <v>0.54868837299849116</v>
      </c>
      <c r="K134" s="164">
        <v>0.62767142335942272</v>
      </c>
      <c r="L134" s="164">
        <v>0.65489529004404923</v>
      </c>
      <c r="M134" s="164">
        <v>0.78018860330947715</v>
      </c>
      <c r="N134" s="164">
        <v>1.0693228010303752</v>
      </c>
      <c r="O134" s="164">
        <v>1.1327622062633511</v>
      </c>
      <c r="P134" s="164">
        <v>1.1983195052447404</v>
      </c>
      <c r="Q134" s="164">
        <v>1.284154349387687</v>
      </c>
    </row>
    <row r="135" spans="1:17" ht="12" customHeight="1" x14ac:dyDescent="0.25">
      <c r="A135" s="163" t="s">
        <v>142</v>
      </c>
      <c r="B135" s="162">
        <v>7.9042339687854284</v>
      </c>
      <c r="C135" s="162">
        <v>6.1861452730198705</v>
      </c>
      <c r="D135" s="162">
        <v>5.4902174020206473</v>
      </c>
      <c r="E135" s="162">
        <v>4.9008542026934814</v>
      </c>
      <c r="F135" s="162">
        <v>4.5779627453592857</v>
      </c>
      <c r="G135" s="162">
        <v>4.3550376169494562</v>
      </c>
      <c r="H135" s="162">
        <v>5.5072895169639349</v>
      </c>
      <c r="I135" s="162">
        <v>4.7623748250340077</v>
      </c>
      <c r="J135" s="162">
        <v>1.7800402319241557</v>
      </c>
      <c r="K135" s="162">
        <v>3.0239568698967196</v>
      </c>
      <c r="L135" s="162">
        <v>3.5547724648760184</v>
      </c>
      <c r="M135" s="162">
        <v>3.4503131669393654</v>
      </c>
      <c r="N135" s="162">
        <v>3.0926179624424601</v>
      </c>
      <c r="O135" s="162">
        <v>2.6720402308457345</v>
      </c>
      <c r="P135" s="162">
        <v>2.5641043595301767</v>
      </c>
      <c r="Q135" s="162">
        <v>2.969707199147837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8.2073042726254777E-2</v>
      </c>
      <c r="D136" s="160">
        <f t="shared" ref="D136" si="200">SUM(D137:D138)</f>
        <v>8.6488241809007826E-2</v>
      </c>
      <c r="E136" s="160">
        <f t="shared" ref="E136" si="201">SUM(E137:E138)</f>
        <v>8.0434135391324962E-2</v>
      </c>
      <c r="F136" s="160">
        <f t="shared" ref="F136" si="202">SUM(F137:F138)</f>
        <v>7.4065657029554172E-2</v>
      </c>
      <c r="G136" s="160">
        <f t="shared" ref="G136" si="203">SUM(G137:G138)</f>
        <v>7.1779458820774023E-2</v>
      </c>
      <c r="H136" s="160">
        <f t="shared" ref="H136" si="204">SUM(H137:H138)</f>
        <v>9.4580912215141213E-2</v>
      </c>
      <c r="I136" s="160">
        <f t="shared" ref="I136" si="205">SUM(I137:I138)</f>
        <v>9.5711327427246473E-2</v>
      </c>
      <c r="J136" s="160">
        <f t="shared" ref="J136" si="206">SUM(J137:J138)</f>
        <v>5.612112987127231E-2</v>
      </c>
      <c r="K136" s="160">
        <f t="shared" ref="K136" si="207">SUM(K137:K138)</f>
        <v>0.11427220210208938</v>
      </c>
      <c r="L136" s="160">
        <f t="shared" ref="L136" si="208">SUM(L137:L138)</f>
        <v>0.13142188234088514</v>
      </c>
      <c r="M136" s="160">
        <f t="shared" ref="M136" si="209">SUM(M137:M138)</f>
        <v>0.14563182002410263</v>
      </c>
      <c r="N136" s="160">
        <f t="shared" ref="N136" si="210">SUM(N137:N138)</f>
        <v>0.17452847503475319</v>
      </c>
      <c r="O136" s="160">
        <f t="shared" ref="O136" si="211">SUM(O137:O138)</f>
        <v>0.15629432379378236</v>
      </c>
      <c r="P136" s="160">
        <f t="shared" ref="P136" si="212">SUM(P137:P138)</f>
        <v>0.16451710811907549</v>
      </c>
      <c r="Q136" s="160">
        <f t="shared" ref="Q136" si="213">SUM(Q137:Q138)</f>
        <v>0.20543385811914883</v>
      </c>
    </row>
    <row r="137" spans="1:17" ht="12" customHeight="1" x14ac:dyDescent="0.25">
      <c r="A137" s="148" t="s">
        <v>60</v>
      </c>
      <c r="B137" s="156">
        <v>0</v>
      </c>
      <c r="C137" s="156">
        <v>5.7248335556474045E-2</v>
      </c>
      <c r="D137" s="156">
        <v>6.082992453219345E-2</v>
      </c>
      <c r="E137" s="156">
        <v>5.6424107106418819E-2</v>
      </c>
      <c r="F137" s="156">
        <v>5.1431965043043801E-2</v>
      </c>
      <c r="G137" s="156">
        <v>4.9133469457271123E-2</v>
      </c>
      <c r="H137" s="156">
        <v>6.6729078015471871E-2</v>
      </c>
      <c r="I137" s="156">
        <v>6.7091681822441795E-2</v>
      </c>
      <c r="J137" s="156">
        <v>3.817365984320658E-2</v>
      </c>
      <c r="K137" s="156">
        <v>7.7592662764722153E-2</v>
      </c>
      <c r="L137" s="156">
        <v>9.412058321080595E-2</v>
      </c>
      <c r="M137" s="156">
        <v>0.10203451298547106</v>
      </c>
      <c r="N137" s="156">
        <v>0.11987800361833557</v>
      </c>
      <c r="O137" s="156">
        <v>0.1073537799801461</v>
      </c>
      <c r="P137" s="156">
        <v>0.11319451569981143</v>
      </c>
      <c r="Q137" s="156">
        <v>0.1444043819178161</v>
      </c>
    </row>
    <row r="138" spans="1:17" ht="12" customHeight="1" x14ac:dyDescent="0.25">
      <c r="A138" s="148" t="s">
        <v>59</v>
      </c>
      <c r="B138" s="156">
        <v>0</v>
      </c>
      <c r="C138" s="156">
        <v>2.4824707169780729E-2</v>
      </c>
      <c r="D138" s="156">
        <v>2.565831727681438E-2</v>
      </c>
      <c r="E138" s="156">
        <v>2.401002828490615E-2</v>
      </c>
      <c r="F138" s="156">
        <v>2.2633691986510371E-2</v>
      </c>
      <c r="G138" s="156">
        <v>2.26459893635029E-2</v>
      </c>
      <c r="H138" s="156">
        <v>2.7851834199669346E-2</v>
      </c>
      <c r="I138" s="156">
        <v>2.8619645604804681E-2</v>
      </c>
      <c r="J138" s="156">
        <v>1.7947470028065727E-2</v>
      </c>
      <c r="K138" s="156">
        <v>3.6679539337367228E-2</v>
      </c>
      <c r="L138" s="156">
        <v>3.7301299130079207E-2</v>
      </c>
      <c r="M138" s="156">
        <v>4.3597307038631586E-2</v>
      </c>
      <c r="N138" s="156">
        <v>5.4650471416417615E-2</v>
      </c>
      <c r="O138" s="156">
        <v>4.8940543813636252E-2</v>
      </c>
      <c r="P138" s="156">
        <v>5.1322592419264082E-2</v>
      </c>
      <c r="Q138" s="156">
        <v>6.1029476201332741E-2</v>
      </c>
    </row>
    <row r="139" spans="1:17" ht="12" customHeight="1" x14ac:dyDescent="0.25">
      <c r="A139" s="158" t="s">
        <v>62</v>
      </c>
      <c r="B139" s="157">
        <f>SUM(B140:B141)</f>
        <v>37.609936028578453</v>
      </c>
      <c r="C139" s="157">
        <f t="shared" ref="C139:Q139" si="214">SUM(C140:C141)</f>
        <v>40.003573317766524</v>
      </c>
      <c r="D139" s="157">
        <f t="shared" si="214"/>
        <v>33.44177810378261</v>
      </c>
      <c r="E139" s="157">
        <f t="shared" si="214"/>
        <v>31.957755834344617</v>
      </c>
      <c r="F139" s="157">
        <f t="shared" si="214"/>
        <v>36.238735861045114</v>
      </c>
      <c r="G139" s="157">
        <f t="shared" si="214"/>
        <v>36.040208094559091</v>
      </c>
      <c r="H139" s="157">
        <f t="shared" si="214"/>
        <v>37.315786905784208</v>
      </c>
      <c r="I139" s="157">
        <f t="shared" si="214"/>
        <v>40.237237262164257</v>
      </c>
      <c r="J139" s="157">
        <f t="shared" si="214"/>
        <v>35.608781983625427</v>
      </c>
      <c r="K139" s="157">
        <f t="shared" si="214"/>
        <v>35.214508295169985</v>
      </c>
      <c r="L139" s="157">
        <f t="shared" si="214"/>
        <v>38.909599314708345</v>
      </c>
      <c r="M139" s="157">
        <f t="shared" si="214"/>
        <v>39.955594097503734</v>
      </c>
      <c r="N139" s="157">
        <f t="shared" si="214"/>
        <v>40.859927500348761</v>
      </c>
      <c r="O139" s="157">
        <f t="shared" si="214"/>
        <v>41.221780208027333</v>
      </c>
      <c r="P139" s="157">
        <f t="shared" si="214"/>
        <v>40.108048503072595</v>
      </c>
      <c r="Q139" s="157">
        <f t="shared" si="214"/>
        <v>42.625525575091032</v>
      </c>
    </row>
    <row r="140" spans="1:17" ht="12" customHeight="1" x14ac:dyDescent="0.25">
      <c r="A140" s="23" t="s">
        <v>57</v>
      </c>
      <c r="B140" s="156">
        <v>23.442158552432314</v>
      </c>
      <c r="C140" s="156">
        <v>17.359360291625542</v>
      </c>
      <c r="D140" s="156">
        <v>17.656959656868949</v>
      </c>
      <c r="E140" s="156">
        <v>14.475789903767092</v>
      </c>
      <c r="F140" s="156">
        <v>9.1214719437116312</v>
      </c>
      <c r="G140" s="156">
        <v>14.119414941271035</v>
      </c>
      <c r="H140" s="156">
        <v>11.567468828761237</v>
      </c>
      <c r="I140" s="156">
        <v>8.9923731054146607</v>
      </c>
      <c r="J140" s="156">
        <v>6.2540950740435237</v>
      </c>
      <c r="K140" s="156">
        <v>6.2264800152872599</v>
      </c>
      <c r="L140" s="156">
        <v>9.9125020673809097</v>
      </c>
      <c r="M140" s="156">
        <v>7.2888006825905833</v>
      </c>
      <c r="N140" s="156">
        <v>5.8845542525736336</v>
      </c>
      <c r="O140" s="156">
        <v>7.1410042217947964</v>
      </c>
      <c r="P140" s="156">
        <v>4.8847826124511737</v>
      </c>
      <c r="Q140" s="156">
        <v>4.8182095890413947</v>
      </c>
    </row>
    <row r="141" spans="1:17" ht="12" customHeight="1" x14ac:dyDescent="0.25">
      <c r="A141" s="29" t="s">
        <v>140</v>
      </c>
      <c r="B141" s="57">
        <v>14.167777476146139</v>
      </c>
      <c r="C141" s="57">
        <v>22.644213026140985</v>
      </c>
      <c r="D141" s="57">
        <v>15.784818446913663</v>
      </c>
      <c r="E141" s="57">
        <v>17.481965930577527</v>
      </c>
      <c r="F141" s="57">
        <v>27.117263917333485</v>
      </c>
      <c r="G141" s="57">
        <v>21.920793153288059</v>
      </c>
      <c r="H141" s="57">
        <v>25.748318077022972</v>
      </c>
      <c r="I141" s="57">
        <v>31.244864156749596</v>
      </c>
      <c r="J141" s="57">
        <v>29.354686909581904</v>
      </c>
      <c r="K141" s="57">
        <v>28.988028279882727</v>
      </c>
      <c r="L141" s="57">
        <v>28.997097247327432</v>
      </c>
      <c r="M141" s="57">
        <v>32.666793414913151</v>
      </c>
      <c r="N141" s="57">
        <v>34.975373247775124</v>
      </c>
      <c r="O141" s="57">
        <v>34.080775986232538</v>
      </c>
      <c r="P141" s="57">
        <v>35.22326589062142</v>
      </c>
      <c r="Q141" s="57">
        <v>37.807315986049638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0.50257475559082987</v>
      </c>
      <c r="C143" s="168">
        <f t="shared" ref="C143" si="216">SUM(C144,C146,C148,C157)</f>
        <v>0.62885894716229096</v>
      </c>
      <c r="D143" s="168">
        <f t="shared" ref="D143" si="217">SUM(D144,D146,D148,D157)</f>
        <v>0.83955932575113834</v>
      </c>
      <c r="E143" s="168">
        <f t="shared" ref="E143" si="218">SUM(E144,E146,E148,E157)</f>
        <v>1.104587931746837</v>
      </c>
      <c r="F143" s="168">
        <f t="shared" ref="F143" si="219">SUM(F144,F146,F148,F157)</f>
        <v>1.2027680711527289</v>
      </c>
      <c r="G143" s="168">
        <f t="shared" ref="G143" si="220">SUM(G144,G146,G148,G157)</f>
        <v>1.3910106773713373</v>
      </c>
      <c r="H143" s="168">
        <f t="shared" ref="H143" si="221">SUM(H144,H146,H148,H157)</f>
        <v>1.6645927671446166</v>
      </c>
      <c r="I143" s="168">
        <f t="shared" ref="I143" si="222">SUM(I144,I146,I148,I157)</f>
        <v>1.6020562471334578</v>
      </c>
      <c r="J143" s="168">
        <f t="shared" ref="J143" si="223">SUM(J144,J146,J148,J157)</f>
        <v>1.7440741097910506</v>
      </c>
      <c r="K143" s="168">
        <f t="shared" ref="K143" si="224">SUM(K144,K146,K148,K157)</f>
        <v>1.8418473718381474</v>
      </c>
      <c r="L143" s="168">
        <f t="shared" ref="L143" si="225">SUM(L144,L146,L148,L157)</f>
        <v>2.4583747272564564</v>
      </c>
      <c r="M143" s="168">
        <f t="shared" ref="M143" si="226">SUM(M144,M146,M148,M157)</f>
        <v>2.5223261896479574</v>
      </c>
      <c r="N143" s="168">
        <f t="shared" ref="N143" si="227">SUM(N144,N146,N148,N157)</f>
        <v>2.6495745972884235</v>
      </c>
      <c r="O143" s="168">
        <f t="shared" ref="O143" si="228">SUM(O144,O146,O148,O157)</f>
        <v>3.0829899833390173</v>
      </c>
      <c r="P143" s="168">
        <f t="shared" ref="P143" si="229">SUM(P144,P146,P148,P157)</f>
        <v>4.1421901030311972</v>
      </c>
      <c r="Q143" s="168">
        <f t="shared" ref="Q143" si="230">SUM(Q144,Q146,Q148,Q157)</f>
        <v>8.4820053457759474</v>
      </c>
    </row>
    <row r="144" spans="1:17" ht="12.95" customHeight="1" x14ac:dyDescent="0.25">
      <c r="A144" s="158" t="s">
        <v>65</v>
      </c>
      <c r="B144" s="157">
        <f t="shared" ref="B144:Q144" si="231">B145</f>
        <v>0.3874100150445049</v>
      </c>
      <c r="C144" s="157">
        <f t="shared" si="231"/>
        <v>0.49230173108968833</v>
      </c>
      <c r="D144" s="157">
        <f t="shared" si="231"/>
        <v>0.65051215443450894</v>
      </c>
      <c r="E144" s="157">
        <f t="shared" si="231"/>
        <v>0.87568751081085106</v>
      </c>
      <c r="F144" s="157">
        <f t="shared" si="231"/>
        <v>0.94768894979888207</v>
      </c>
      <c r="G144" s="157">
        <f t="shared" si="231"/>
        <v>1.0975442060702014</v>
      </c>
      <c r="H144" s="157">
        <f t="shared" si="231"/>
        <v>1.3022306656247782</v>
      </c>
      <c r="I144" s="157">
        <f t="shared" si="231"/>
        <v>1.2104454055791714</v>
      </c>
      <c r="J144" s="157">
        <f t="shared" si="231"/>
        <v>1.3348781061753165</v>
      </c>
      <c r="K144" s="157">
        <f t="shared" si="231"/>
        <v>1.4048495035547504</v>
      </c>
      <c r="L144" s="157">
        <f t="shared" si="231"/>
        <v>1.8687648285652367</v>
      </c>
      <c r="M144" s="157">
        <f t="shared" si="231"/>
        <v>1.8725451001402431</v>
      </c>
      <c r="N144" s="157">
        <f t="shared" si="231"/>
        <v>1.9601449114416527</v>
      </c>
      <c r="O144" s="157">
        <f t="shared" si="231"/>
        <v>2.254644636954835</v>
      </c>
      <c r="P144" s="157">
        <f t="shared" si="231"/>
        <v>2.8710458857724972</v>
      </c>
      <c r="Q144" s="157">
        <f t="shared" si="231"/>
        <v>5.9936291835914881</v>
      </c>
    </row>
    <row r="145" spans="1:17" ht="12" customHeight="1" x14ac:dyDescent="0.25">
      <c r="A145" s="23" t="s">
        <v>60</v>
      </c>
      <c r="B145" s="156">
        <v>0.3874100150445049</v>
      </c>
      <c r="C145" s="156">
        <v>0.49230173108968833</v>
      </c>
      <c r="D145" s="156">
        <v>0.65051215443450894</v>
      </c>
      <c r="E145" s="156">
        <v>0.87568751081085106</v>
      </c>
      <c r="F145" s="156">
        <v>0.94768894979888207</v>
      </c>
      <c r="G145" s="156">
        <v>1.0975442060702014</v>
      </c>
      <c r="H145" s="156">
        <v>1.3022306656247782</v>
      </c>
      <c r="I145" s="156">
        <v>1.2104454055791714</v>
      </c>
      <c r="J145" s="156">
        <v>1.3348781061753165</v>
      </c>
      <c r="K145" s="156">
        <v>1.4048495035547504</v>
      </c>
      <c r="L145" s="156">
        <v>1.8687648285652367</v>
      </c>
      <c r="M145" s="156">
        <v>1.8725451001402431</v>
      </c>
      <c r="N145" s="156">
        <v>1.9601449114416527</v>
      </c>
      <c r="O145" s="156">
        <v>2.254644636954835</v>
      </c>
      <c r="P145" s="156">
        <v>2.8710458857724972</v>
      </c>
      <c r="Q145" s="156">
        <v>5.9936291835914881</v>
      </c>
    </row>
    <row r="146" spans="1:17" ht="12.95" customHeight="1" x14ac:dyDescent="0.25">
      <c r="A146" s="158" t="s">
        <v>112</v>
      </c>
      <c r="B146" s="157">
        <f t="shared" ref="B146:Q146" si="232">B147</f>
        <v>3.2934379901144117E-2</v>
      </c>
      <c r="C146" s="157">
        <f t="shared" si="232"/>
        <v>3.846682258218196E-2</v>
      </c>
      <c r="D146" s="157">
        <f t="shared" si="232"/>
        <v>5.1437638163151785E-2</v>
      </c>
      <c r="E146" s="157">
        <f t="shared" si="232"/>
        <v>6.1442610191580621E-2</v>
      </c>
      <c r="F146" s="157">
        <f t="shared" si="232"/>
        <v>6.7678976169771782E-2</v>
      </c>
      <c r="G146" s="157">
        <f t="shared" si="232"/>
        <v>7.895735525192199E-2</v>
      </c>
      <c r="H146" s="157">
        <f t="shared" si="232"/>
        <v>9.3435299487133305E-2</v>
      </c>
      <c r="I146" s="157">
        <f t="shared" si="232"/>
        <v>9.9545521011039126E-2</v>
      </c>
      <c r="J146" s="157">
        <f t="shared" si="232"/>
        <v>0.10959437014748902</v>
      </c>
      <c r="K146" s="157">
        <f t="shared" si="232"/>
        <v>0.11902861024539478</v>
      </c>
      <c r="L146" s="157">
        <f t="shared" si="232"/>
        <v>0.13211883425943804</v>
      </c>
      <c r="M146" s="157">
        <f t="shared" si="232"/>
        <v>0.15001071125119605</v>
      </c>
      <c r="N146" s="157">
        <f t="shared" si="232"/>
        <v>0.16585096137819669</v>
      </c>
      <c r="O146" s="157">
        <f t="shared" si="232"/>
        <v>0.19886907739816237</v>
      </c>
      <c r="P146" s="157">
        <f t="shared" si="232"/>
        <v>0.30982223113614094</v>
      </c>
      <c r="Q146" s="157">
        <f t="shared" si="232"/>
        <v>0.57142443094245532</v>
      </c>
    </row>
    <row r="147" spans="1:17" ht="12" customHeight="1" x14ac:dyDescent="0.25">
      <c r="A147" s="23" t="s">
        <v>60</v>
      </c>
      <c r="B147" s="156">
        <v>3.2934379901144117E-2</v>
      </c>
      <c r="C147" s="156">
        <v>3.846682258218196E-2</v>
      </c>
      <c r="D147" s="156">
        <v>5.1437638163151785E-2</v>
      </c>
      <c r="E147" s="156">
        <v>6.1442610191580621E-2</v>
      </c>
      <c r="F147" s="156">
        <v>6.7678976169771782E-2</v>
      </c>
      <c r="G147" s="156">
        <v>7.895735525192199E-2</v>
      </c>
      <c r="H147" s="156">
        <v>9.3435299487133305E-2</v>
      </c>
      <c r="I147" s="156">
        <v>9.9545521011039126E-2</v>
      </c>
      <c r="J147" s="156">
        <v>0.10959437014748902</v>
      </c>
      <c r="K147" s="156">
        <v>0.11902861024539478</v>
      </c>
      <c r="L147" s="156">
        <v>0.13211883425943804</v>
      </c>
      <c r="M147" s="156">
        <v>0.15001071125119605</v>
      </c>
      <c r="N147" s="156">
        <v>0.16585096137819669</v>
      </c>
      <c r="O147" s="156">
        <v>0.19886907739816237</v>
      </c>
      <c r="P147" s="156">
        <v>0.30982223113614094</v>
      </c>
      <c r="Q147" s="156">
        <v>0.57142443094245532</v>
      </c>
    </row>
    <row r="148" spans="1:17" ht="12" customHeight="1" x14ac:dyDescent="0.25">
      <c r="A148" s="158" t="s">
        <v>63</v>
      </c>
      <c r="B148" s="157">
        <f t="shared" ref="B148" si="233">SUM(B149:B150,B153:B154)</f>
        <v>5.0727754108928089E-2</v>
      </c>
      <c r="C148" s="157">
        <f t="shared" ref="C148" si="234">SUM(C149:C150,C153:C154)</f>
        <v>6.0335168325846365E-2</v>
      </c>
      <c r="D148" s="157">
        <f t="shared" ref="D148" si="235">SUM(D149:D150,D153:D154)</f>
        <v>8.7140325217301223E-2</v>
      </c>
      <c r="E148" s="157">
        <f t="shared" ref="E148" si="236">SUM(E149:E150,E153:E154)</f>
        <v>0.10686128763555545</v>
      </c>
      <c r="F148" s="157">
        <f t="shared" ref="F148" si="237">SUM(F149:F150,F153:F154)</f>
        <v>0.11703583336635021</v>
      </c>
      <c r="G148" s="157">
        <f t="shared" ref="G148" si="238">SUM(G149:G150,G153:G154)</f>
        <v>0.13439672838461969</v>
      </c>
      <c r="H148" s="157">
        <f t="shared" ref="H148" si="239">SUM(H149:H150,H153:H154)</f>
        <v>0.17372505857753204</v>
      </c>
      <c r="I148" s="157">
        <f t="shared" ref="I148" si="240">SUM(I149:I150,I153:I154)</f>
        <v>0.18554417115009625</v>
      </c>
      <c r="J148" s="157">
        <f t="shared" ref="J148" si="241">SUM(J149:J150,J153:J154)</f>
        <v>0.18476915596829566</v>
      </c>
      <c r="K148" s="157">
        <f t="shared" ref="K148" si="242">SUM(K149:K150,K153:K154)</f>
        <v>0.19550882761911709</v>
      </c>
      <c r="L148" s="157">
        <f t="shared" ref="L148" si="243">SUM(L149:L150,L153:L154)</f>
        <v>0.29107048835389182</v>
      </c>
      <c r="M148" s="157">
        <f t="shared" ref="M148" si="244">SUM(M149:M150,M153:M154)</f>
        <v>0.31460429498061476</v>
      </c>
      <c r="N148" s="157">
        <f t="shared" ref="N148" si="245">SUM(N149:N150,N153:N154)</f>
        <v>0.32591513666293698</v>
      </c>
      <c r="O148" s="157">
        <f t="shared" ref="O148" si="246">SUM(O149:O150,O153:O154)</f>
        <v>0.39297767484955692</v>
      </c>
      <c r="P148" s="157">
        <f t="shared" ref="P148" si="247">SUM(P149:P150,P153:P154)</f>
        <v>0.6009634226722762</v>
      </c>
      <c r="Q148" s="157">
        <f t="shared" ref="Q148" si="248">SUM(Q149:Q150,Q153:Q154)</f>
        <v>1.1947773691305952</v>
      </c>
    </row>
    <row r="149" spans="1:17" ht="12" customHeight="1" x14ac:dyDescent="0.25">
      <c r="A149" s="167" t="s">
        <v>144</v>
      </c>
      <c r="B149" s="132">
        <v>4.0720535224945328E-2</v>
      </c>
      <c r="C149" s="132">
        <v>3.9135358600778818E-2</v>
      </c>
      <c r="D149" s="132">
        <v>3.6116102024158991E-2</v>
      </c>
      <c r="E149" s="132">
        <v>3.2412947353752844E-2</v>
      </c>
      <c r="F149" s="132">
        <v>2.7270289873779118E-2</v>
      </c>
      <c r="G149" s="132">
        <v>2.4142578441645104E-2</v>
      </c>
      <c r="H149" s="132">
        <v>2.0759609572387778E-2</v>
      </c>
      <c r="I149" s="132">
        <v>8.0142121270973341E-3</v>
      </c>
      <c r="J149" s="132">
        <v>7.5588209408095318E-3</v>
      </c>
      <c r="K149" s="132">
        <v>9.8655923113220387E-3</v>
      </c>
      <c r="L149" s="132">
        <v>3.3634392830759838E-3</v>
      </c>
      <c r="M149" s="132">
        <v>3.3769344968770067E-4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5.3127214029198783E-4</v>
      </c>
      <c r="D150" s="132">
        <f t="shared" ref="D150" si="251">SUM(D151:D152)</f>
        <v>5.3551732940280115E-4</v>
      </c>
      <c r="E150" s="132">
        <f t="shared" ref="E150" si="252">SUM(E151:E152)</f>
        <v>5.3674203762312086E-4</v>
      </c>
      <c r="F150" s="132">
        <f t="shared" ref="F150" si="253">SUM(F151:F152)</f>
        <v>4.4484955186696617E-4</v>
      </c>
      <c r="G150" s="132">
        <f t="shared" ref="G150" si="254">SUM(G151:G152)</f>
        <v>4.4906405105069177E-4</v>
      </c>
      <c r="H150" s="132">
        <f t="shared" ref="H150" si="255">SUM(H151:H152)</f>
        <v>3.6413405579523422E-4</v>
      </c>
      <c r="I150" s="132">
        <f t="shared" ref="I150" si="256">SUM(I151:I152)</f>
        <v>1.8172410116283107E-4</v>
      </c>
      <c r="J150" s="132">
        <f t="shared" ref="J150" si="257">SUM(J151:J152)</f>
        <v>2.7511872379173844E-4</v>
      </c>
      <c r="K150" s="132">
        <f t="shared" ref="K150" si="258">SUM(K151:K152)</f>
        <v>3.7309799201338379E-4</v>
      </c>
      <c r="L150" s="132">
        <f t="shared" ref="L150" si="259">SUM(L151:L152)</f>
        <v>1.1192313017535806E-4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3.6104557684206277E-4</v>
      </c>
      <c r="D151" s="165">
        <v>3.6312102071199906E-4</v>
      </c>
      <c r="E151" s="165">
        <v>3.631755680936789E-4</v>
      </c>
      <c r="F151" s="165">
        <v>3.0031767455847091E-4</v>
      </c>
      <c r="G151" s="165">
        <v>3.0258287793618412E-4</v>
      </c>
      <c r="H151" s="165">
        <v>2.4498182392499102E-4</v>
      </c>
      <c r="I151" s="165">
        <v>1.2216188346292535E-4</v>
      </c>
      <c r="J151" s="165">
        <v>1.8508124873455248E-4</v>
      </c>
      <c r="K151" s="165">
        <v>2.5194344424338467E-4</v>
      </c>
      <c r="L151" s="165">
        <v>7.7127142180881186E-5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1.7022656344992506E-4</v>
      </c>
      <c r="D152" s="164">
        <v>1.7239630869080209E-4</v>
      </c>
      <c r="E152" s="164">
        <v>1.7356646952944199E-4</v>
      </c>
      <c r="F152" s="164">
        <v>1.4453187730849526E-4</v>
      </c>
      <c r="G152" s="164">
        <v>1.4648117311450768E-4</v>
      </c>
      <c r="H152" s="164">
        <v>1.1915223187024321E-4</v>
      </c>
      <c r="I152" s="164">
        <v>5.956221769990572E-5</v>
      </c>
      <c r="J152" s="164">
        <v>9.0037475057185923E-5</v>
      </c>
      <c r="K152" s="164">
        <v>1.2115454776999913E-4</v>
      </c>
      <c r="L152" s="164">
        <v>3.4795987994476882E-5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1.000721888398276E-2</v>
      </c>
      <c r="C153" s="162">
        <v>2.03871442954284E-2</v>
      </c>
      <c r="D153" s="162">
        <v>4.9808417893471867E-2</v>
      </c>
      <c r="E153" s="162">
        <v>7.2839818259826675E-2</v>
      </c>
      <c r="F153" s="162">
        <v>8.7987979541016365E-2</v>
      </c>
      <c r="G153" s="162">
        <v>0.10812203714364625</v>
      </c>
      <c r="H153" s="162">
        <v>0.15016452448058135</v>
      </c>
      <c r="I153" s="162">
        <v>0.1738479005075067</v>
      </c>
      <c r="J153" s="162">
        <v>0.17147536614222025</v>
      </c>
      <c r="K153" s="162">
        <v>0.17849459090041891</v>
      </c>
      <c r="L153" s="162">
        <v>0.27729625549683823</v>
      </c>
      <c r="M153" s="162">
        <v>0.30150226051250362</v>
      </c>
      <c r="N153" s="162">
        <v>0.30854254854612556</v>
      </c>
      <c r="O153" s="162">
        <v>0.37125993240484118</v>
      </c>
      <c r="P153" s="162">
        <v>0.56470407703279779</v>
      </c>
      <c r="Q153" s="162">
        <v>1.117677461060832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2.8139328934715925E-4</v>
      </c>
      <c r="D154" s="160">
        <f t="shared" ref="D154" si="267">SUM(D155:D156)</f>
        <v>6.8028797026755609E-4</v>
      </c>
      <c r="E154" s="160">
        <f t="shared" ref="E154" si="268">SUM(E155:E156)</f>
        <v>1.0717799843528151E-3</v>
      </c>
      <c r="F154" s="160">
        <f t="shared" ref="F154" si="269">SUM(F155:F156)</f>
        <v>1.3327143996877538E-3</v>
      </c>
      <c r="G154" s="160">
        <f t="shared" ref="G154" si="270">SUM(G155:G156)</f>
        <v>1.6830487482776585E-3</v>
      </c>
      <c r="H154" s="160">
        <f t="shared" ref="H154" si="271">SUM(H155:H156)</f>
        <v>2.4367904687676752E-3</v>
      </c>
      <c r="I154" s="160">
        <f t="shared" ref="I154" si="272">SUM(I155:I156)</f>
        <v>3.5003344143293611E-3</v>
      </c>
      <c r="J154" s="160">
        <f t="shared" ref="J154" si="273">SUM(J155:J156)</f>
        <v>5.4598501614741175E-3</v>
      </c>
      <c r="K154" s="160">
        <f t="shared" ref="K154" si="274">SUM(K155:K156)</f>
        <v>6.7755464153627428E-3</v>
      </c>
      <c r="L154" s="160">
        <f t="shared" ref="L154" si="275">SUM(L155:L156)</f>
        <v>1.0298870443802207E-2</v>
      </c>
      <c r="M154" s="160">
        <f t="shared" ref="M154" si="276">SUM(M155:M156)</f>
        <v>1.2764341018423449E-2</v>
      </c>
      <c r="N154" s="160">
        <f t="shared" ref="N154" si="277">SUM(N155:N156)</f>
        <v>1.7372588116811437E-2</v>
      </c>
      <c r="O154" s="160">
        <f t="shared" ref="O154" si="278">SUM(O155:O156)</f>
        <v>2.1717742444715755E-2</v>
      </c>
      <c r="P154" s="160">
        <f t="shared" ref="P154" si="279">SUM(P155:P156)</f>
        <v>3.6259345639478406E-2</v>
      </c>
      <c r="Q154" s="160">
        <f t="shared" ref="Q154" si="280">SUM(Q155:Q156)</f>
        <v>7.7099908069763134E-2</v>
      </c>
    </row>
    <row r="155" spans="1:17" ht="12" customHeight="1" x14ac:dyDescent="0.25">
      <c r="A155" s="148" t="s">
        <v>60</v>
      </c>
      <c r="B155" s="156">
        <v>0</v>
      </c>
      <c r="C155" s="156">
        <v>1.9628000762219675E-4</v>
      </c>
      <c r="D155" s="156">
        <v>4.7915894346162028E-4</v>
      </c>
      <c r="E155" s="156">
        <v>7.535747902155047E-4</v>
      </c>
      <c r="F155" s="156">
        <v>9.2802514322396694E-4</v>
      </c>
      <c r="G155" s="156">
        <v>1.1557165250654306E-3</v>
      </c>
      <c r="H155" s="156">
        <v>1.7218770775462163E-3</v>
      </c>
      <c r="I155" s="156">
        <v>2.4579956045810113E-3</v>
      </c>
      <c r="J155" s="156">
        <v>3.7191256437018563E-3</v>
      </c>
      <c r="K155" s="156">
        <v>4.5947645555027587E-3</v>
      </c>
      <c r="L155" s="156">
        <v>7.3760074522661494E-3</v>
      </c>
      <c r="M155" s="156">
        <v>8.9500222505300899E-3</v>
      </c>
      <c r="N155" s="156">
        <v>1.1950348132937104E-2</v>
      </c>
      <c r="O155" s="156">
        <v>1.4946320204029627E-2</v>
      </c>
      <c r="P155" s="156">
        <v>2.5022399088734264E-2</v>
      </c>
      <c r="Q155" s="156">
        <v>5.4317984906179582E-2</v>
      </c>
    </row>
    <row r="156" spans="1:17" ht="12" customHeight="1" x14ac:dyDescent="0.25">
      <c r="A156" s="148" t="s">
        <v>59</v>
      </c>
      <c r="B156" s="156">
        <v>0</v>
      </c>
      <c r="C156" s="156">
        <v>8.5113281724962515E-5</v>
      </c>
      <c r="D156" s="156">
        <v>2.0112902680593587E-4</v>
      </c>
      <c r="E156" s="156">
        <v>3.1820519413731029E-4</v>
      </c>
      <c r="F156" s="156">
        <v>4.046892564637868E-4</v>
      </c>
      <c r="G156" s="156">
        <v>5.2733222321222782E-4</v>
      </c>
      <c r="H156" s="156">
        <v>7.1491339122145905E-4</v>
      </c>
      <c r="I156" s="156">
        <v>1.0423388097483498E-3</v>
      </c>
      <c r="J156" s="156">
        <v>1.7407245177722616E-3</v>
      </c>
      <c r="K156" s="156">
        <v>2.1807818598599841E-3</v>
      </c>
      <c r="L156" s="156">
        <v>2.9228629915360568E-3</v>
      </c>
      <c r="M156" s="156">
        <v>3.8143187678933593E-3</v>
      </c>
      <c r="N156" s="156">
        <v>5.4222399838743333E-3</v>
      </c>
      <c r="O156" s="156">
        <v>6.7714222406861273E-3</v>
      </c>
      <c r="P156" s="156">
        <v>1.1236946550744142E-2</v>
      </c>
      <c r="Q156" s="156">
        <v>2.2781923163583549E-2</v>
      </c>
    </row>
    <row r="157" spans="1:17" ht="12" customHeight="1" x14ac:dyDescent="0.25">
      <c r="A157" s="158" t="s">
        <v>62</v>
      </c>
      <c r="B157" s="157">
        <f t="shared" ref="B157" si="281">SUM(B158:B159)</f>
        <v>3.1502606536252753E-2</v>
      </c>
      <c r="C157" s="157">
        <f t="shared" ref="C157" si="282">SUM(C158:C159)</f>
        <v>3.7755225164574274E-2</v>
      </c>
      <c r="D157" s="157">
        <f t="shared" ref="D157" si="283">SUM(D158:D159)</f>
        <v>5.0469207936176409E-2</v>
      </c>
      <c r="E157" s="157">
        <f t="shared" ref="E157" si="284">SUM(E158:E159)</f>
        <v>6.0596523108849977E-2</v>
      </c>
      <c r="F157" s="157">
        <f t="shared" ref="F157" si="285">SUM(F158:F159)</f>
        <v>7.0364311817724845E-2</v>
      </c>
      <c r="G157" s="157">
        <f t="shared" ref="G157" si="286">SUM(G158:G159)</f>
        <v>8.0112387664594276E-2</v>
      </c>
      <c r="H157" s="157">
        <f t="shared" ref="H157" si="287">SUM(H158:H159)</f>
        <v>9.5201743455173155E-2</v>
      </c>
      <c r="I157" s="157">
        <f t="shared" ref="I157" si="288">SUM(I158:I159)</f>
        <v>0.10652114939315113</v>
      </c>
      <c r="J157" s="157">
        <f t="shared" ref="J157" si="289">SUM(J158:J159)</f>
        <v>0.11483247749994945</v>
      </c>
      <c r="K157" s="157">
        <f t="shared" ref="K157" si="290">SUM(K158:K159)</f>
        <v>0.12246043041888514</v>
      </c>
      <c r="L157" s="157">
        <f t="shared" ref="L157" si="291">SUM(L158:L159)</f>
        <v>0.16642057607788974</v>
      </c>
      <c r="M157" s="157">
        <f t="shared" ref="M157" si="292">SUM(M158:M159)</f>
        <v>0.18516608327590389</v>
      </c>
      <c r="N157" s="157">
        <f t="shared" ref="N157" si="293">SUM(N158:N159)</f>
        <v>0.19766358780563706</v>
      </c>
      <c r="O157" s="157">
        <f t="shared" ref="O157" si="294">SUM(O158:O159)</f>
        <v>0.23649859413646324</v>
      </c>
      <c r="P157" s="157">
        <f t="shared" ref="P157" si="295">SUM(P158:P159)</f>
        <v>0.36035856345028244</v>
      </c>
      <c r="Q157" s="157">
        <f t="shared" ref="Q157" si="296">SUM(Q158:Q159)</f>
        <v>0.72217436211140762</v>
      </c>
    </row>
    <row r="158" spans="1:17" ht="12" customHeight="1" x14ac:dyDescent="0.25">
      <c r="A158" s="23" t="s">
        <v>57</v>
      </c>
      <c r="B158" s="156">
        <v>1.9618151002807071E-2</v>
      </c>
      <c r="C158" s="156">
        <v>1.637756817820573E-2</v>
      </c>
      <c r="D158" s="156">
        <v>2.6632533013794996E-2</v>
      </c>
      <c r="E158" s="156">
        <v>2.7447322609962709E-2</v>
      </c>
      <c r="F158" s="156">
        <v>1.7711596007207061E-2</v>
      </c>
      <c r="G158" s="156">
        <v>3.1404637751295449E-2</v>
      </c>
      <c r="H158" s="156">
        <v>2.9501009711521142E-2</v>
      </c>
      <c r="I158" s="156">
        <v>2.3801909801420863E-2</v>
      </c>
      <c r="J158" s="156">
        <v>2.0190593641508815E-2</v>
      </c>
      <c r="K158" s="156">
        <v>2.1671175046387218E-2</v>
      </c>
      <c r="L158" s="156">
        <v>4.239392326290544E-2</v>
      </c>
      <c r="M158" s="156">
        <v>3.3794007484437262E-2</v>
      </c>
      <c r="N158" s="156">
        <v>2.8491324127917016E-2</v>
      </c>
      <c r="O158" s="156">
        <v>4.096029718956716E-2</v>
      </c>
      <c r="P158" s="156">
        <v>4.3893799654061996E-2</v>
      </c>
      <c r="Q158" s="156">
        <v>8.1649113564678216E-2</v>
      </c>
    </row>
    <row r="159" spans="1:17" ht="12" customHeight="1" x14ac:dyDescent="0.25">
      <c r="A159" s="29" t="s">
        <v>140</v>
      </c>
      <c r="B159" s="57">
        <v>1.1884455533445679E-2</v>
      </c>
      <c r="C159" s="57">
        <v>2.1377656986368548E-2</v>
      </c>
      <c r="D159" s="57">
        <v>2.3836674922381413E-2</v>
      </c>
      <c r="E159" s="57">
        <v>3.3149200498887268E-2</v>
      </c>
      <c r="F159" s="57">
        <v>5.2652715810517781E-2</v>
      </c>
      <c r="G159" s="57">
        <v>4.870774991329882E-2</v>
      </c>
      <c r="H159" s="57">
        <v>6.5700733743652012E-2</v>
      </c>
      <c r="I159" s="57">
        <v>8.2719239591730276E-2</v>
      </c>
      <c r="J159" s="57">
        <v>9.4641883858440634E-2</v>
      </c>
      <c r="K159" s="57">
        <v>0.10078925537249793</v>
      </c>
      <c r="L159" s="57">
        <v>0.1240266528149843</v>
      </c>
      <c r="M159" s="57">
        <v>0.15137207579146664</v>
      </c>
      <c r="N159" s="57">
        <v>0.16917226367772004</v>
      </c>
      <c r="O159" s="57">
        <v>0.19553829694689609</v>
      </c>
      <c r="P159" s="57">
        <v>0.31646476379622046</v>
      </c>
      <c r="Q159" s="57">
        <v>0.64052524854672943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230.52413146469618</v>
      </c>
      <c r="C161" s="168">
        <f t="shared" ref="C161:Q161" si="297">SUM(C162,C164,C166,C175)</f>
        <v>247.24059206620336</v>
      </c>
      <c r="D161" s="168">
        <f t="shared" si="297"/>
        <v>254.31584963706987</v>
      </c>
      <c r="E161" s="168">
        <f t="shared" si="297"/>
        <v>286.82086776784604</v>
      </c>
      <c r="F161" s="168">
        <f t="shared" si="297"/>
        <v>277.76072223475808</v>
      </c>
      <c r="G161" s="168">
        <f t="shared" si="297"/>
        <v>286.44550147451207</v>
      </c>
      <c r="H161" s="168">
        <f t="shared" si="297"/>
        <v>298.36683988217413</v>
      </c>
      <c r="I161" s="168">
        <f t="shared" si="297"/>
        <v>257.48277308565548</v>
      </c>
      <c r="J161" s="168">
        <f t="shared" si="297"/>
        <v>256.86299529834412</v>
      </c>
      <c r="K161" s="168">
        <f t="shared" si="297"/>
        <v>244.87620309456642</v>
      </c>
      <c r="L161" s="168">
        <f t="shared" si="297"/>
        <v>151.62819636803948</v>
      </c>
      <c r="M161" s="168">
        <f t="shared" si="297"/>
        <v>86.676547497823492</v>
      </c>
      <c r="N161" s="168">
        <f t="shared" si="297"/>
        <v>34.783279927746378</v>
      </c>
      <c r="O161" s="168">
        <f t="shared" si="297"/>
        <v>27.079649698784891</v>
      </c>
      <c r="P161" s="168">
        <f t="shared" si="297"/>
        <v>22.114650822585027</v>
      </c>
      <c r="Q161" s="168">
        <f t="shared" si="297"/>
        <v>22.904343638308621</v>
      </c>
    </row>
    <row r="162" spans="1:17" ht="12.95" customHeight="1" x14ac:dyDescent="0.25">
      <c r="A162" s="158" t="s">
        <v>65</v>
      </c>
      <c r="B162" s="157">
        <f t="shared" ref="B162:Q162" si="298">B163</f>
        <v>191.34126682304316</v>
      </c>
      <c r="C162" s="157">
        <f t="shared" si="298"/>
        <v>206.55033882592284</v>
      </c>
      <c r="D162" s="157">
        <f t="shared" si="298"/>
        <v>212.37698843455593</v>
      </c>
      <c r="E162" s="157">
        <f t="shared" si="298"/>
        <v>243.26277284363647</v>
      </c>
      <c r="F162" s="157">
        <f t="shared" si="298"/>
        <v>232.84929942956461</v>
      </c>
      <c r="G162" s="157">
        <f t="shared" si="298"/>
        <v>240.13269216228002</v>
      </c>
      <c r="H162" s="157">
        <f t="shared" si="298"/>
        <v>249.02886573102214</v>
      </c>
      <c r="I162" s="157">
        <f t="shared" si="298"/>
        <v>207.47766408843648</v>
      </c>
      <c r="J162" s="157">
        <f t="shared" si="298"/>
        <v>209.90008605882937</v>
      </c>
      <c r="K162" s="157">
        <f t="shared" si="298"/>
        <v>198.87068600689358</v>
      </c>
      <c r="L162" s="157">
        <f t="shared" si="298"/>
        <v>122.86010461582588</v>
      </c>
      <c r="M162" s="157">
        <f t="shared" si="298"/>
        <v>68.997666047570874</v>
      </c>
      <c r="N162" s="157">
        <f t="shared" si="298"/>
        <v>27.314335219338854</v>
      </c>
      <c r="O162" s="157">
        <f t="shared" si="298"/>
        <v>21.087169526178943</v>
      </c>
      <c r="P162" s="157">
        <f t="shared" si="298"/>
        <v>16.539075382863096</v>
      </c>
      <c r="Q162" s="157">
        <f t="shared" si="298"/>
        <v>17.608968148487051</v>
      </c>
    </row>
    <row r="163" spans="1:17" ht="12" customHeight="1" x14ac:dyDescent="0.25">
      <c r="A163" s="23" t="s">
        <v>60</v>
      </c>
      <c r="B163" s="57">
        <v>191.34126682304316</v>
      </c>
      <c r="C163" s="57">
        <v>206.55033882592284</v>
      </c>
      <c r="D163" s="57">
        <v>212.37698843455593</v>
      </c>
      <c r="E163" s="57">
        <v>243.26277284363647</v>
      </c>
      <c r="F163" s="57">
        <v>232.84929942956461</v>
      </c>
      <c r="G163" s="57">
        <v>240.13269216228002</v>
      </c>
      <c r="H163" s="57">
        <v>249.02886573102214</v>
      </c>
      <c r="I163" s="57">
        <v>207.47766408843648</v>
      </c>
      <c r="J163" s="57">
        <v>209.90008605882937</v>
      </c>
      <c r="K163" s="57">
        <v>198.87068600689358</v>
      </c>
      <c r="L163" s="57">
        <v>122.86010461582588</v>
      </c>
      <c r="M163" s="57">
        <v>68.997666047570874</v>
      </c>
      <c r="N163" s="57">
        <v>27.314335219338854</v>
      </c>
      <c r="O163" s="57">
        <v>21.087169526178943</v>
      </c>
      <c r="P163" s="57">
        <v>16.539075382863096</v>
      </c>
      <c r="Q163" s="57">
        <v>17.608968148487051</v>
      </c>
    </row>
    <row r="164" spans="1:17" ht="12.95" customHeight="1" x14ac:dyDescent="0.25">
      <c r="A164" s="158" t="s">
        <v>112</v>
      </c>
      <c r="B164" s="157">
        <f t="shared" ref="B164:Q164" si="299">B165</f>
        <v>3.3654257057453278E-2</v>
      </c>
      <c r="C164" s="157">
        <f t="shared" si="299"/>
        <v>5.3365430949712682E-2</v>
      </c>
      <c r="D164" s="157">
        <f t="shared" si="299"/>
        <v>8.1970139960530666E-2</v>
      </c>
      <c r="E164" s="157">
        <f t="shared" si="299"/>
        <v>0.12142625849403146</v>
      </c>
      <c r="F164" s="157">
        <f t="shared" si="299"/>
        <v>0.14658239792361924</v>
      </c>
      <c r="G164" s="157">
        <f t="shared" si="299"/>
        <v>0.18255982138930837</v>
      </c>
      <c r="H164" s="157">
        <f t="shared" si="299"/>
        <v>0.26735090261289968</v>
      </c>
      <c r="I164" s="157">
        <f t="shared" si="299"/>
        <v>0.323769155571483</v>
      </c>
      <c r="J164" s="157">
        <f t="shared" si="299"/>
        <v>0.40913313859959372</v>
      </c>
      <c r="K164" s="157">
        <f t="shared" si="299"/>
        <v>0.51235334954639</v>
      </c>
      <c r="L164" s="157">
        <f t="shared" si="299"/>
        <v>0.28325253429969</v>
      </c>
      <c r="M164" s="157">
        <f t="shared" si="299"/>
        <v>0.19625491865388217</v>
      </c>
      <c r="N164" s="157">
        <f t="shared" si="299"/>
        <v>0.10197168264666046</v>
      </c>
      <c r="O164" s="157">
        <f t="shared" si="299"/>
        <v>9.3771702141203353E-2</v>
      </c>
      <c r="P164" s="157">
        <f t="shared" si="299"/>
        <v>0.10449104097643108</v>
      </c>
      <c r="Q164" s="157">
        <f t="shared" si="299"/>
        <v>0.10520228273484894</v>
      </c>
    </row>
    <row r="165" spans="1:17" ht="12" customHeight="1" x14ac:dyDescent="0.25">
      <c r="A165" s="23" t="s">
        <v>60</v>
      </c>
      <c r="B165" s="156">
        <v>3.3654257057453278E-2</v>
      </c>
      <c r="C165" s="156">
        <v>5.3365430949712682E-2</v>
      </c>
      <c r="D165" s="156">
        <v>8.1970139960530666E-2</v>
      </c>
      <c r="E165" s="156">
        <v>0.12142625849403146</v>
      </c>
      <c r="F165" s="156">
        <v>0.14658239792361924</v>
      </c>
      <c r="G165" s="156">
        <v>0.18255982138930837</v>
      </c>
      <c r="H165" s="156">
        <v>0.26735090261289968</v>
      </c>
      <c r="I165" s="156">
        <v>0.323769155571483</v>
      </c>
      <c r="J165" s="156">
        <v>0.40913313859959372</v>
      </c>
      <c r="K165" s="156">
        <v>0.51235334954639</v>
      </c>
      <c r="L165" s="156">
        <v>0.28325253429969</v>
      </c>
      <c r="M165" s="156">
        <v>0.19625491865388217</v>
      </c>
      <c r="N165" s="156">
        <v>0.10197168264666046</v>
      </c>
      <c r="O165" s="156">
        <v>9.3771702141203353E-2</v>
      </c>
      <c r="P165" s="156">
        <v>0.10449104097643108</v>
      </c>
      <c r="Q165" s="156">
        <v>0.10520228273484894</v>
      </c>
    </row>
    <row r="166" spans="1:17" ht="12" customHeight="1" x14ac:dyDescent="0.25">
      <c r="A166" s="158" t="s">
        <v>63</v>
      </c>
      <c r="B166" s="157">
        <f>SUM(B167:B168,B171:B172)</f>
        <v>24.152224626342701</v>
      </c>
      <c r="C166" s="157">
        <f t="shared" ref="C166:Q166" si="300">SUM(C167:C168,C171:C172)</f>
        <v>24.771375130900466</v>
      </c>
      <c r="D166" s="157">
        <f t="shared" si="300"/>
        <v>25.864408527254518</v>
      </c>
      <c r="E166" s="157">
        <f t="shared" si="300"/>
        <v>27.018101818427287</v>
      </c>
      <c r="F166" s="157">
        <f t="shared" si="300"/>
        <v>27.377019418981725</v>
      </c>
      <c r="G166" s="157">
        <f t="shared" si="300"/>
        <v>28.494572166189954</v>
      </c>
      <c r="H166" s="157">
        <f t="shared" si="300"/>
        <v>31.125839587793148</v>
      </c>
      <c r="I166" s="157">
        <f t="shared" si="300"/>
        <v>31.433067810939338</v>
      </c>
      <c r="J166" s="157">
        <f t="shared" si="300"/>
        <v>28.688143121039911</v>
      </c>
      <c r="K166" s="157">
        <f t="shared" si="300"/>
        <v>27.947925105126021</v>
      </c>
      <c r="L166" s="157">
        <f t="shared" si="300"/>
        <v>18.048613291163512</v>
      </c>
      <c r="M166" s="157">
        <f t="shared" si="300"/>
        <v>10.981558769884803</v>
      </c>
      <c r="N166" s="157">
        <f t="shared" si="300"/>
        <v>4.5735824777700573</v>
      </c>
      <c r="O166" s="157">
        <f t="shared" si="300"/>
        <v>3.6665207894413405</v>
      </c>
      <c r="P166" s="157">
        <f t="shared" si="300"/>
        <v>3.3981786425845404</v>
      </c>
      <c r="Q166" s="157">
        <f t="shared" si="300"/>
        <v>3.2301435913188641</v>
      </c>
    </row>
    <row r="167" spans="1:17" ht="12" customHeight="1" x14ac:dyDescent="0.25">
      <c r="A167" s="167" t="s">
        <v>144</v>
      </c>
      <c r="B167" s="132">
        <v>19.375659700865903</v>
      </c>
      <c r="C167" s="132">
        <v>18.627994336194337</v>
      </c>
      <c r="D167" s="132">
        <v>17.14872611558215</v>
      </c>
      <c r="E167" s="132">
        <v>15.403129689606597</v>
      </c>
      <c r="F167" s="132">
        <v>12.961818339152616</v>
      </c>
      <c r="G167" s="132">
        <v>11.477551469534399</v>
      </c>
      <c r="H167" s="132">
        <v>9.8553263971497049</v>
      </c>
      <c r="I167" s="132">
        <v>3.8134836574846456</v>
      </c>
      <c r="J167" s="132">
        <v>3.59727572720911</v>
      </c>
      <c r="K167" s="132">
        <v>4.6588652276879321</v>
      </c>
      <c r="L167" s="132">
        <v>1.585223728313204</v>
      </c>
      <c r="M167" s="132">
        <v>0.12764812398195768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0.25129172235811015</v>
      </c>
      <c r="D168" s="132">
        <f t="shared" ref="D168" si="303">SUM(D169:D170)</f>
        <v>0.27568633287756916</v>
      </c>
      <c r="E168" s="132">
        <f t="shared" ref="E168" si="304">SUM(E169:E170)</f>
        <v>0.25807017533383481</v>
      </c>
      <c r="F168" s="132">
        <f t="shared" ref="F168" si="305">SUM(F169:F170)</f>
        <v>0.21556087991734688</v>
      </c>
      <c r="G168" s="132">
        <f t="shared" ref="G168" si="306">SUM(G169:G170)</f>
        <v>0.19399055639097379</v>
      </c>
      <c r="H168" s="132">
        <f t="shared" ref="H168" si="307">SUM(H169:H170)</f>
        <v>0.18102344931563369</v>
      </c>
      <c r="I168" s="132">
        <f t="shared" ref="I168" si="308">SUM(I169:I170)</f>
        <v>7.8165208215442622E-2</v>
      </c>
      <c r="J168" s="132">
        <f t="shared" ref="J168" si="309">SUM(J169:J170)</f>
        <v>0.1153564572186534</v>
      </c>
      <c r="K168" s="132">
        <f t="shared" ref="K168" si="310">SUM(K169:K170)</f>
        <v>0.17818792133346956</v>
      </c>
      <c r="L168" s="132">
        <f t="shared" ref="L168" si="311">SUM(L169:L170)</f>
        <v>6.0550413424868707E-2</v>
      </c>
      <c r="M168" s="132">
        <f t="shared" ref="M168" si="312">SUM(M169:M170)</f>
        <v>5.5495524056152143E-3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0.17077455784629561</v>
      </c>
      <c r="D169" s="165">
        <v>0.18695969933803633</v>
      </c>
      <c r="E169" s="165">
        <v>0.17464255898001632</v>
      </c>
      <c r="F169" s="165">
        <v>0.14554963854911177</v>
      </c>
      <c r="G169" s="165">
        <v>0.13073998584012936</v>
      </c>
      <c r="H169" s="165">
        <v>0.1218047900761228</v>
      </c>
      <c r="I169" s="165">
        <v>5.2583235713333135E-2</v>
      </c>
      <c r="J169" s="165">
        <v>7.7630755169692464E-2</v>
      </c>
      <c r="K169" s="165">
        <v>0.1203669134102375</v>
      </c>
      <c r="L169" s="165">
        <v>4.1725783919856714E-2</v>
      </c>
      <c r="M169" s="165">
        <v>3.7315126190492205E-3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8.051716451181451E-2</v>
      </c>
      <c r="D170" s="164">
        <v>8.8726633539532848E-2</v>
      </c>
      <c r="E170" s="164">
        <v>8.3427616353818457E-2</v>
      </c>
      <c r="F170" s="164">
        <v>7.0011241368235111E-2</v>
      </c>
      <c r="G170" s="164">
        <v>6.3250570550844445E-2</v>
      </c>
      <c r="H170" s="164">
        <v>5.9218659239510883E-2</v>
      </c>
      <c r="I170" s="164">
        <v>2.558197250210948E-2</v>
      </c>
      <c r="J170" s="164">
        <v>3.7725702048960925E-2</v>
      </c>
      <c r="K170" s="164">
        <v>5.7821007923232054E-2</v>
      </c>
      <c r="L170" s="164">
        <v>1.882462950501199E-2</v>
      </c>
      <c r="M170" s="164">
        <v>1.8180397865659936E-3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4.7765649254767988</v>
      </c>
      <c r="C171" s="162">
        <v>5.8178012439603668</v>
      </c>
      <c r="D171" s="162">
        <v>8.3180666798830583</v>
      </c>
      <c r="E171" s="162">
        <v>11.188410206785434</v>
      </c>
      <c r="F171" s="162">
        <v>13.990594214229599</v>
      </c>
      <c r="G171" s="162">
        <v>16.566755207183427</v>
      </c>
      <c r="H171" s="162">
        <v>20.74634443818772</v>
      </c>
      <c r="I171" s="162">
        <v>27.00278983592743</v>
      </c>
      <c r="J171" s="162">
        <v>24.202479742301239</v>
      </c>
      <c r="K171" s="162">
        <v>22.263762754928223</v>
      </c>
      <c r="L171" s="162">
        <v>15.81688004527488</v>
      </c>
      <c r="M171" s="162">
        <v>10.40830071331496</v>
      </c>
      <c r="N171" s="162">
        <v>4.3292707199075364</v>
      </c>
      <c r="O171" s="162">
        <v>3.4633408297761901</v>
      </c>
      <c r="P171" s="162">
        <v>3.1925574638827809</v>
      </c>
      <c r="Q171" s="162">
        <v>3.0219123437271249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7.428782838765001E-2</v>
      </c>
      <c r="D172" s="160">
        <f t="shared" ref="D172" si="319">SUM(D173:D174)</f>
        <v>0.12192939891173729</v>
      </c>
      <c r="E172" s="160">
        <f t="shared" ref="E172" si="320">SUM(E173:E174)</f>
        <v>0.16849174670142139</v>
      </c>
      <c r="F172" s="160">
        <f t="shared" ref="F172" si="321">SUM(F173:F174)</f>
        <v>0.20904598568216376</v>
      </c>
      <c r="G172" s="160">
        <f t="shared" ref="G172" si="322">SUM(G173:G174)</f>
        <v>0.25627493308115551</v>
      </c>
      <c r="H172" s="160">
        <f t="shared" ref="H172" si="323">SUM(H173:H174)</f>
        <v>0.34314530314009117</v>
      </c>
      <c r="I172" s="160">
        <f t="shared" ref="I172" si="324">SUM(I173:I174)</f>
        <v>0.53862910931181951</v>
      </c>
      <c r="J172" s="160">
        <f t="shared" ref="J172" si="325">SUM(J173:J174)</f>
        <v>0.77303119431090672</v>
      </c>
      <c r="K172" s="160">
        <f t="shared" ref="K172" si="326">SUM(K173:K174)</f>
        <v>0.84710920117639832</v>
      </c>
      <c r="L172" s="160">
        <f t="shared" ref="L172" si="327">SUM(L173:L174)</f>
        <v>0.5859591041505593</v>
      </c>
      <c r="M172" s="160">
        <f t="shared" ref="M172" si="328">SUM(M173:M174)</f>
        <v>0.44006038018226973</v>
      </c>
      <c r="N172" s="160">
        <f t="shared" ref="N172" si="329">SUM(N173:N174)</f>
        <v>0.24431175786252096</v>
      </c>
      <c r="O172" s="160">
        <f t="shared" ref="O172" si="330">SUM(O173:O174)</f>
        <v>0.20317995966515062</v>
      </c>
      <c r="P172" s="160">
        <f t="shared" ref="P172" si="331">SUM(P173:P174)</f>
        <v>0.20562117870175953</v>
      </c>
      <c r="Q172" s="160">
        <f t="shared" ref="Q172" si="332">SUM(Q173:Q174)</f>
        <v>0.20823124759173894</v>
      </c>
    </row>
    <row r="173" spans="1:17" ht="12" customHeight="1" x14ac:dyDescent="0.25">
      <c r="A173" s="148" t="s">
        <v>60</v>
      </c>
      <c r="B173" s="156">
        <v>0</v>
      </c>
      <c r="C173" s="156">
        <v>5.1817922012259911E-2</v>
      </c>
      <c r="D173" s="156">
        <v>8.5841104959129388E-2</v>
      </c>
      <c r="E173" s="156">
        <v>0.11844674798709896</v>
      </c>
      <c r="F173" s="156">
        <v>0.14556758516827267</v>
      </c>
      <c r="G173" s="156">
        <v>0.17597395397978235</v>
      </c>
      <c r="H173" s="156">
        <v>0.24237230303583296</v>
      </c>
      <c r="I173" s="156">
        <v>0.37834718148137325</v>
      </c>
      <c r="J173" s="156">
        <v>0.52644856262096018</v>
      </c>
      <c r="K173" s="156">
        <v>0.57393598459199291</v>
      </c>
      <c r="L173" s="156">
        <v>0.41911234171704265</v>
      </c>
      <c r="M173" s="156">
        <v>0.30784254550828399</v>
      </c>
      <c r="N173" s="156">
        <v>0.16747290966998599</v>
      </c>
      <c r="O173" s="156">
        <v>0.13919181087221186</v>
      </c>
      <c r="P173" s="156">
        <v>0.14104475188931004</v>
      </c>
      <c r="Q173" s="156">
        <v>0.14636872809507645</v>
      </c>
    </row>
    <row r="174" spans="1:17" ht="12" customHeight="1" x14ac:dyDescent="0.25">
      <c r="A174" s="159" t="s">
        <v>59</v>
      </c>
      <c r="B174" s="57">
        <v>0</v>
      </c>
      <c r="C174" s="57">
        <v>2.2469906375390095E-2</v>
      </c>
      <c r="D174" s="57">
        <v>3.6088293952607896E-2</v>
      </c>
      <c r="E174" s="57">
        <v>5.0044998714322435E-2</v>
      </c>
      <c r="F174" s="57">
        <v>6.3478400513891101E-2</v>
      </c>
      <c r="G174" s="57">
        <v>8.0300979101373141E-2</v>
      </c>
      <c r="H174" s="57">
        <v>0.10077300010425821</v>
      </c>
      <c r="I174" s="57">
        <v>0.16028192783044623</v>
      </c>
      <c r="J174" s="57">
        <v>0.24658263168994654</v>
      </c>
      <c r="K174" s="57">
        <v>0.27317321658440546</v>
      </c>
      <c r="L174" s="57">
        <v>0.16684676243351662</v>
      </c>
      <c r="M174" s="57">
        <v>0.13221783467398573</v>
      </c>
      <c r="N174" s="57">
        <v>7.6838848192534975E-2</v>
      </c>
      <c r="O174" s="57">
        <v>6.3988148792938765E-2</v>
      </c>
      <c r="P174" s="57">
        <v>6.4576426812449489E-2</v>
      </c>
      <c r="Q174" s="57">
        <v>6.1862519496662507E-2</v>
      </c>
    </row>
    <row r="175" spans="1:17" ht="12" customHeight="1" x14ac:dyDescent="0.25">
      <c r="A175" s="158" t="s">
        <v>62</v>
      </c>
      <c r="B175" s="157">
        <f>SUM(B176:B177)</f>
        <v>14.99698575825286</v>
      </c>
      <c r="C175" s="157">
        <f t="shared" ref="C175:Q175" si="333">SUM(C176:C177)</f>
        <v>15.865512678430335</v>
      </c>
      <c r="D175" s="157">
        <f t="shared" si="333"/>
        <v>15.992482535298912</v>
      </c>
      <c r="E175" s="157">
        <f t="shared" si="333"/>
        <v>16.418566847288204</v>
      </c>
      <c r="F175" s="157">
        <f t="shared" si="333"/>
        <v>17.38782098828813</v>
      </c>
      <c r="G175" s="157">
        <f t="shared" si="333"/>
        <v>17.635677324652779</v>
      </c>
      <c r="H175" s="157">
        <f t="shared" si="333"/>
        <v>17.944783660745962</v>
      </c>
      <c r="I175" s="157">
        <f t="shared" si="333"/>
        <v>18.248272030708172</v>
      </c>
      <c r="J175" s="157">
        <f t="shared" si="333"/>
        <v>17.86563297987523</v>
      </c>
      <c r="K175" s="157">
        <f t="shared" si="333"/>
        <v>17.545238633000416</v>
      </c>
      <c r="L175" s="157">
        <f t="shared" si="333"/>
        <v>10.436225926750421</v>
      </c>
      <c r="M175" s="157">
        <f t="shared" si="333"/>
        <v>6.5010677617139478</v>
      </c>
      <c r="N175" s="157">
        <f t="shared" si="333"/>
        <v>2.7933905479908083</v>
      </c>
      <c r="O175" s="157">
        <f t="shared" si="333"/>
        <v>2.2321876810234045</v>
      </c>
      <c r="P175" s="157">
        <f t="shared" si="333"/>
        <v>2.0729057561609605</v>
      </c>
      <c r="Q175" s="157">
        <f t="shared" si="333"/>
        <v>1.9600296157678592</v>
      </c>
    </row>
    <row r="176" spans="1:17" ht="12" customHeight="1" x14ac:dyDescent="0.25">
      <c r="A176" s="23" t="s">
        <v>57</v>
      </c>
      <c r="B176" s="156">
        <v>9.3476289168589233</v>
      </c>
      <c r="C176" s="156">
        <v>6.884764589390497</v>
      </c>
      <c r="D176" s="156">
        <v>8.4438958084333429</v>
      </c>
      <c r="E176" s="156">
        <v>7.4370936387279496</v>
      </c>
      <c r="F176" s="156">
        <v>4.3766716164270738</v>
      </c>
      <c r="G176" s="156">
        <v>6.9090203052849981</v>
      </c>
      <c r="H176" s="156">
        <v>5.5626723974798002</v>
      </c>
      <c r="I176" s="156">
        <v>4.0781763703553704</v>
      </c>
      <c r="J176" s="156">
        <v>3.1378765036696046</v>
      </c>
      <c r="K176" s="156">
        <v>3.1021994225186473</v>
      </c>
      <c r="L176" s="156">
        <v>2.658775037858796</v>
      </c>
      <c r="M176" s="156">
        <v>1.1859387719693821</v>
      </c>
      <c r="N176" s="156">
        <v>0.40228775606255507</v>
      </c>
      <c r="O176" s="156">
        <v>0.38667453229240328</v>
      </c>
      <c r="P176" s="156">
        <v>0.25245880022549888</v>
      </c>
      <c r="Q176" s="156">
        <v>0.22151881498045869</v>
      </c>
    </row>
    <row r="177" spans="1:17" ht="12" customHeight="1" x14ac:dyDescent="0.25">
      <c r="A177" s="29" t="s">
        <v>140</v>
      </c>
      <c r="B177" s="57">
        <v>5.6493568413939368</v>
      </c>
      <c r="C177" s="57">
        <v>8.980748089039837</v>
      </c>
      <c r="D177" s="57">
        <v>7.548586726865568</v>
      </c>
      <c r="E177" s="57">
        <v>8.9814732085602564</v>
      </c>
      <c r="F177" s="57">
        <v>13.011149371861055</v>
      </c>
      <c r="G177" s="57">
        <v>10.726657019367781</v>
      </c>
      <c r="H177" s="57">
        <v>12.382111263266163</v>
      </c>
      <c r="I177" s="57">
        <v>14.1700956603528</v>
      </c>
      <c r="J177" s="57">
        <v>14.727756476205625</v>
      </c>
      <c r="K177" s="57">
        <v>14.44303921048177</v>
      </c>
      <c r="L177" s="57">
        <v>7.7774508888916243</v>
      </c>
      <c r="M177" s="57">
        <v>5.3151289897445659</v>
      </c>
      <c r="N177" s="57">
        <v>2.3911027919282533</v>
      </c>
      <c r="O177" s="57">
        <v>1.8455131487310013</v>
      </c>
      <c r="P177" s="57">
        <v>1.8204469559354615</v>
      </c>
      <c r="Q177" s="57">
        <v>1.7385108007874004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0.45219388109957392</v>
      </c>
      <c r="C3" s="175">
        <f>IF(RES_hhdet_tes!C3=0,"",RES_hhdet_tes!C3/RES_hhdet_fec!C3)</f>
        <v>0.45754857565897583</v>
      </c>
      <c r="D3" s="175">
        <f>IF(RES_hhdet_tes!D3=0,"",RES_hhdet_tes!D3/RES_hhdet_fec!D3)</f>
        <v>0.46110242270225643</v>
      </c>
      <c r="E3" s="175">
        <f>IF(RES_hhdet_tes!E3=0,"",RES_hhdet_tes!E3/RES_hhdet_fec!E3)</f>
        <v>0.4637067461006304</v>
      </c>
      <c r="F3" s="175">
        <f>IF(RES_hhdet_tes!F3=0,"",RES_hhdet_tes!F3/RES_hhdet_fec!F3)</f>
        <v>0.46895884407668131</v>
      </c>
      <c r="G3" s="175">
        <f>IF(RES_hhdet_tes!G3=0,"",RES_hhdet_tes!G3/RES_hhdet_fec!G3)</f>
        <v>0.46846089647092781</v>
      </c>
      <c r="H3" s="175">
        <f>IF(RES_hhdet_tes!H3=0,"",RES_hhdet_tes!H3/RES_hhdet_fec!H3)</f>
        <v>0.47168085525212289</v>
      </c>
      <c r="I3" s="175">
        <f>IF(RES_hhdet_tes!I3=0,"",RES_hhdet_tes!I3/RES_hhdet_fec!I3)</f>
        <v>0.47976818516187542</v>
      </c>
      <c r="J3" s="175">
        <f>IF(RES_hhdet_tes!J3=0,"",RES_hhdet_tes!J3/RES_hhdet_fec!J3)</f>
        <v>0.48279770153668905</v>
      </c>
      <c r="K3" s="175">
        <f>IF(RES_hhdet_tes!K3=0,"",RES_hhdet_tes!K3/RES_hhdet_fec!K3)</f>
        <v>0.49134645451599196</v>
      </c>
      <c r="L3" s="175">
        <f>IF(RES_hhdet_tes!L3=0,"",RES_hhdet_tes!L3/RES_hhdet_fec!L3)</f>
        <v>0.49705801459306109</v>
      </c>
      <c r="M3" s="175">
        <f>IF(RES_hhdet_tes!M3=0,"",RES_hhdet_tes!M3/RES_hhdet_fec!M3)</f>
        <v>0.49813367365731615</v>
      </c>
      <c r="N3" s="175">
        <f>IF(RES_hhdet_tes!N3=0,"",RES_hhdet_tes!N3/RES_hhdet_fec!N3)</f>
        <v>0.50818384741973377</v>
      </c>
      <c r="O3" s="175">
        <f>IF(RES_hhdet_tes!O3=0,"",RES_hhdet_tes!O3/RES_hhdet_fec!O3)</f>
        <v>0.5078297491735837</v>
      </c>
      <c r="P3" s="175">
        <f>IF(RES_hhdet_tes!P3=0,"",RES_hhdet_tes!P3/RES_hhdet_fec!P3)</f>
        <v>0.51268275083398096</v>
      </c>
      <c r="Q3" s="175">
        <f>IF(RES_hhdet_tes!Q3=0,"",RES_hhdet_tes!Q3/RES_hhdet_fec!Q3)</f>
        <v>0.51095090586871039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0.44742508452773783</v>
      </c>
      <c r="C4" s="169">
        <f>IF(RES_hhdet_tes!C4=0,"",RES_hhdet_tes!C4/RES_hhdet_fec!C4)</f>
        <v>0.44809526574603881</v>
      </c>
      <c r="D4" s="169">
        <f>IF(RES_hhdet_tes!D4=0,"",RES_hhdet_tes!D4/RES_hhdet_fec!D4)</f>
        <v>0.45273261960470901</v>
      </c>
      <c r="E4" s="169">
        <f>IF(RES_hhdet_tes!E4=0,"",RES_hhdet_tes!E4/RES_hhdet_fec!E4)</f>
        <v>0.4540094071014758</v>
      </c>
      <c r="F4" s="169">
        <f>IF(RES_hhdet_tes!F4=0,"",RES_hhdet_tes!F4/RES_hhdet_fec!F4)</f>
        <v>0.45444791299393938</v>
      </c>
      <c r="G4" s="169">
        <f>IF(RES_hhdet_tes!G4=0,"",RES_hhdet_tes!G4/RES_hhdet_fec!G4)</f>
        <v>0.45621023580643527</v>
      </c>
      <c r="H4" s="169">
        <f>IF(RES_hhdet_tes!H4=0,"",RES_hhdet_tes!H4/RES_hhdet_fec!H4)</f>
        <v>0.45751697868836372</v>
      </c>
      <c r="I4" s="169">
        <f>IF(RES_hhdet_tes!I4=0,"",RES_hhdet_tes!I4/RES_hhdet_fec!I4)</f>
        <v>0.46298329442229008</v>
      </c>
      <c r="J4" s="169">
        <f>IF(RES_hhdet_tes!J4=0,"",RES_hhdet_tes!J4/RES_hhdet_fec!J4)</f>
        <v>0.46782688180218862</v>
      </c>
      <c r="K4" s="169">
        <f>IF(RES_hhdet_tes!K4=0,"",RES_hhdet_tes!K4/RES_hhdet_fec!K4)</f>
        <v>0.47106473444486363</v>
      </c>
      <c r="L4" s="169">
        <f>IF(RES_hhdet_tes!L4=0,"",RES_hhdet_tes!L4/RES_hhdet_fec!L4)</f>
        <v>0.47542494197288454</v>
      </c>
      <c r="M4" s="169">
        <f>IF(RES_hhdet_tes!M4=0,"",RES_hhdet_tes!M4/RES_hhdet_fec!M4)</f>
        <v>0.47993288973275017</v>
      </c>
      <c r="N4" s="169">
        <f>IF(RES_hhdet_tes!N4=0,"",RES_hhdet_tes!N4/RES_hhdet_fec!N4)</f>
        <v>0.48057968871494533</v>
      </c>
      <c r="O4" s="169">
        <f>IF(RES_hhdet_tes!O4=0,"",RES_hhdet_tes!O4/RES_hhdet_fec!O4)</f>
        <v>0.48195004132447394</v>
      </c>
      <c r="P4" s="169">
        <f>IF(RES_hhdet_tes!P4=0,"",RES_hhdet_tes!P4/RES_hhdet_fec!P4)</f>
        <v>0.48367820591816924</v>
      </c>
      <c r="Q4" s="169">
        <f>IF(RES_hhdet_tes!Q4=0,"",RES_hhdet_tes!Q4/RES_hhdet_fec!Q4)</f>
        <v>0.48732726912938623</v>
      </c>
    </row>
    <row r="5" spans="1:17" ht="12" customHeight="1" x14ac:dyDescent="0.25">
      <c r="A5" s="23" t="s">
        <v>58</v>
      </c>
      <c r="B5" s="73">
        <f>IF(RES_hhdet_tes!B5=0,"",RES_hhdet_tes!B5/RES_hhdet_fec!B5)</f>
        <v>0.44415610940162747</v>
      </c>
      <c r="C5" s="73">
        <f>IF(RES_hhdet_tes!C5=0,"",RES_hhdet_tes!C5/RES_hhdet_fec!C5)</f>
        <v>0.44589941870444627</v>
      </c>
      <c r="D5" s="73">
        <f>IF(RES_hhdet_tes!D5=0,"",RES_hhdet_tes!D5/RES_hhdet_fec!D5)</f>
        <v>0.4497556818190499</v>
      </c>
      <c r="E5" s="73">
        <f>IF(RES_hhdet_tes!E5=0,"",RES_hhdet_tes!E5/RES_hhdet_fec!E5)</f>
        <v>0.45129698138453478</v>
      </c>
      <c r="F5" s="73">
        <f>IF(RES_hhdet_tes!F5=0,"",RES_hhdet_tes!F5/RES_hhdet_fec!F5)</f>
        <v>0.45236313510950188</v>
      </c>
      <c r="G5" s="73">
        <f>IF(RES_hhdet_tes!G5=0,"",RES_hhdet_tes!G5/RES_hhdet_fec!G5)</f>
        <v>0.45420440195894385</v>
      </c>
      <c r="H5" s="73">
        <f>IF(RES_hhdet_tes!H5=0,"",RES_hhdet_tes!H5/RES_hhdet_fec!H5)</f>
        <v>0.45483779248849482</v>
      </c>
      <c r="I5" s="73">
        <f>IF(RES_hhdet_tes!I5=0,"",RES_hhdet_tes!I5/RES_hhdet_fec!I5)</f>
        <v>0.46026201550393819</v>
      </c>
      <c r="J5" s="73">
        <f>IF(RES_hhdet_tes!J5=0,"",RES_hhdet_tes!J5/RES_hhdet_fec!J5)</f>
        <v>0.46485711325009427</v>
      </c>
      <c r="K5" s="73">
        <f>IF(RES_hhdet_tes!K5=0,"",RES_hhdet_tes!K5/RES_hhdet_fec!K5)</f>
        <v>0.46861234693636583</v>
      </c>
      <c r="L5" s="73">
        <f>IF(RES_hhdet_tes!L5=0,"",RES_hhdet_tes!L5/RES_hhdet_fec!L5)</f>
        <v>0.47259924141597126</v>
      </c>
      <c r="M5" s="73">
        <f>IF(RES_hhdet_tes!M5=0,"",RES_hhdet_tes!M5/RES_hhdet_fec!M5)</f>
        <v>0.47698062123162532</v>
      </c>
      <c r="N5" s="73">
        <f>IF(RES_hhdet_tes!N5=0,"",RES_hhdet_tes!N5/RES_hhdet_fec!N5)</f>
        <v>0.47893572783651617</v>
      </c>
      <c r="O5" s="73">
        <f>IF(RES_hhdet_tes!O5=0,"",RES_hhdet_tes!O5/RES_hhdet_fec!O5)</f>
        <v>0.4801008593344005</v>
      </c>
      <c r="P5" s="73">
        <f>IF(RES_hhdet_tes!P5=0,"",RES_hhdet_tes!P5/RES_hhdet_fec!P5)</f>
        <v>0.48131115743921188</v>
      </c>
      <c r="Q5" s="73">
        <f>IF(RES_hhdet_tes!Q5=0,"",RES_hhdet_tes!Q5/RES_hhdet_fec!Q5)</f>
        <v>0.48367776518075523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0.99999999999999989</v>
      </c>
      <c r="D6" s="73">
        <f>IF(RES_hhdet_tes!D6=0,"",RES_hhdet_tes!D6/RES_hhdet_fec!D6)</f>
        <v>0.99999999999999978</v>
      </c>
      <c r="E6" s="73">
        <f>IF(RES_hhdet_tes!E6=0,"",RES_hhdet_tes!E6/RES_hhdet_fec!E6)</f>
        <v>0.99999999999999978</v>
      </c>
      <c r="F6" s="73">
        <f>IF(RES_hhdet_tes!F6=0,"",RES_hhdet_tes!F6/RES_hhdet_fec!F6)</f>
        <v>0.99999999999999978</v>
      </c>
      <c r="G6" s="73">
        <f>IF(RES_hhdet_tes!G6=0,"",RES_hhdet_tes!G6/RES_hhdet_fec!G6)</f>
        <v>1</v>
      </c>
      <c r="H6" s="73">
        <f>IF(RES_hhdet_tes!H6=0,"",RES_hhdet_tes!H6/RES_hhdet_fec!H6)</f>
        <v>1.0000000000000007</v>
      </c>
      <c r="I6" s="73">
        <f>IF(RES_hhdet_tes!I6=0,"",RES_hhdet_tes!I6/RES_hhdet_fec!I6)</f>
        <v>1</v>
      </c>
      <c r="J6" s="73">
        <f>IF(RES_hhdet_tes!J6=0,"",RES_hhdet_tes!J6/RES_hhdet_fec!J6)</f>
        <v>1</v>
      </c>
      <c r="K6" s="73">
        <f>IF(RES_hhdet_tes!K6=0,"",RES_hhdet_tes!K6/RES_hhdet_fec!K6)</f>
        <v>1</v>
      </c>
      <c r="L6" s="73">
        <f>IF(RES_hhdet_tes!L6=0,"",RES_hhdet_tes!L6/RES_hhdet_fec!L6)</f>
        <v>0.99999999999999956</v>
      </c>
      <c r="M6" s="73">
        <f>IF(RES_hhdet_tes!M6=0,"",RES_hhdet_tes!M6/RES_hhdet_fec!M6)</f>
        <v>0.99999999999999989</v>
      </c>
      <c r="N6" s="73">
        <f>IF(RES_hhdet_tes!N6=0,"",RES_hhdet_tes!N6/RES_hhdet_fec!N6)</f>
        <v>0.99999999999999967</v>
      </c>
      <c r="O6" s="73">
        <f>IF(RES_hhdet_tes!O6=0,"",RES_hhdet_tes!O6/RES_hhdet_fec!O6)</f>
        <v>1.0000000000000004</v>
      </c>
      <c r="P6" s="73">
        <f>IF(RES_hhdet_tes!P6=0,"",RES_hhdet_tes!P6/RES_hhdet_fec!P6)</f>
        <v>1.0000000000000002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1.4935844927324933</v>
      </c>
      <c r="C7" s="169">
        <f>IF(RES_hhdet_tes!C7=0,"",RES_hhdet_tes!C7/RES_hhdet_fec!C7)</f>
        <v>1.6063401695008652</v>
      </c>
      <c r="D7" s="169">
        <f>IF(RES_hhdet_tes!D7=0,"",RES_hhdet_tes!D7/RES_hhdet_fec!D7)</f>
        <v>1.6934739208235872</v>
      </c>
      <c r="E7" s="169">
        <f>IF(RES_hhdet_tes!E7=0,"",RES_hhdet_tes!E7/RES_hhdet_fec!E7)</f>
        <v>1.7475397342110526</v>
      </c>
      <c r="F7" s="169">
        <f>IF(RES_hhdet_tes!F7=0,"",RES_hhdet_tes!F7/RES_hhdet_fec!F7)</f>
        <v>1.7795424766318138</v>
      </c>
      <c r="G7" s="169">
        <f>IF(RES_hhdet_tes!G7=0,"",RES_hhdet_tes!G7/RES_hhdet_fec!G7)</f>
        <v>1.8185187104050802</v>
      </c>
      <c r="H7" s="169">
        <f>IF(RES_hhdet_tes!H7=0,"",RES_hhdet_tes!H7/RES_hhdet_fec!H7)</f>
        <v>1.8839440365987485</v>
      </c>
      <c r="I7" s="169">
        <f>IF(RES_hhdet_tes!I7=0,"",RES_hhdet_tes!I7/RES_hhdet_fec!I7)</f>
        <v>1.9236613454684286</v>
      </c>
      <c r="J7" s="169">
        <f>IF(RES_hhdet_tes!J7=0,"",RES_hhdet_tes!J7/RES_hhdet_fec!J7)</f>
        <v>2.0003571409141281</v>
      </c>
      <c r="K7" s="169">
        <f>IF(RES_hhdet_tes!K7=0,"",RES_hhdet_tes!K7/RES_hhdet_fec!K7)</f>
        <v>2.1174497742226133</v>
      </c>
      <c r="L7" s="169">
        <f>IF(RES_hhdet_tes!L7=0,"",RES_hhdet_tes!L7/RES_hhdet_fec!L7)</f>
        <v>2.2455166339118522</v>
      </c>
      <c r="M7" s="169">
        <f>IF(RES_hhdet_tes!M7=0,"",RES_hhdet_tes!M7/RES_hhdet_fec!M7)</f>
        <v>2.3778107755521569</v>
      </c>
      <c r="N7" s="169">
        <f>IF(RES_hhdet_tes!N7=0,"",RES_hhdet_tes!N7/RES_hhdet_fec!N7)</f>
        <v>2.492005630696529</v>
      </c>
      <c r="O7" s="169">
        <f>IF(RES_hhdet_tes!O7=0,"",RES_hhdet_tes!O7/RES_hhdet_fec!O7)</f>
        <v>2.5717340345611697</v>
      </c>
      <c r="P7" s="169">
        <f>IF(RES_hhdet_tes!P7=0,"",RES_hhdet_tes!P7/RES_hhdet_fec!P7)</f>
        <v>2.7188237099641777</v>
      </c>
      <c r="Q7" s="169">
        <f>IF(RES_hhdet_tes!Q7=0,"",RES_hhdet_tes!Q7/RES_hhdet_fec!Q7)</f>
        <v>2.744798475216748</v>
      </c>
    </row>
    <row r="8" spans="1:17" ht="12" customHeight="1" x14ac:dyDescent="0.25">
      <c r="A8" s="23" t="s">
        <v>60</v>
      </c>
      <c r="B8" s="73">
        <f>IF(RES_hhdet_tes!B8=0,"",RES_hhdet_tes!B8/RES_hhdet_fec!B8)</f>
        <v>1.4935844927324933</v>
      </c>
      <c r="C8" s="73">
        <f>IF(RES_hhdet_tes!C8=0,"",RES_hhdet_tes!C8/RES_hhdet_fec!C8)</f>
        <v>1.6063401695008652</v>
      </c>
      <c r="D8" s="73">
        <f>IF(RES_hhdet_tes!D8=0,"",RES_hhdet_tes!D8/RES_hhdet_fec!D8)</f>
        <v>1.6934739208235872</v>
      </c>
      <c r="E8" s="73">
        <f>IF(RES_hhdet_tes!E8=0,"",RES_hhdet_tes!E8/RES_hhdet_fec!E8)</f>
        <v>1.7475397342110526</v>
      </c>
      <c r="F8" s="73">
        <f>IF(RES_hhdet_tes!F8=0,"",RES_hhdet_tes!F8/RES_hhdet_fec!F8)</f>
        <v>1.7795424766318138</v>
      </c>
      <c r="G8" s="73">
        <f>IF(RES_hhdet_tes!G8=0,"",RES_hhdet_tes!G8/RES_hhdet_fec!G8)</f>
        <v>1.8185187104050802</v>
      </c>
      <c r="H8" s="73">
        <f>IF(RES_hhdet_tes!H8=0,"",RES_hhdet_tes!H8/RES_hhdet_fec!H8)</f>
        <v>1.8839440365987485</v>
      </c>
      <c r="I8" s="73">
        <f>IF(RES_hhdet_tes!I8=0,"",RES_hhdet_tes!I8/RES_hhdet_fec!I8)</f>
        <v>1.9236613454684286</v>
      </c>
      <c r="J8" s="73">
        <f>IF(RES_hhdet_tes!J8=0,"",RES_hhdet_tes!J8/RES_hhdet_fec!J8)</f>
        <v>2.0003571409141281</v>
      </c>
      <c r="K8" s="73">
        <f>IF(RES_hhdet_tes!K8=0,"",RES_hhdet_tes!K8/RES_hhdet_fec!K8)</f>
        <v>2.1174497742226133</v>
      </c>
      <c r="L8" s="73">
        <f>IF(RES_hhdet_tes!L8=0,"",RES_hhdet_tes!L8/RES_hhdet_fec!L8)</f>
        <v>2.2455166339118522</v>
      </c>
      <c r="M8" s="73">
        <f>IF(RES_hhdet_tes!M8=0,"",RES_hhdet_tes!M8/RES_hhdet_fec!M8)</f>
        <v>2.3778107755521569</v>
      </c>
      <c r="N8" s="73">
        <f>IF(RES_hhdet_tes!N8=0,"",RES_hhdet_tes!N8/RES_hhdet_fec!N8)</f>
        <v>2.492005630696529</v>
      </c>
      <c r="O8" s="73">
        <f>IF(RES_hhdet_tes!O8=0,"",RES_hhdet_tes!O8/RES_hhdet_fec!O8)</f>
        <v>2.5717340345611697</v>
      </c>
      <c r="P8" s="73">
        <f>IF(RES_hhdet_tes!P8=0,"",RES_hhdet_tes!P8/RES_hhdet_fec!P8)</f>
        <v>2.7188237099641777</v>
      </c>
      <c r="Q8" s="73">
        <f>IF(RES_hhdet_tes!Q8=0,"",RES_hhdet_tes!Q8/RES_hhdet_fec!Q8)</f>
        <v>2.744798475216748</v>
      </c>
    </row>
    <row r="9" spans="1:17" ht="12" customHeight="1" x14ac:dyDescent="0.25">
      <c r="A9" s="158" t="s">
        <v>63</v>
      </c>
      <c r="B9" s="169">
        <f>IF(RES_hhdet_tes!B9=0,"",RES_hhdet_tes!B9/RES_hhdet_fec!B9)</f>
        <v>0.47437503411201581</v>
      </c>
      <c r="C9" s="169">
        <f>IF(RES_hhdet_tes!C9=0,"",RES_hhdet_tes!C9/RES_hhdet_fec!C9)</f>
        <v>0.48179463574270143</v>
      </c>
      <c r="D9" s="169">
        <f>IF(RES_hhdet_tes!D9=0,"",RES_hhdet_tes!D9/RES_hhdet_fec!D9)</f>
        <v>0.49096728298203868</v>
      </c>
      <c r="E9" s="169">
        <f>IF(RES_hhdet_tes!E9=0,"",RES_hhdet_tes!E9/RES_hhdet_fec!E9)</f>
        <v>0.49502664230723153</v>
      </c>
      <c r="F9" s="169">
        <f>IF(RES_hhdet_tes!F9=0,"",RES_hhdet_tes!F9/RES_hhdet_fec!F9)</f>
        <v>0.49763448803908533</v>
      </c>
      <c r="G9" s="169">
        <f>IF(RES_hhdet_tes!G9=0,"",RES_hhdet_tes!G9/RES_hhdet_fec!G9)</f>
        <v>0.50152519562486964</v>
      </c>
      <c r="H9" s="169">
        <f>IF(RES_hhdet_tes!H9=0,"",RES_hhdet_tes!H9/RES_hhdet_fec!H9)</f>
        <v>0.50571058313674433</v>
      </c>
      <c r="I9" s="169">
        <f>IF(RES_hhdet_tes!I9=0,"",RES_hhdet_tes!I9/RES_hhdet_fec!I9)</f>
        <v>0.50158264122054586</v>
      </c>
      <c r="J9" s="169">
        <f>IF(RES_hhdet_tes!J9=0,"",RES_hhdet_tes!J9/RES_hhdet_fec!J9)</f>
        <v>0.50055202132014232</v>
      </c>
      <c r="K9" s="169">
        <f>IF(RES_hhdet_tes!K9=0,"",RES_hhdet_tes!K9/RES_hhdet_fec!K9)</f>
        <v>0.53249193679149842</v>
      </c>
      <c r="L9" s="169">
        <f>IF(RES_hhdet_tes!L9=0,"",RES_hhdet_tes!L9/RES_hhdet_fec!L9)</f>
        <v>0.539327338321264</v>
      </c>
      <c r="M9" s="169">
        <f>IF(RES_hhdet_tes!M9=0,"",RES_hhdet_tes!M9/RES_hhdet_fec!M9)</f>
        <v>0.51613287216388026</v>
      </c>
      <c r="N9" s="169">
        <f>IF(RES_hhdet_tes!N9=0,"",RES_hhdet_tes!N9/RES_hhdet_fec!N9)</f>
        <v>0.56941742858359012</v>
      </c>
      <c r="O9" s="169">
        <f>IF(RES_hhdet_tes!O9=0,"",RES_hhdet_tes!O9/RES_hhdet_fec!O9)</f>
        <v>0.55120623186023632</v>
      </c>
      <c r="P9" s="169">
        <f>IF(RES_hhdet_tes!P9=0,"",RES_hhdet_tes!P9/RES_hhdet_fec!P9)</f>
        <v>0.53421662481572119</v>
      </c>
      <c r="Q9" s="169">
        <f>IF(RES_hhdet_tes!Q9=0,"",RES_hhdet_tes!Q9/RES_hhdet_fec!Q9)</f>
        <v>0.50675465979925238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0.39616610120264945</v>
      </c>
      <c r="C10" s="174">
        <f>IF(RES_hhdet_tes!C10=0,"",RES_hhdet_tes!C10/RES_hhdet_fec!C10)</f>
        <v>0.39830447527612356</v>
      </c>
      <c r="D10" s="174">
        <f>IF(RES_hhdet_tes!D10=0,"",RES_hhdet_tes!D10/RES_hhdet_fec!D10)</f>
        <v>0.40227398653727547</v>
      </c>
      <c r="E10" s="174">
        <f>IF(RES_hhdet_tes!E10=0,"",RES_hhdet_tes!E10/RES_hhdet_fec!E10)</f>
        <v>0.40388574731901239</v>
      </c>
      <c r="F10" s="174">
        <f>IF(RES_hhdet_tes!F10=0,"",RES_hhdet_tes!F10/RES_hhdet_fec!F10)</f>
        <v>0.40518964994285495</v>
      </c>
      <c r="G10" s="174">
        <f>IF(RES_hhdet_tes!G10=0,"",RES_hhdet_tes!G10/RES_hhdet_fec!G10)</f>
        <v>0.40656227254819122</v>
      </c>
      <c r="H10" s="174">
        <f>IF(RES_hhdet_tes!H10=0,"",RES_hhdet_tes!H10/RES_hhdet_fec!H10)</f>
        <v>0.40710134688177713</v>
      </c>
      <c r="I10" s="174">
        <f>IF(RES_hhdet_tes!I10=0,"",RES_hhdet_tes!I10/RES_hhdet_fec!I10)</f>
        <v>0.40763383817241489</v>
      </c>
      <c r="J10" s="174">
        <f>IF(RES_hhdet_tes!J10=0,"",RES_hhdet_tes!J10/RES_hhdet_fec!J10)</f>
        <v>0.40987399120699114</v>
      </c>
      <c r="K10" s="174">
        <f>IF(RES_hhdet_tes!K10=0,"",RES_hhdet_tes!K10/RES_hhdet_fec!K10)</f>
        <v>0.41041027331057761</v>
      </c>
      <c r="L10" s="174">
        <f>IF(RES_hhdet_tes!L10=0,"",RES_hhdet_tes!L10/RES_hhdet_fec!L10)</f>
        <v>0.41098697528214589</v>
      </c>
      <c r="M10" s="174">
        <f>IF(RES_hhdet_tes!M10=0,"",RES_hhdet_tes!M10/RES_hhdet_fec!M10)</f>
        <v>0.41516151045433397</v>
      </c>
      <c r="N10" s="174">
        <f>IF(RES_hhdet_tes!N10=0,"",RES_hhdet_tes!N10/RES_hhdet_fec!N10)</f>
        <v>0.41600882510210058</v>
      </c>
      <c r="O10" s="174">
        <f>IF(RES_hhdet_tes!O10=0,"",RES_hhdet_tes!O10/RES_hhdet_fec!O10)</f>
        <v>0.41683386813207662</v>
      </c>
      <c r="P10" s="174">
        <f>IF(RES_hhdet_tes!P10=0,"",RES_hhdet_tes!P10/RES_hhdet_fec!P10)</f>
        <v>0.41731103079604381</v>
      </c>
      <c r="Q10" s="174">
        <f>IF(RES_hhdet_tes!Q10=0,"",RES_hhdet_tes!Q10/RES_hhdet_fec!Q10)</f>
        <v>0.41770886370973742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0.46006385946114137</v>
      </c>
      <c r="C11" s="174">
        <f>IF(RES_hhdet_tes!C11=0,"",RES_hhdet_tes!C11/RES_hhdet_fec!C11)</f>
        <v>0.46846753125816215</v>
      </c>
      <c r="D11" s="174">
        <f>IF(RES_hhdet_tes!D11=0,"",RES_hhdet_tes!D11/RES_hhdet_fec!D11)</f>
        <v>0.48230276411999928</v>
      </c>
      <c r="E11" s="174">
        <f>IF(RES_hhdet_tes!E11=0,"",RES_hhdet_tes!E11/RES_hhdet_fec!E11)</f>
        <v>0.49038727739194615</v>
      </c>
      <c r="F11" s="174">
        <f>IF(RES_hhdet_tes!F11=0,"",RES_hhdet_tes!F11/RES_hhdet_fec!F11)</f>
        <v>0.49782022161353634</v>
      </c>
      <c r="G11" s="174">
        <f>IF(RES_hhdet_tes!G11=0,"",RES_hhdet_tes!G11/RES_hhdet_fec!G11)</f>
        <v>0.50689589667595802</v>
      </c>
      <c r="H11" s="174">
        <f>IF(RES_hhdet_tes!H11=0,"",RES_hhdet_tes!H11/RES_hhdet_fec!H11)</f>
        <v>0.51486979626528784</v>
      </c>
      <c r="I11" s="174">
        <f>IF(RES_hhdet_tes!I11=0,"",RES_hhdet_tes!I11/RES_hhdet_fec!I11)</f>
        <v>0.53535742770331374</v>
      </c>
      <c r="J11" s="174">
        <f>IF(RES_hhdet_tes!J11=0,"",RES_hhdet_tes!J11/RES_hhdet_fec!J11)</f>
        <v>0.53562471932135625</v>
      </c>
      <c r="K11" s="174">
        <f>IF(RES_hhdet_tes!K11=0,"",RES_hhdet_tes!K11/RES_hhdet_fec!K11)</f>
        <v>0.53771166156560524</v>
      </c>
      <c r="L11" s="174">
        <f>IF(RES_hhdet_tes!L11=0,"",RES_hhdet_tes!L11/RES_hhdet_fec!L11)</f>
        <v>0.5386557018603908</v>
      </c>
      <c r="M11" s="174">
        <f>IF(RES_hhdet_tes!M11=0,"",RES_hhdet_tes!M11/RES_hhdet_fec!M11)</f>
        <v>0.54458544529113473</v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>
        <f>IF(RES_hhdet_tes!C12=0,"",RES_hhdet_tes!C12/RES_hhdet_fec!C12)</f>
        <v>0.62319989583643876</v>
      </c>
      <c r="D12" s="174">
        <f>IF(RES_hhdet_tes!D12=0,"",RES_hhdet_tes!D12/RES_hhdet_fec!D12)</f>
        <v>0.62467976388741875</v>
      </c>
      <c r="E12" s="174">
        <f>IF(RES_hhdet_tes!E12=0,"",RES_hhdet_tes!E12/RES_hhdet_fec!E12)</f>
        <v>0.62578757278645147</v>
      </c>
      <c r="F12" s="174">
        <f>IF(RES_hhdet_tes!F12=0,"",RES_hhdet_tes!F12/RES_hhdet_fec!F12)</f>
        <v>0.62691183024304642</v>
      </c>
      <c r="G12" s="174">
        <f>IF(RES_hhdet_tes!G12=0,"",RES_hhdet_tes!G12/RES_hhdet_fec!G12)</f>
        <v>0.62853521759479991</v>
      </c>
      <c r="H12" s="174">
        <f>IF(RES_hhdet_tes!H12=0,"",RES_hhdet_tes!H12/RES_hhdet_fec!H12)</f>
        <v>0.62989757671591251</v>
      </c>
      <c r="I12" s="174">
        <f>IF(RES_hhdet_tes!I12=0,"",RES_hhdet_tes!I12/RES_hhdet_fec!I12)</f>
        <v>0.63133054519608989</v>
      </c>
      <c r="J12" s="174">
        <f>IF(RES_hhdet_tes!J12=0,"",RES_hhdet_tes!J12/RES_hhdet_fec!J12)</f>
        <v>0.63488888688418543</v>
      </c>
      <c r="K12" s="174">
        <f>IF(RES_hhdet_tes!K12=0,"",RES_hhdet_tes!K12/RES_hhdet_fec!K12)</f>
        <v>0.63714097472566189</v>
      </c>
      <c r="L12" s="174">
        <f>IF(RES_hhdet_tes!L12=0,"",RES_hhdet_tes!L12/RES_hhdet_fec!L12)</f>
        <v>0.63347703003236278</v>
      </c>
      <c r="M12" s="174">
        <f>IF(RES_hhdet_tes!M12=0,"",RES_hhdet_tes!M12/RES_hhdet_fec!M12)</f>
        <v>0.64485408715971049</v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>
        <f>IF(RES_hhdet_tes!C13=0,"",RES_hhdet_tes!C13/RES_hhdet_fec!C13)</f>
        <v>0.52918735779674508</v>
      </c>
      <c r="D13" s="173">
        <f>IF(RES_hhdet_tes!D13=0,"",RES_hhdet_tes!D13/RES_hhdet_fec!D13)</f>
        <v>0.53036408359277198</v>
      </c>
      <c r="E13" s="173">
        <f>IF(RES_hhdet_tes!E13=0,"",RES_hhdet_tes!E13/RES_hhdet_fec!E13)</f>
        <v>0.53109143951712079</v>
      </c>
      <c r="F13" s="173">
        <f>IF(RES_hhdet_tes!F13=0,"",RES_hhdet_tes!F13/RES_hhdet_fec!F13)</f>
        <v>0.53182457487856283</v>
      </c>
      <c r="G13" s="173">
        <f>IF(RES_hhdet_tes!G13=0,"",RES_hhdet_tes!G13/RES_hhdet_fec!G13)</f>
        <v>0.53317979654140435</v>
      </c>
      <c r="H13" s="173">
        <f>IF(RES_hhdet_tes!H13=0,"",RES_hhdet_tes!H13/RES_hhdet_fec!H13)</f>
        <v>0.53425443489315527</v>
      </c>
      <c r="I13" s="173">
        <f>IF(RES_hhdet_tes!I13=0,"",RES_hhdet_tes!I13/RES_hhdet_fec!I13)</f>
        <v>0.5354384176796424</v>
      </c>
      <c r="J13" s="173">
        <f>IF(RES_hhdet_tes!J13=0,"",RES_hhdet_tes!J13/RES_hhdet_fec!J13)</f>
        <v>0.539319801252094</v>
      </c>
      <c r="K13" s="173">
        <f>IF(RES_hhdet_tes!K13=0,"",RES_hhdet_tes!K13/RES_hhdet_fec!K13)</f>
        <v>0.54156314119846083</v>
      </c>
      <c r="L13" s="173">
        <f>IF(RES_hhdet_tes!L13=0,"",RES_hhdet_tes!L13/RES_hhdet_fec!L13)</f>
        <v>0.54258764152926731</v>
      </c>
      <c r="M13" s="173">
        <f>IF(RES_hhdet_tes!M13=0,"",RES_hhdet_tes!M13/RES_hhdet_fec!M13)</f>
        <v>0.54974646114583647</v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>
        <f>IF(RES_hhdet_tes!C14=0,"",RES_hhdet_tes!C14/RES_hhdet_fec!C14)</f>
        <v>1</v>
      </c>
      <c r="D14" s="172">
        <f>IF(RES_hhdet_tes!D14=0,"",RES_hhdet_tes!D14/RES_hhdet_fec!D14)</f>
        <v>0.99999999999999967</v>
      </c>
      <c r="E14" s="172">
        <f>IF(RES_hhdet_tes!E14=0,"",RES_hhdet_tes!E14/RES_hhdet_fec!E14)</f>
        <v>1.0000000000000007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1.0000000000000002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0.99999999999999978</v>
      </c>
      <c r="K14" s="172">
        <f>IF(RES_hhdet_tes!K14=0,"",RES_hhdet_tes!K14/RES_hhdet_fec!K14)</f>
        <v>0.99999999999999944</v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0.58785937597812521</v>
      </c>
      <c r="C15" s="171">
        <f>IF(RES_hhdet_tes!C15=0,"",RES_hhdet_tes!C15/RES_hhdet_fec!C15)</f>
        <v>0.60144820485445971</v>
      </c>
      <c r="D15" s="171">
        <f>IF(RES_hhdet_tes!D15=0,"",RES_hhdet_tes!D15/RES_hhdet_fec!D15)</f>
        <v>0.63022861884110504</v>
      </c>
      <c r="E15" s="171">
        <f>IF(RES_hhdet_tes!E15=0,"",RES_hhdet_tes!E15/RES_hhdet_fec!E15)</f>
        <v>0.64744923072091132</v>
      </c>
      <c r="F15" s="171">
        <f>IF(RES_hhdet_tes!F15=0,"",RES_hhdet_tes!F15/RES_hhdet_fec!F15)</f>
        <v>0.66418117020441614</v>
      </c>
      <c r="G15" s="171">
        <f>IF(RES_hhdet_tes!G15=0,"",RES_hhdet_tes!G15/RES_hhdet_fec!G15)</f>
        <v>0.6822148955668903</v>
      </c>
      <c r="H15" s="171">
        <f>IF(RES_hhdet_tes!H15=0,"",RES_hhdet_tes!H15/RES_hhdet_fec!H15)</f>
        <v>0.68311090599946378</v>
      </c>
      <c r="I15" s="171">
        <f>IF(RES_hhdet_tes!I15=0,"",RES_hhdet_tes!I15/RES_hhdet_fec!I15)</f>
        <v>0.68978489837041723</v>
      </c>
      <c r="J15" s="171">
        <f>IF(RES_hhdet_tes!J15=0,"",RES_hhdet_tes!J15/RES_hhdet_fec!J15)</f>
        <v>0.69919278530361706</v>
      </c>
      <c r="K15" s="171">
        <f>IF(RES_hhdet_tes!K15=0,"",RES_hhdet_tes!K15/RES_hhdet_fec!K15)</f>
        <v>0.70194199997221063</v>
      </c>
      <c r="L15" s="171">
        <f>IF(RES_hhdet_tes!L15=0,"",RES_hhdet_tes!L15/RES_hhdet_fec!L15)</f>
        <v>0.70219523131073125</v>
      </c>
      <c r="M15" s="171">
        <f>IF(RES_hhdet_tes!M15=0,"",RES_hhdet_tes!M15/RES_hhdet_fec!M15)</f>
        <v>0.70267091543191085</v>
      </c>
      <c r="N15" s="171">
        <f>IF(RES_hhdet_tes!N15=0,"",RES_hhdet_tes!N15/RES_hhdet_fec!N15)</f>
        <v>0.70824272780565678</v>
      </c>
      <c r="O15" s="171">
        <f>IF(RES_hhdet_tes!O15=0,"",RES_hhdet_tes!O15/RES_hhdet_fec!O15)</f>
        <v>0.70966548827612574</v>
      </c>
      <c r="P15" s="171">
        <f>IF(RES_hhdet_tes!P15=0,"",RES_hhdet_tes!P15/RES_hhdet_fec!P15)</f>
        <v>0.71075450328438061</v>
      </c>
      <c r="Q15" s="171">
        <f>IF(RES_hhdet_tes!Q15=0,"",RES_hhdet_tes!Q15/RES_hhdet_fec!Q15)</f>
        <v>0.71075450328438095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>
        <f>IF(RES_hhdet_tes!C16=0,"",RES_hhdet_tes!C16/RES_hhdet_fec!C16)</f>
        <v>0.74960375911830357</v>
      </c>
      <c r="D16" s="170">
        <f>IF(RES_hhdet_tes!D16=0,"",RES_hhdet_tes!D16/RES_hhdet_fec!D16)</f>
        <v>0.74905608975998128</v>
      </c>
      <c r="E16" s="170">
        <f>IF(RES_hhdet_tes!E16=0,"",RES_hhdet_tes!E16/RES_hhdet_fec!E16)</f>
        <v>0.75026848127105594</v>
      </c>
      <c r="F16" s="170">
        <f>IF(RES_hhdet_tes!F16=0,"",RES_hhdet_tes!F16/RES_hhdet_fec!F16)</f>
        <v>0.75299503320232231</v>
      </c>
      <c r="G16" s="170">
        <f>IF(RES_hhdet_tes!G16=0,"",RES_hhdet_tes!G16/RES_hhdet_fec!G16)</f>
        <v>0.75826683845109943</v>
      </c>
      <c r="H16" s="170">
        <f>IF(RES_hhdet_tes!H16=0,"",RES_hhdet_tes!H16/RES_hhdet_fec!H16)</f>
        <v>0.75343006153982384</v>
      </c>
      <c r="I16" s="170">
        <f>IF(RES_hhdet_tes!I16=0,"",RES_hhdet_tes!I16/RES_hhdet_fec!I16)</f>
        <v>0.76030721276179836</v>
      </c>
      <c r="J16" s="170">
        <f>IF(RES_hhdet_tes!J16=0,"",RES_hhdet_tes!J16/RES_hhdet_fec!J16)</f>
        <v>0.77321030491955556</v>
      </c>
      <c r="K16" s="170">
        <f>IF(RES_hhdet_tes!K16=0,"",RES_hhdet_tes!K16/RES_hhdet_fec!K16)</f>
        <v>0.77648339812720135</v>
      </c>
      <c r="L16" s="170">
        <f>IF(RES_hhdet_tes!L16=0,"",RES_hhdet_tes!L16/RES_hhdet_fec!L16)</f>
        <v>0.76734299144730223</v>
      </c>
      <c r="M16" s="170">
        <f>IF(RES_hhdet_tes!M16=0,"",RES_hhdet_tes!M16/RES_hhdet_fec!M16)</f>
        <v>0.77146912866839956</v>
      </c>
      <c r="N16" s="170">
        <f>IF(RES_hhdet_tes!N16=0,"",RES_hhdet_tes!N16/RES_hhdet_fec!N16)</f>
        <v>0.78111369778634154</v>
      </c>
      <c r="O16" s="170">
        <f>IF(RES_hhdet_tes!O16=0,"",RES_hhdet_tes!O16/RES_hhdet_fec!O16)</f>
        <v>0.78123891928862477</v>
      </c>
      <c r="P16" s="170">
        <f>IF(RES_hhdet_tes!P16=0,"",RES_hhdet_tes!P16/RES_hhdet_fec!P16)</f>
        <v>0.78102624820576161</v>
      </c>
      <c r="Q16" s="170">
        <f>IF(RES_hhdet_tes!Q16=0,"",RES_hhdet_tes!Q16/RES_hhdet_fec!Q16)</f>
        <v>0.77761820688755279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>
        <f>IF(RES_hhdet_tes!C17=0,"",RES_hhdet_tes!C17/RES_hhdet_fec!C17)</f>
        <v>0.6761838460736187</v>
      </c>
      <c r="D17" s="73">
        <f>IF(RES_hhdet_tes!D17=0,"",RES_hhdet_tes!D17/RES_hhdet_fec!D17)</f>
        <v>0.67747538370370042</v>
      </c>
      <c r="E17" s="73">
        <f>IF(RES_hhdet_tes!E17=0,"",RES_hhdet_tes!E17/RES_hhdet_fec!E17)</f>
        <v>0.67836595967780389</v>
      </c>
      <c r="F17" s="73">
        <f>IF(RES_hhdet_tes!F17=0,"",RES_hhdet_tes!F17/RES_hhdet_fec!F17)</f>
        <v>0.67929626325515169</v>
      </c>
      <c r="G17" s="73">
        <f>IF(RES_hhdet_tes!G17=0,"",RES_hhdet_tes!G17/RES_hhdet_fec!G17)</f>
        <v>0.68248559847195711</v>
      </c>
      <c r="H17" s="73">
        <f>IF(RES_hhdet_tes!H17=0,"",RES_hhdet_tes!H17/RES_hhdet_fec!H17)</f>
        <v>0.682742380502391</v>
      </c>
      <c r="I17" s="73">
        <f>IF(RES_hhdet_tes!I17=0,"",RES_hhdet_tes!I17/RES_hhdet_fec!I17)</f>
        <v>0.68978489837041324</v>
      </c>
      <c r="J17" s="73">
        <f>IF(RES_hhdet_tes!J17=0,"",RES_hhdet_tes!J17/RES_hhdet_fec!J17)</f>
        <v>0.69925277953095955</v>
      </c>
      <c r="K17" s="73">
        <f>IF(RES_hhdet_tes!K17=0,"",RES_hhdet_tes!K17/RES_hhdet_fec!K17)</f>
        <v>0.70233673232064431</v>
      </c>
      <c r="L17" s="73">
        <f>IF(RES_hhdet_tes!L17=0,"",RES_hhdet_tes!L17/RES_hhdet_fec!L17)</f>
        <v>0.70257909059275814</v>
      </c>
      <c r="M17" s="73">
        <f>IF(RES_hhdet_tes!M17=0,"",RES_hhdet_tes!M17/RES_hhdet_fec!M17)</f>
        <v>0.70275852993991861</v>
      </c>
      <c r="N17" s="73">
        <f>IF(RES_hhdet_tes!N17=0,"",RES_hhdet_tes!N17/RES_hhdet_fec!N17)</f>
        <v>0.71075450328437972</v>
      </c>
      <c r="O17" s="73">
        <f>IF(RES_hhdet_tes!O17=0,"",RES_hhdet_tes!O17/RES_hhdet_fec!O17)</f>
        <v>0.71075450328438039</v>
      </c>
      <c r="P17" s="73">
        <f>IF(RES_hhdet_tes!P17=0,"",RES_hhdet_tes!P17/RES_hhdet_fec!P17)</f>
        <v>0.71075450328438017</v>
      </c>
      <c r="Q17" s="73">
        <f>IF(RES_hhdet_tes!Q17=0,"",RES_hhdet_tes!Q17/RES_hhdet_fec!Q17)</f>
        <v>0.71075450328438028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>
        <f>IF(RES_hhdet_tes!C18=0,"",RES_hhdet_tes!C18/RES_hhdet_fec!C18)</f>
        <v>1</v>
      </c>
      <c r="D18" s="73">
        <f>IF(RES_hhdet_tes!D18=0,"",RES_hhdet_tes!D18/RES_hhdet_fec!D18)</f>
        <v>1</v>
      </c>
      <c r="E18" s="73">
        <f>IF(RES_hhdet_tes!E18=0,"",RES_hhdet_tes!E18/RES_hhdet_fec!E18)</f>
        <v>1</v>
      </c>
      <c r="F18" s="73">
        <f>IF(RES_hhdet_tes!F18=0,"",RES_hhdet_tes!F18/RES_hhdet_fec!F18)</f>
        <v>1</v>
      </c>
      <c r="G18" s="73">
        <f>IF(RES_hhdet_tes!G18=0,"",RES_hhdet_tes!G18/RES_hhdet_fec!G18)</f>
        <v>0.99999999999999989</v>
      </c>
      <c r="H18" s="73">
        <f>IF(RES_hhdet_tes!H18=0,"",RES_hhdet_tes!H18/RES_hhdet_fec!H18)</f>
        <v>1</v>
      </c>
      <c r="I18" s="73">
        <f>IF(RES_hhdet_tes!I18=0,"",RES_hhdet_tes!I18/RES_hhdet_fec!I18)</f>
        <v>1</v>
      </c>
      <c r="J18" s="73">
        <f>IF(RES_hhdet_tes!J18=0,"",RES_hhdet_tes!J18/RES_hhdet_fec!J18)</f>
        <v>1</v>
      </c>
      <c r="K18" s="73">
        <f>IF(RES_hhdet_tes!K18=0,"",RES_hhdet_tes!K18/RES_hhdet_fec!K18)</f>
        <v>0.99999999999999978</v>
      </c>
      <c r="L18" s="73">
        <f>IF(RES_hhdet_tes!L18=0,"",RES_hhdet_tes!L18/RES_hhdet_fec!L18)</f>
        <v>1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0.99999999999999978</v>
      </c>
      <c r="P18" s="73">
        <f>IF(RES_hhdet_tes!P18=0,"",RES_hhdet_tes!P18/RES_hhdet_fec!P18)</f>
        <v>0.99999999999999956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0.47533201986816975</v>
      </c>
      <c r="C19" s="169">
        <f>IF(RES_hhdet_tes!C19=0,"",RES_hhdet_tes!C19/RES_hhdet_fec!C19)</f>
        <v>0.53886515065373575</v>
      </c>
      <c r="D19" s="169">
        <f>IF(RES_hhdet_tes!D19=0,"",RES_hhdet_tes!D19/RES_hhdet_fec!D19)</f>
        <v>0.52248221648098803</v>
      </c>
      <c r="E19" s="169">
        <f>IF(RES_hhdet_tes!E19=0,"",RES_hhdet_tes!E19/RES_hhdet_fec!E19)</f>
        <v>0.55101235290085049</v>
      </c>
      <c r="F19" s="169">
        <f>IF(RES_hhdet_tes!F19=0,"",RES_hhdet_tes!F19/RES_hhdet_fec!F19)</f>
        <v>0.6425155854379101</v>
      </c>
      <c r="G19" s="169">
        <f>IF(RES_hhdet_tes!G19=0,"",RES_hhdet_tes!G19/RES_hhdet_fec!G19)</f>
        <v>0.59438418384014213</v>
      </c>
      <c r="H19" s="169">
        <f>IF(RES_hhdet_tes!H19=0,"",RES_hhdet_tes!H19/RES_hhdet_fec!H19)</f>
        <v>0.62961659608576637</v>
      </c>
      <c r="I19" s="169">
        <f>IF(RES_hhdet_tes!I19=0,"",RES_hhdet_tes!I19/RES_hhdet_fec!I19)</f>
        <v>0.66799989016097683</v>
      </c>
      <c r="J19" s="169">
        <f>IF(RES_hhdet_tes!J19=0,"",RES_hhdet_tes!J19/RES_hhdet_fec!J19)</f>
        <v>0.68588198200215844</v>
      </c>
      <c r="K19" s="169">
        <f>IF(RES_hhdet_tes!K19=0,"",RES_hhdet_tes!K19/RES_hhdet_fec!K19)</f>
        <v>0.689656057787156</v>
      </c>
      <c r="L19" s="169">
        <f>IF(RES_hhdet_tes!L19=0,"",RES_hhdet_tes!L19/RES_hhdet_fec!L19)</f>
        <v>0.6590427919131342</v>
      </c>
      <c r="M19" s="169">
        <f>IF(RES_hhdet_tes!M19=0,"",RES_hhdet_tes!M19/RES_hhdet_fec!M19)</f>
        <v>0.69450171208954836</v>
      </c>
      <c r="N19" s="169">
        <f>IF(RES_hhdet_tes!N19=0,"",RES_hhdet_tes!N19/RES_hhdet_fec!N19)</f>
        <v>0.71910696787318185</v>
      </c>
      <c r="O19" s="169">
        <f>IF(RES_hhdet_tes!O19=0,"",RES_hhdet_tes!O19/RES_hhdet_fec!O19)</f>
        <v>0.70929120354573638</v>
      </c>
      <c r="P19" s="169">
        <f>IF(RES_hhdet_tes!P19=0,"",RES_hhdet_tes!P19/RES_hhdet_fec!P19)</f>
        <v>0.73873295571743391</v>
      </c>
      <c r="Q19" s="169">
        <f>IF(RES_hhdet_tes!Q19=0,"",RES_hhdet_tes!Q19/RES_hhdet_fec!Q19)</f>
        <v>0.74314374276006967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0.30467557689437402</v>
      </c>
      <c r="C20" s="73">
        <f>IF(RES_hhdet_tes!C20=0,"",RES_hhdet_tes!C20/RES_hhdet_fec!C20)</f>
        <v>0.30802458898412488</v>
      </c>
      <c r="D20" s="73">
        <f>IF(RES_hhdet_tes!D20=0,"",RES_hhdet_tes!D20/RES_hhdet_fec!D20)</f>
        <v>0.31359787787212096</v>
      </c>
      <c r="E20" s="73">
        <f>IF(RES_hhdet_tes!E20=0,"",RES_hhdet_tes!E20/RES_hhdet_fec!E20)</f>
        <v>0.31712813487473679</v>
      </c>
      <c r="F20" s="73">
        <f>IF(RES_hhdet_tes!F20=0,"",RES_hhdet_tes!F20/RES_hhdet_fec!F20)</f>
        <v>0.32069473657244157</v>
      </c>
      <c r="G20" s="73">
        <f>IF(RES_hhdet_tes!G20=0,"",RES_hhdet_tes!G20/RES_hhdet_fec!G20)</f>
        <v>0.3243871333316275</v>
      </c>
      <c r="H20" s="73">
        <f>IF(RES_hhdet_tes!H20=0,"",RES_hhdet_tes!H20/RES_hhdet_fec!H20)</f>
        <v>0.32736699399531222</v>
      </c>
      <c r="I20" s="73">
        <f>IF(RES_hhdet_tes!I20=0,"",RES_hhdet_tes!I20/RES_hhdet_fec!I20)</f>
        <v>0.33473119628981335</v>
      </c>
      <c r="J20" s="73">
        <f>IF(RES_hhdet_tes!J20=0,"",RES_hhdet_tes!J20/RES_hhdet_fec!J20)</f>
        <v>0.33509033383968956</v>
      </c>
      <c r="K20" s="73">
        <f>IF(RES_hhdet_tes!K20=0,"",RES_hhdet_tes!K20/RES_hhdet_fec!K20)</f>
        <v>0.3360477885214051</v>
      </c>
      <c r="L20" s="73">
        <f>IF(RES_hhdet_tes!L20=0,"",RES_hhdet_tes!L20/RES_hhdet_fec!L20)</f>
        <v>0.34011182158785136</v>
      </c>
      <c r="M20" s="73">
        <f>IF(RES_hhdet_tes!M20=0,"",RES_hhdet_tes!M20/RES_hhdet_fec!M20)</f>
        <v>0.34221470649559643</v>
      </c>
      <c r="N20" s="73">
        <f>IF(RES_hhdet_tes!N20=0,"",RES_hhdet_tes!N20/RES_hhdet_fec!N20)</f>
        <v>0.34374187710736359</v>
      </c>
      <c r="O20" s="73">
        <f>IF(RES_hhdet_tes!O20=0,"",RES_hhdet_tes!O20/RES_hhdet_fec!O20)</f>
        <v>0.34536414688758327</v>
      </c>
      <c r="P20" s="73">
        <f>IF(RES_hhdet_tes!P20=0,"",RES_hhdet_tes!P20/RES_hhdet_fec!P20)</f>
        <v>0.3461849746775793</v>
      </c>
      <c r="Q20" s="73">
        <f>IF(RES_hhdet_tes!Q20=0,"",RES_hhdet_tes!Q20/RES_hhdet_fec!Q20)</f>
        <v>0.3462339691057732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0.39607824996268626</v>
      </c>
      <c r="C21" s="73">
        <f>IF(RES_hhdet_tes!C21=0,"",RES_hhdet_tes!C21/RES_hhdet_fec!C21)</f>
        <v>0.39607824996268642</v>
      </c>
      <c r="D21" s="73">
        <f>IF(RES_hhdet_tes!D21=0,"",RES_hhdet_tes!D21/RES_hhdet_fec!D21)</f>
        <v>0.41408379635458992</v>
      </c>
      <c r="E21" s="73">
        <f>IF(RES_hhdet_tes!E21=0,"",RES_hhdet_tes!E21/RES_hhdet_fec!E21)</f>
        <v>0.41694522182505717</v>
      </c>
      <c r="F21" s="73">
        <f>IF(RES_hhdet_tes!F21=0,"",RES_hhdet_tes!F21/RES_hhdet_fec!F21)</f>
        <v>0.43504502563078007</v>
      </c>
      <c r="G21" s="73">
        <f>IF(RES_hhdet_tes!G21=0,"",RES_hhdet_tes!G21/RES_hhdet_fec!G21)</f>
        <v>0.44296625368560516</v>
      </c>
      <c r="H21" s="73">
        <f>IF(RES_hhdet_tes!H21=0,"",RES_hhdet_tes!H21/RES_hhdet_fec!H21)</f>
        <v>0.44914737993156512</v>
      </c>
      <c r="I21" s="73">
        <f>IF(RES_hhdet_tes!I21=0,"",RES_hhdet_tes!I21/RES_hhdet_fec!I21)</f>
        <v>0.45253084004132144</v>
      </c>
      <c r="J21" s="73">
        <f>IF(RES_hhdet_tes!J21=0,"",RES_hhdet_tes!J21/RES_hhdet_fec!J21)</f>
        <v>0.45253084004132121</v>
      </c>
      <c r="K21" s="73">
        <f>IF(RES_hhdet_tes!K21=0,"",RES_hhdet_tes!K21/RES_hhdet_fec!K21)</f>
        <v>0.45268841868223397</v>
      </c>
      <c r="L21" s="73">
        <f>IF(RES_hhdet_tes!L21=0,"",RES_hhdet_tes!L21/RES_hhdet_fec!L21)</f>
        <v>0.45596744029630348</v>
      </c>
      <c r="M21" s="73">
        <f>IF(RES_hhdet_tes!M21=0,"",RES_hhdet_tes!M21/RES_hhdet_fec!M21)</f>
        <v>0.4571145186012367</v>
      </c>
      <c r="N21" s="73">
        <f>IF(RES_hhdet_tes!N21=0,"",RES_hhdet_tes!N21/RES_hhdet_fec!N21)</f>
        <v>0.45770770639942204</v>
      </c>
      <c r="O21" s="73">
        <f>IF(RES_hhdet_tes!O21=0,"",RES_hhdet_tes!O21/RES_hhdet_fec!O21)</f>
        <v>0.46475776209194269</v>
      </c>
      <c r="P21" s="73">
        <f>IF(RES_hhdet_tes!P21=0,"",RES_hhdet_tes!P21/RES_hhdet_fec!P21)</f>
        <v>0.46562085720968921</v>
      </c>
      <c r="Q21" s="73">
        <f>IF(RES_hhdet_tes!Q21=0,"",RES_hhdet_tes!Q21/RES_hhdet_fec!Q21)</f>
        <v>0.46626186207975268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0.78060947585124063</v>
      </c>
      <c r="C22" s="65">
        <f>IF(RES_hhdet_tes!C22=0,"",RES_hhdet_tes!C22/RES_hhdet_fec!C22)</f>
        <v>0.79503401725487399</v>
      </c>
      <c r="D22" s="65">
        <f>IF(RES_hhdet_tes!D22=0,"",RES_hhdet_tes!D22/RES_hhdet_fec!D22)</f>
        <v>0.80048185740565581</v>
      </c>
      <c r="E22" s="65">
        <f>IF(RES_hhdet_tes!E22=0,"",RES_hhdet_tes!E22/RES_hhdet_fec!E22)</f>
        <v>0.80494055001900078</v>
      </c>
      <c r="F22" s="65">
        <f>IF(RES_hhdet_tes!F22=0,"",RES_hhdet_tes!F22/RES_hhdet_fec!F22)</f>
        <v>0.81043013801116048</v>
      </c>
      <c r="G22" s="65">
        <f>IF(RES_hhdet_tes!G22=0,"",RES_hhdet_tes!G22/RES_hhdet_fec!G22)</f>
        <v>0.81676374442491817</v>
      </c>
      <c r="H22" s="65">
        <f>IF(RES_hhdet_tes!H22=0,"",RES_hhdet_tes!H22/RES_hhdet_fec!H22)</f>
        <v>0.81718235483268753</v>
      </c>
      <c r="I22" s="65">
        <f>IF(RES_hhdet_tes!I22=0,"",RES_hhdet_tes!I22/RES_hhdet_fec!I22)</f>
        <v>0.81854793862422726</v>
      </c>
      <c r="J22" s="65">
        <f>IF(RES_hhdet_tes!J22=0,"",RES_hhdet_tes!J22/RES_hhdet_fec!J22)</f>
        <v>0.8194712850125816</v>
      </c>
      <c r="K22" s="65">
        <f>IF(RES_hhdet_tes!K22=0,"",RES_hhdet_tes!K22/RES_hhdet_fec!K22)</f>
        <v>0.82014410536594629</v>
      </c>
      <c r="L22" s="65">
        <f>IF(RES_hhdet_tes!L22=0,"",RES_hhdet_tes!L22/RES_hhdet_fec!L22)</f>
        <v>0.82094607271384445</v>
      </c>
      <c r="M22" s="65">
        <f>IF(RES_hhdet_tes!M22=0,"",RES_hhdet_tes!M22/RES_hhdet_fec!M22)</f>
        <v>0.82489727715759498</v>
      </c>
      <c r="N22" s="65">
        <f>IF(RES_hhdet_tes!N22=0,"",RES_hhdet_tes!N22/RES_hhdet_fec!N22)</f>
        <v>0.8310744704068519</v>
      </c>
      <c r="O22" s="65">
        <f>IF(RES_hhdet_tes!O22=0,"",RES_hhdet_tes!O22/RES_hhdet_fec!O22)</f>
        <v>0.83189012480648972</v>
      </c>
      <c r="P22" s="65">
        <f>IF(RES_hhdet_tes!P22=0,"",RES_hhdet_tes!P22/RES_hhdet_fec!P22)</f>
        <v>0.83239445711441518</v>
      </c>
      <c r="Q22" s="65">
        <f>IF(RES_hhdet_tes!Q22=0,"",RES_hhdet_tes!Q22/RES_hhdet_fec!Q22)</f>
        <v>0.83318804432016624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0.52385955549485319</v>
      </c>
      <c r="C24" s="175">
        <f>IF(RES_hhdet_tes!C24=0,"",RES_hhdet_tes!C24/RES_hhdet_fec!C24)</f>
        <v>0.52727548685550307</v>
      </c>
      <c r="D24" s="175">
        <f>IF(RES_hhdet_tes!D24=0,"",RES_hhdet_tes!D24/RES_hhdet_fec!D24)</f>
        <v>0.53240231187038634</v>
      </c>
      <c r="E24" s="175">
        <f>IF(RES_hhdet_tes!E24=0,"",RES_hhdet_tes!E24/RES_hhdet_fec!E24)</f>
        <v>0.5348973011417798</v>
      </c>
      <c r="F24" s="175">
        <f>IF(RES_hhdet_tes!F24=0,"",RES_hhdet_tes!F24/RES_hhdet_fec!F24)</f>
        <v>0.54486021547923402</v>
      </c>
      <c r="G24" s="175">
        <f>IF(RES_hhdet_tes!G24=0,"",RES_hhdet_tes!G24/RES_hhdet_fec!G24)</f>
        <v>0.54968710297531376</v>
      </c>
      <c r="H24" s="175">
        <f>IF(RES_hhdet_tes!H24=0,"",RES_hhdet_tes!H24/RES_hhdet_fec!H24)</f>
        <v>0.56054525201501626</v>
      </c>
      <c r="I24" s="175">
        <f>IF(RES_hhdet_tes!I24=0,"",RES_hhdet_tes!I24/RES_hhdet_fec!I24)</f>
        <v>0.57760626377002688</v>
      </c>
      <c r="J24" s="175">
        <f>IF(RES_hhdet_tes!J24=0,"",RES_hhdet_tes!J24/RES_hhdet_fec!J24)</f>
        <v>0.58514011423847245</v>
      </c>
      <c r="K24" s="175">
        <f>IF(RES_hhdet_tes!K24=0,"",RES_hhdet_tes!K24/RES_hhdet_fec!K24)</f>
        <v>0.59091915790649274</v>
      </c>
      <c r="L24" s="175">
        <f>IF(RES_hhdet_tes!L24=0,"",RES_hhdet_tes!L24/RES_hhdet_fec!L24)</f>
        <v>0.5992612167521032</v>
      </c>
      <c r="M24" s="175">
        <f>IF(RES_hhdet_tes!M24=0,"",RES_hhdet_tes!M24/RES_hhdet_fec!M24)</f>
        <v>0.6139225025040117</v>
      </c>
      <c r="N24" s="175">
        <f>IF(RES_hhdet_tes!N24=0,"",RES_hhdet_tes!N24/RES_hhdet_fec!N24)</f>
        <v>0.62861431508184362</v>
      </c>
      <c r="O24" s="175">
        <f>IF(RES_hhdet_tes!O24=0,"",RES_hhdet_tes!O24/RES_hhdet_fec!O24)</f>
        <v>0.63649982691843976</v>
      </c>
      <c r="P24" s="175">
        <f>IF(RES_hhdet_tes!P24=0,"",RES_hhdet_tes!P24/RES_hhdet_fec!P24)</f>
        <v>0.64239128184571181</v>
      </c>
      <c r="Q24" s="175">
        <f>IF(RES_hhdet_tes!Q24=0,"",RES_hhdet_tes!Q24/RES_hhdet_fec!Q24)</f>
        <v>0.6464071594252816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0.53431306544968693</v>
      </c>
      <c r="C25" s="169">
        <f>IF(RES_hhdet_tes!C25=0,"",RES_hhdet_tes!C25/RES_hhdet_fec!C25)</f>
        <v>0.53165113269649655</v>
      </c>
      <c r="D25" s="169">
        <f>IF(RES_hhdet_tes!D25=0,"",RES_hhdet_tes!D25/RES_hhdet_fec!D25)</f>
        <v>0.5387364105357868</v>
      </c>
      <c r="E25" s="169">
        <f>IF(RES_hhdet_tes!E25=0,"",RES_hhdet_tes!E25/RES_hhdet_fec!E25)</f>
        <v>0.53861750971919431</v>
      </c>
      <c r="F25" s="169">
        <f>IF(RES_hhdet_tes!F25=0,"",RES_hhdet_tes!F25/RES_hhdet_fec!F25)</f>
        <v>0.54325864068012308</v>
      </c>
      <c r="G25" s="169">
        <f>IF(RES_hhdet_tes!G25=0,"",RES_hhdet_tes!G25/RES_hhdet_fec!G25)</f>
        <v>0.55118620812164076</v>
      </c>
      <c r="H25" s="169">
        <f>IF(RES_hhdet_tes!H25=0,"",RES_hhdet_tes!H25/RES_hhdet_fec!H25)</f>
        <v>0.56027364883661812</v>
      </c>
      <c r="I25" s="169">
        <f>IF(RES_hhdet_tes!I25=0,"",RES_hhdet_tes!I25/RES_hhdet_fec!I25)</f>
        <v>0.5755156568921832</v>
      </c>
      <c r="J25" s="169">
        <f>IF(RES_hhdet_tes!J25=0,"",RES_hhdet_tes!J25/RES_hhdet_fec!J25)</f>
        <v>0.58247831037343767</v>
      </c>
      <c r="K25" s="169">
        <f>IF(RES_hhdet_tes!K25=0,"",RES_hhdet_tes!K25/RES_hhdet_fec!K25)</f>
        <v>0.58821465884482804</v>
      </c>
      <c r="L25" s="169">
        <f>IF(RES_hhdet_tes!L25=0,"",RES_hhdet_tes!L25/RES_hhdet_fec!L25)</f>
        <v>0.59942550814518269</v>
      </c>
      <c r="M25" s="169">
        <f>IF(RES_hhdet_tes!M25=0,"",RES_hhdet_tes!M25/RES_hhdet_fec!M25)</f>
        <v>0.61290078064791642</v>
      </c>
      <c r="N25" s="169">
        <f>IF(RES_hhdet_tes!N25=0,"",RES_hhdet_tes!N25/RES_hhdet_fec!N25)</f>
        <v>0.61800120382049473</v>
      </c>
      <c r="O25" s="169">
        <f>IF(RES_hhdet_tes!O25=0,"",RES_hhdet_tes!O25/RES_hhdet_fec!O25)</f>
        <v>0.62636491731519484</v>
      </c>
      <c r="P25" s="169">
        <f>IF(RES_hhdet_tes!P25=0,"",RES_hhdet_tes!P25/RES_hhdet_fec!P25)</f>
        <v>0.62848185434413795</v>
      </c>
      <c r="Q25" s="169">
        <f>IF(RES_hhdet_tes!Q25=0,"",RES_hhdet_tes!Q25/RES_hhdet_fec!Q25)</f>
        <v>0.63220059223911818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0.52615416036808182</v>
      </c>
      <c r="C26" s="73">
        <f>IF(RES_hhdet_tes!C26=0,"",RES_hhdet_tes!C26/RES_hhdet_fec!C26)</f>
        <v>0.52615416036808171</v>
      </c>
      <c r="D26" s="73">
        <f>IF(RES_hhdet_tes!D26=0,"",RES_hhdet_tes!D26/RES_hhdet_fec!D26)</f>
        <v>0.53132597442614937</v>
      </c>
      <c r="E26" s="73">
        <f>IF(RES_hhdet_tes!E26=0,"",RES_hhdet_tes!E26/RES_hhdet_fec!E26)</f>
        <v>0.53186426951109567</v>
      </c>
      <c r="F26" s="73">
        <f>IF(RES_hhdet_tes!F26=0,"",RES_hhdet_tes!F26/RES_hhdet_fec!F26)</f>
        <v>0.5380684390220476</v>
      </c>
      <c r="G26" s="73">
        <f>IF(RES_hhdet_tes!G26=0,"",RES_hhdet_tes!G26/RES_hhdet_fec!G26)</f>
        <v>0.54620909265353468</v>
      </c>
      <c r="H26" s="73">
        <f>IF(RES_hhdet_tes!H26=0,"",RES_hhdet_tes!H26/RES_hhdet_fec!H26)</f>
        <v>0.55366474285305156</v>
      </c>
      <c r="I26" s="73">
        <f>IF(RES_hhdet_tes!I26=0,"",RES_hhdet_tes!I26/RES_hhdet_fec!I26)</f>
        <v>0.56886913889469937</v>
      </c>
      <c r="J26" s="73">
        <f>IF(RES_hhdet_tes!J26=0,"",RES_hhdet_tes!J26/RES_hhdet_fec!J26)</f>
        <v>0.57526987724801915</v>
      </c>
      <c r="K26" s="73">
        <f>IF(RES_hhdet_tes!K26=0,"",RES_hhdet_tes!K26/RES_hhdet_fec!K26)</f>
        <v>0.58228378843655593</v>
      </c>
      <c r="L26" s="73">
        <f>IF(RES_hhdet_tes!L26=0,"",RES_hhdet_tes!L26/RES_hhdet_fec!L26)</f>
        <v>0.59266070886750999</v>
      </c>
      <c r="M26" s="73">
        <f>IF(RES_hhdet_tes!M26=0,"",RES_hhdet_tes!M26/RES_hhdet_fec!M26)</f>
        <v>0.60592207615719362</v>
      </c>
      <c r="N26" s="73">
        <f>IF(RES_hhdet_tes!N26=0,"",RES_hhdet_tes!N26/RES_hhdet_fec!N26)</f>
        <v>0.61412546570754056</v>
      </c>
      <c r="O26" s="73">
        <f>IF(RES_hhdet_tes!O26=0,"",RES_hhdet_tes!O26/RES_hhdet_fec!O26)</f>
        <v>0.62204490562077375</v>
      </c>
      <c r="P26" s="73">
        <f>IF(RES_hhdet_tes!P26=0,"",RES_hhdet_tes!P26/RES_hhdet_fec!P26)</f>
        <v>0.62297062638360412</v>
      </c>
      <c r="Q26" s="73">
        <f>IF(RES_hhdet_tes!Q26=0,"",RES_hhdet_tes!Q26/RES_hhdet_fec!Q26)</f>
        <v>0.62375936464589266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</v>
      </c>
      <c r="C27" s="73">
        <f>IF(RES_hhdet_tes!C27=0,"",RES_hhdet_tes!C27/RES_hhdet_fec!C27)</f>
        <v>1</v>
      </c>
      <c r="D27" s="73">
        <f>IF(RES_hhdet_tes!D27=0,"",RES_hhdet_tes!D27/RES_hhdet_fec!D27)</f>
        <v>0.99999999999999978</v>
      </c>
      <c r="E27" s="73">
        <f>IF(RES_hhdet_tes!E27=0,"",RES_hhdet_tes!E27/RES_hhdet_fec!E27)</f>
        <v>0.99999999999999978</v>
      </c>
      <c r="F27" s="73">
        <f>IF(RES_hhdet_tes!F27=0,"",RES_hhdet_tes!F27/RES_hhdet_fec!F27)</f>
        <v>1.0000000000000002</v>
      </c>
      <c r="G27" s="73">
        <f>IF(RES_hhdet_tes!G27=0,"",RES_hhdet_tes!G27/RES_hhdet_fec!G27)</f>
        <v>1.0000000000000004</v>
      </c>
      <c r="H27" s="73">
        <f>IF(RES_hhdet_tes!H27=0,"",RES_hhdet_tes!H27/RES_hhdet_fec!H27)</f>
        <v>0.99999999999999978</v>
      </c>
      <c r="I27" s="73">
        <f>IF(RES_hhdet_tes!I27=0,"",RES_hhdet_tes!I27/RES_hhdet_fec!I27)</f>
        <v>0.99999999999999967</v>
      </c>
      <c r="J27" s="73">
        <f>IF(RES_hhdet_tes!J27=0,"",RES_hhdet_tes!J27/RES_hhdet_fec!J27)</f>
        <v>0.99999999999999933</v>
      </c>
      <c r="K27" s="73">
        <f>IF(RES_hhdet_tes!K27=0,"",RES_hhdet_tes!K27/RES_hhdet_fec!K27)</f>
        <v>1</v>
      </c>
      <c r="L27" s="73">
        <f>IF(RES_hhdet_tes!L27=0,"",RES_hhdet_tes!L27/RES_hhdet_fec!L27)</f>
        <v>1</v>
      </c>
      <c r="M27" s="73">
        <f>IF(RES_hhdet_tes!M27=0,"",RES_hhdet_tes!M27/RES_hhdet_fec!M27)</f>
        <v>1</v>
      </c>
      <c r="N27" s="73">
        <f>IF(RES_hhdet_tes!N27=0,"",RES_hhdet_tes!N27/RES_hhdet_fec!N27)</f>
        <v>1</v>
      </c>
      <c r="O27" s="73">
        <f>IF(RES_hhdet_tes!O27=0,"",RES_hhdet_tes!O27/RES_hhdet_fec!O27)</f>
        <v>1</v>
      </c>
      <c r="P27" s="73">
        <f>IF(RES_hhdet_tes!P27=0,"",RES_hhdet_tes!P27/RES_hhdet_fec!P27)</f>
        <v>1.0000000000000002</v>
      </c>
      <c r="Q27" s="73">
        <f>IF(RES_hhdet_tes!Q27=0,"",RES_hhdet_tes!Q27/RES_hhdet_fec!Q27)</f>
        <v>1.0000000000000002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1.4935844927324931</v>
      </c>
      <c r="C28" s="169">
        <f>IF(RES_hhdet_tes!C28=0,"",RES_hhdet_tes!C28/RES_hhdet_fec!C28)</f>
        <v>1.5942203969794313</v>
      </c>
      <c r="D28" s="169">
        <f>IF(RES_hhdet_tes!D28=0,"",RES_hhdet_tes!D28/RES_hhdet_fec!D28)</f>
        <v>1.6762651648650428</v>
      </c>
      <c r="E28" s="169">
        <f>IF(RES_hhdet_tes!E28=0,"",RES_hhdet_tes!E28/RES_hhdet_fec!E28)</f>
        <v>1.7252873437385752</v>
      </c>
      <c r="F28" s="169">
        <f>IF(RES_hhdet_tes!F28=0,"",RES_hhdet_tes!F28/RES_hhdet_fec!F28)</f>
        <v>1.7632197979903252</v>
      </c>
      <c r="G28" s="169">
        <f>IF(RES_hhdet_tes!G28=0,"",RES_hhdet_tes!G28/RES_hhdet_fec!G28)</f>
        <v>1.807806873939213</v>
      </c>
      <c r="H28" s="169">
        <f>IF(RES_hhdet_tes!H28=0,"",RES_hhdet_tes!H28/RES_hhdet_fec!H28)</f>
        <v>1.8863902745217378</v>
      </c>
      <c r="I28" s="169">
        <f>IF(RES_hhdet_tes!I28=0,"",RES_hhdet_tes!I28/RES_hhdet_fec!I28)</f>
        <v>1.9648125215123062</v>
      </c>
      <c r="J28" s="169">
        <f>IF(RES_hhdet_tes!J28=0,"",RES_hhdet_tes!J28/RES_hhdet_fec!J28)</f>
        <v>2.0401634100148121</v>
      </c>
      <c r="K28" s="169">
        <f>IF(RES_hhdet_tes!K28=0,"",RES_hhdet_tes!K28/RES_hhdet_fec!K28)</f>
        <v>2.1367124628918974</v>
      </c>
      <c r="L28" s="169">
        <f>IF(RES_hhdet_tes!L28=0,"",RES_hhdet_tes!L28/RES_hhdet_fec!L28)</f>
        <v>2.1680528877128284</v>
      </c>
      <c r="M28" s="169">
        <f>IF(RES_hhdet_tes!M28=0,"",RES_hhdet_tes!M28/RES_hhdet_fec!M28)</f>
        <v>2.1996271816344271</v>
      </c>
      <c r="N28" s="169">
        <f>IF(RES_hhdet_tes!N28=0,"",RES_hhdet_tes!N28/RES_hhdet_fec!N28)</f>
        <v>2.2985363538257637</v>
      </c>
      <c r="O28" s="169">
        <f>IF(RES_hhdet_tes!O28=0,"",RES_hhdet_tes!O28/RES_hhdet_fec!O28)</f>
        <v>2.3561397968399351</v>
      </c>
      <c r="P28" s="169">
        <f>IF(RES_hhdet_tes!P28=0,"",RES_hhdet_tes!P28/RES_hhdet_fec!P28)</f>
        <v>2.5591979093675814</v>
      </c>
      <c r="Q28" s="169">
        <f>IF(RES_hhdet_tes!Q28=0,"",RES_hhdet_tes!Q28/RES_hhdet_fec!Q28)</f>
        <v>2.7927934920496367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1.4935844927324931</v>
      </c>
      <c r="C29" s="73">
        <f>IF(RES_hhdet_tes!C29=0,"",RES_hhdet_tes!C29/RES_hhdet_fec!C29)</f>
        <v>1.5942203969794313</v>
      </c>
      <c r="D29" s="73">
        <f>IF(RES_hhdet_tes!D29=0,"",RES_hhdet_tes!D29/RES_hhdet_fec!D29)</f>
        <v>1.6762651648650428</v>
      </c>
      <c r="E29" s="73">
        <f>IF(RES_hhdet_tes!E29=0,"",RES_hhdet_tes!E29/RES_hhdet_fec!E29)</f>
        <v>1.7252873437385752</v>
      </c>
      <c r="F29" s="73">
        <f>IF(RES_hhdet_tes!F29=0,"",RES_hhdet_tes!F29/RES_hhdet_fec!F29)</f>
        <v>1.7632197979903252</v>
      </c>
      <c r="G29" s="73">
        <f>IF(RES_hhdet_tes!G29=0,"",RES_hhdet_tes!G29/RES_hhdet_fec!G29)</f>
        <v>1.807806873939213</v>
      </c>
      <c r="H29" s="73">
        <f>IF(RES_hhdet_tes!H29=0,"",RES_hhdet_tes!H29/RES_hhdet_fec!H29)</f>
        <v>1.8863902745217378</v>
      </c>
      <c r="I29" s="73">
        <f>IF(RES_hhdet_tes!I29=0,"",RES_hhdet_tes!I29/RES_hhdet_fec!I29)</f>
        <v>1.9648125215123062</v>
      </c>
      <c r="J29" s="73">
        <f>IF(RES_hhdet_tes!J29=0,"",RES_hhdet_tes!J29/RES_hhdet_fec!J29)</f>
        <v>2.0401634100148121</v>
      </c>
      <c r="K29" s="73">
        <f>IF(RES_hhdet_tes!K29=0,"",RES_hhdet_tes!K29/RES_hhdet_fec!K29)</f>
        <v>2.1367124628918974</v>
      </c>
      <c r="L29" s="73">
        <f>IF(RES_hhdet_tes!L29=0,"",RES_hhdet_tes!L29/RES_hhdet_fec!L29)</f>
        <v>2.1680528877128284</v>
      </c>
      <c r="M29" s="73">
        <f>IF(RES_hhdet_tes!M29=0,"",RES_hhdet_tes!M29/RES_hhdet_fec!M29)</f>
        <v>2.1996271816344271</v>
      </c>
      <c r="N29" s="73">
        <f>IF(RES_hhdet_tes!N29=0,"",RES_hhdet_tes!N29/RES_hhdet_fec!N29)</f>
        <v>2.2985363538257637</v>
      </c>
      <c r="O29" s="73">
        <f>IF(RES_hhdet_tes!O29=0,"",RES_hhdet_tes!O29/RES_hhdet_fec!O29)</f>
        <v>2.3561397968399351</v>
      </c>
      <c r="P29" s="73">
        <f>IF(RES_hhdet_tes!P29=0,"",RES_hhdet_tes!P29/RES_hhdet_fec!P29)</f>
        <v>2.5591979093675814</v>
      </c>
      <c r="Q29" s="73">
        <f>IF(RES_hhdet_tes!Q29=0,"",RES_hhdet_tes!Q29/RES_hhdet_fec!Q29)</f>
        <v>2.7927934920496367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0.48073258929868457</v>
      </c>
      <c r="C30" s="169">
        <f>IF(RES_hhdet_tes!C30=0,"",RES_hhdet_tes!C30/RES_hhdet_fec!C30)</f>
        <v>0.48214976196198583</v>
      </c>
      <c r="D30" s="169">
        <f>IF(RES_hhdet_tes!D30=0,"",RES_hhdet_tes!D30/RES_hhdet_fec!D30)</f>
        <v>0.48835404232525831</v>
      </c>
      <c r="E30" s="169">
        <f>IF(RES_hhdet_tes!E30=0,"",RES_hhdet_tes!E30/RES_hhdet_fec!E30)</f>
        <v>0.48942138433985738</v>
      </c>
      <c r="F30" s="169">
        <f>IF(RES_hhdet_tes!F30=0,"",RES_hhdet_tes!F30/RES_hhdet_fec!F30)</f>
        <v>0.49529122883644872</v>
      </c>
      <c r="G30" s="169">
        <f>IF(RES_hhdet_tes!G30=0,"",RES_hhdet_tes!G30/RES_hhdet_fec!G30)</f>
        <v>0.50255243332293997</v>
      </c>
      <c r="H30" s="169">
        <f>IF(RES_hhdet_tes!H30=0,"",RES_hhdet_tes!H30/RES_hhdet_fec!H30)</f>
        <v>0.51217998956916044</v>
      </c>
      <c r="I30" s="169">
        <f>IF(RES_hhdet_tes!I30=0,"",RES_hhdet_tes!I30/RES_hhdet_fec!I30)</f>
        <v>0.52762735079193746</v>
      </c>
      <c r="J30" s="169">
        <f>IF(RES_hhdet_tes!J30=0,"",RES_hhdet_tes!J30/RES_hhdet_fec!J30)</f>
        <v>0.53076518751957913</v>
      </c>
      <c r="K30" s="169">
        <f>IF(RES_hhdet_tes!K30=0,"",RES_hhdet_tes!K30/RES_hhdet_fec!K30)</f>
        <v>0.53635131203658171</v>
      </c>
      <c r="L30" s="169">
        <f>IF(RES_hhdet_tes!L30=0,"",RES_hhdet_tes!L30/RES_hhdet_fec!L30)</f>
        <v>0.54593113946864658</v>
      </c>
      <c r="M30" s="169">
        <f>IF(RES_hhdet_tes!M30=0,"",RES_hhdet_tes!M30/RES_hhdet_fec!M30)</f>
        <v>0.555845098477738</v>
      </c>
      <c r="N30" s="169">
        <f>IF(RES_hhdet_tes!N30=0,"",RES_hhdet_tes!N30/RES_hhdet_fec!N30)</f>
        <v>0.62039334227548615</v>
      </c>
      <c r="O30" s="169">
        <f>IF(RES_hhdet_tes!O30=0,"",RES_hhdet_tes!O30/RES_hhdet_fec!O30)</f>
        <v>0.63183869297556405</v>
      </c>
      <c r="P30" s="169">
        <f>IF(RES_hhdet_tes!P30=0,"",RES_hhdet_tes!P30/RES_hhdet_fec!P30)</f>
        <v>0.63292302090005492</v>
      </c>
      <c r="Q30" s="169">
        <f>IF(RES_hhdet_tes!Q30=0,"",RES_hhdet_tes!Q30/RES_hhdet_fec!Q30)</f>
        <v>0.6372068494762726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0.46006385946114131</v>
      </c>
      <c r="C31" s="174">
        <f>IF(RES_hhdet_tes!C31=0,"",RES_hhdet_tes!C31/RES_hhdet_fec!C31)</f>
        <v>0.46006385946114142</v>
      </c>
      <c r="D31" s="174">
        <f>IF(RES_hhdet_tes!D31=0,"",RES_hhdet_tes!D31/RES_hhdet_fec!D31)</f>
        <v>0.46453996273341647</v>
      </c>
      <c r="E31" s="174">
        <f>IF(RES_hhdet_tes!E31=0,"",RES_hhdet_tes!E31/RES_hhdet_fec!E31)</f>
        <v>0.46499985613904327</v>
      </c>
      <c r="F31" s="174">
        <f>IF(RES_hhdet_tes!F31=0,"",RES_hhdet_tes!F31/RES_hhdet_fec!F31)</f>
        <v>0.47034843893665246</v>
      </c>
      <c r="G31" s="174">
        <f>IF(RES_hhdet_tes!G31=0,"",RES_hhdet_tes!G31/RES_hhdet_fec!G31)</f>
        <v>0.47731467538601513</v>
      </c>
      <c r="H31" s="174">
        <f>IF(RES_hhdet_tes!H31=0,"",RES_hhdet_tes!H31/RES_hhdet_fec!H31)</f>
        <v>0.48359529133017209</v>
      </c>
      <c r="I31" s="174">
        <f>IF(RES_hhdet_tes!I31=0,"",RES_hhdet_tes!I31/RES_hhdet_fec!I31)</f>
        <v>0.49641447402594563</v>
      </c>
      <c r="J31" s="174">
        <f>IF(RES_hhdet_tes!J31=0,"",RES_hhdet_tes!J31/RES_hhdet_fec!J31)</f>
        <v>0.50130063708517936</v>
      </c>
      <c r="K31" s="174">
        <f>IF(RES_hhdet_tes!K31=0,"",RES_hhdet_tes!K31/RES_hhdet_fec!K31)</f>
        <v>0.50697029879827238</v>
      </c>
      <c r="L31" s="174">
        <f>IF(RES_hhdet_tes!L31=0,"",RES_hhdet_tes!L31/RES_hhdet_fec!L31)</f>
        <v>0.51555812492719622</v>
      </c>
      <c r="M31" s="174">
        <f>IF(RES_hhdet_tes!M31=0,"",RES_hhdet_tes!M31/RES_hhdet_fec!M31)</f>
        <v>0.52686889655653735</v>
      </c>
      <c r="N31" s="174">
        <f>IF(RES_hhdet_tes!N31=0,"",RES_hhdet_tes!N31/RES_hhdet_fec!N31)</f>
        <v>0.54525403165972575</v>
      </c>
      <c r="O31" s="174">
        <f>IF(RES_hhdet_tes!O31=0,"",RES_hhdet_tes!O31/RES_hhdet_fec!O31)</f>
        <v>0.54634182641760598</v>
      </c>
      <c r="P31" s="174">
        <f>IF(RES_hhdet_tes!P31=0,"",RES_hhdet_tes!P31/RES_hhdet_fec!P31)</f>
        <v>0.54648235804469214</v>
      </c>
      <c r="Q31" s="174">
        <f>IF(RES_hhdet_tes!Q31=0,"",RES_hhdet_tes!Q31/RES_hhdet_fec!Q31)</f>
        <v>0.54666361757535875</v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>
        <f>IF(RES_hhdet_tes!C32=0,"",RES_hhdet_tes!C32/RES_hhdet_fec!C32)</f>
        <v>0.62319989583643887</v>
      </c>
      <c r="D32" s="174">
        <f>IF(RES_hhdet_tes!D32=0,"",RES_hhdet_tes!D32/RES_hhdet_fec!D32)</f>
        <v>0.62420754053558913</v>
      </c>
      <c r="E32" s="174">
        <f>IF(RES_hhdet_tes!E32=0,"",RES_hhdet_tes!E32/RES_hhdet_fec!E32)</f>
        <v>0.62475943480386464</v>
      </c>
      <c r="F32" s="174">
        <f>IF(RES_hhdet_tes!F32=0,"",RES_hhdet_tes!F32/RES_hhdet_fec!F32)</f>
        <v>0.62574183850597942</v>
      </c>
      <c r="G32" s="174">
        <f>IF(RES_hhdet_tes!G32=0,"",RES_hhdet_tes!G32/RES_hhdet_fec!G32)</f>
        <v>0.62741937906160405</v>
      </c>
      <c r="H32" s="174">
        <f>IF(RES_hhdet_tes!H32=0,"",RES_hhdet_tes!H32/RES_hhdet_fec!H32)</f>
        <v>0.62960878799179032</v>
      </c>
      <c r="I32" s="174">
        <f>IF(RES_hhdet_tes!I32=0,"",RES_hhdet_tes!I32/RES_hhdet_fec!I32)</f>
        <v>0.63483283744687835</v>
      </c>
      <c r="J32" s="174">
        <f>IF(RES_hhdet_tes!J32=0,"",RES_hhdet_tes!J32/RES_hhdet_fec!J32)</f>
        <v>0.63813668932782941</v>
      </c>
      <c r="K32" s="174">
        <f>IF(RES_hhdet_tes!K32=0,"",RES_hhdet_tes!K32/RES_hhdet_fec!K32)</f>
        <v>0.64042766989580624</v>
      </c>
      <c r="L32" s="174">
        <f>IF(RES_hhdet_tes!L32=0,"",RES_hhdet_tes!L32/RES_hhdet_fec!L32)</f>
        <v>0.63703075092073413</v>
      </c>
      <c r="M32" s="174">
        <f>IF(RES_hhdet_tes!M32=0,"",RES_hhdet_tes!M32/RES_hhdet_fec!M32)</f>
        <v>0.64286843109785452</v>
      </c>
      <c r="N32" s="174">
        <f>IF(RES_hhdet_tes!N32=0,"",RES_hhdet_tes!N32/RES_hhdet_fec!N32)</f>
        <v>0.64420804361883754</v>
      </c>
      <c r="O32" s="174">
        <f>IF(RES_hhdet_tes!O32=0,"",RES_hhdet_tes!O32/RES_hhdet_fec!O32)</f>
        <v>0.64529014733241974</v>
      </c>
      <c r="P32" s="174">
        <f>IF(RES_hhdet_tes!P32=0,"",RES_hhdet_tes!P32/RES_hhdet_fec!P32)</f>
        <v>0.64615163504103867</v>
      </c>
      <c r="Q32" s="174">
        <f>IF(RES_hhdet_tes!Q32=0,"",RES_hhdet_tes!Q32/RES_hhdet_fec!Q32)</f>
        <v>0.64702171286555221</v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>
        <f>IF(RES_hhdet_tes!C33=0,"",RES_hhdet_tes!C33/RES_hhdet_fec!C33)</f>
        <v>0.52918735779674508</v>
      </c>
      <c r="D33" s="173">
        <f>IF(RES_hhdet_tes!D33=0,"",RES_hhdet_tes!D33/RES_hhdet_fec!D33)</f>
        <v>0.52977319340021956</v>
      </c>
      <c r="E33" s="173">
        <f>IF(RES_hhdet_tes!E33=0,"",RES_hhdet_tes!E33/RES_hhdet_fec!E33)</f>
        <v>0.52980312660623652</v>
      </c>
      <c r="F33" s="173">
        <f>IF(RES_hhdet_tes!F33=0,"",RES_hhdet_tes!F33/RES_hhdet_fec!F33)</f>
        <v>0.53035639276159352</v>
      </c>
      <c r="G33" s="173">
        <f>IF(RES_hhdet_tes!G33=0,"",RES_hhdet_tes!G33/RES_hhdet_fec!G33)</f>
        <v>0.53177752102090758</v>
      </c>
      <c r="H33" s="173">
        <f>IF(RES_hhdet_tes!H33=0,"",RES_hhdet_tes!H33/RES_hhdet_fec!H33)</f>
        <v>0.53389101639316494</v>
      </c>
      <c r="I33" s="173">
        <f>IF(RES_hhdet_tes!I33=0,"",RES_hhdet_tes!I33/RES_hhdet_fec!I33)</f>
        <v>0.539851667566699</v>
      </c>
      <c r="J33" s="173">
        <f>IF(RES_hhdet_tes!J33=0,"",RES_hhdet_tes!J33/RES_hhdet_fec!J33)</f>
        <v>0.54341772712036862</v>
      </c>
      <c r="K33" s="173">
        <f>IF(RES_hhdet_tes!K33=0,"",RES_hhdet_tes!K33/RES_hhdet_fec!K33)</f>
        <v>0.54571555881712119</v>
      </c>
      <c r="L33" s="173">
        <f>IF(RES_hhdet_tes!L33=0,"",RES_hhdet_tes!L33/RES_hhdet_fec!L33)</f>
        <v>0.54702260464505847</v>
      </c>
      <c r="M33" s="173">
        <f>IF(RES_hhdet_tes!M33=0,"",RES_hhdet_tes!M33/RES_hhdet_fec!M33)</f>
        <v>0.54722904890350577</v>
      </c>
      <c r="N33" s="173">
        <f>IF(RES_hhdet_tes!N33=0,"",RES_hhdet_tes!N33/RES_hhdet_fec!N33)</f>
        <v>0.54806260606725865</v>
      </c>
      <c r="O33" s="173">
        <f>IF(RES_hhdet_tes!O33=0,"",RES_hhdet_tes!O33/RES_hhdet_fec!O33)</f>
        <v>0.54844108207658293</v>
      </c>
      <c r="P33" s="173">
        <f>IF(RES_hhdet_tes!P33=0,"",RES_hhdet_tes!P33/RES_hhdet_fec!P33)</f>
        <v>0.54851858439959067</v>
      </c>
      <c r="Q33" s="173">
        <f>IF(RES_hhdet_tes!Q33=0,"",RES_hhdet_tes!Q33/RES_hhdet_fec!Q33)</f>
        <v>0.54853198242770007</v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>
        <f>IF(RES_hhdet_tes!C34=0,"",RES_hhdet_tes!C34/RES_hhdet_fec!C34)</f>
        <v>1.0000000000000002</v>
      </c>
      <c r="D34" s="172">
        <f>IF(RES_hhdet_tes!D34=0,"",RES_hhdet_tes!D34/RES_hhdet_fec!D34)</f>
        <v>1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0.99999999999999978</v>
      </c>
      <c r="H34" s="172">
        <f>IF(RES_hhdet_tes!H34=0,"",RES_hhdet_tes!H34/RES_hhdet_fec!H34)</f>
        <v>1.0000000000000004</v>
      </c>
      <c r="I34" s="172">
        <f>IF(RES_hhdet_tes!I34=0,"",RES_hhdet_tes!I34/RES_hhdet_fec!I34)</f>
        <v>1</v>
      </c>
      <c r="J34" s="172">
        <f>IF(RES_hhdet_tes!J34=0,"",RES_hhdet_tes!J34/RES_hhdet_fec!J34)</f>
        <v>1</v>
      </c>
      <c r="K34" s="172">
        <f>IF(RES_hhdet_tes!K34=0,"",RES_hhdet_tes!K34/RES_hhdet_fec!K34)</f>
        <v>1.0000000000000007</v>
      </c>
      <c r="L34" s="172">
        <f>IF(RES_hhdet_tes!L34=0,"",RES_hhdet_tes!L34/RES_hhdet_fec!L34)</f>
        <v>0.99999999999999967</v>
      </c>
      <c r="M34" s="172">
        <f>IF(RES_hhdet_tes!M34=0,"",RES_hhdet_tes!M34/RES_hhdet_fec!M34)</f>
        <v>1</v>
      </c>
      <c r="N34" s="172">
        <f>IF(RES_hhdet_tes!N34=0,"",RES_hhdet_tes!N34/RES_hhdet_fec!N34)</f>
        <v>1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0.99999999999999967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0.58785937597812521</v>
      </c>
      <c r="C35" s="171">
        <f>IF(RES_hhdet_tes!C35=0,"",RES_hhdet_tes!C35/RES_hhdet_fec!C35)</f>
        <v>0.59185739384381464</v>
      </c>
      <c r="D35" s="171">
        <f>IF(RES_hhdet_tes!D35=0,"",RES_hhdet_tes!D35/RES_hhdet_fec!D35)</f>
        <v>0.60302303613232877</v>
      </c>
      <c r="E35" s="171">
        <f>IF(RES_hhdet_tes!E35=0,"",RES_hhdet_tes!E35/RES_hhdet_fec!E35)</f>
        <v>0.60837011672527019</v>
      </c>
      <c r="F35" s="171">
        <f>IF(RES_hhdet_tes!F35=0,"",RES_hhdet_tes!F35/RES_hhdet_fec!F35)</f>
        <v>0.62250303180363764</v>
      </c>
      <c r="G35" s="171">
        <f>IF(RES_hhdet_tes!G35=0,"",RES_hhdet_tes!G35/RES_hhdet_fec!G35)</f>
        <v>0.63866107100572433</v>
      </c>
      <c r="H35" s="171">
        <f>IF(RES_hhdet_tes!H35=0,"",RES_hhdet_tes!H35/RES_hhdet_fec!H35)</f>
        <v>0.65461359603031655</v>
      </c>
      <c r="I35" s="171">
        <f>IF(RES_hhdet_tes!I35=0,"",RES_hhdet_tes!I35/RES_hhdet_fec!I35)</f>
        <v>0.68771443968812562</v>
      </c>
      <c r="J35" s="171">
        <f>IF(RES_hhdet_tes!J35=0,"",RES_hhdet_tes!J35/RES_hhdet_fec!J35)</f>
        <v>0.68950911457021946</v>
      </c>
      <c r="K35" s="171">
        <f>IF(RES_hhdet_tes!K35=0,"",RES_hhdet_tes!K35/RES_hhdet_fec!K35)</f>
        <v>0.69411967681235454</v>
      </c>
      <c r="L35" s="171">
        <f>IF(RES_hhdet_tes!L35=0,"",RES_hhdet_tes!L35/RES_hhdet_fec!L35)</f>
        <v>0.69581063947593491</v>
      </c>
      <c r="M35" s="171">
        <f>IF(RES_hhdet_tes!M35=0,"",RES_hhdet_tes!M35/RES_hhdet_fec!M35)</f>
        <v>0.69709456586615759</v>
      </c>
      <c r="N35" s="171">
        <f>IF(RES_hhdet_tes!N35=0,"",RES_hhdet_tes!N35/RES_hhdet_fec!N35)</f>
        <v>0.70580002478301618</v>
      </c>
      <c r="O35" s="171">
        <f>IF(RES_hhdet_tes!O35=0,"",RES_hhdet_tes!O35/RES_hhdet_fec!O35)</f>
        <v>0.70613428152145497</v>
      </c>
      <c r="P35" s="171">
        <f>IF(RES_hhdet_tes!P35=0,"",RES_hhdet_tes!P35/RES_hhdet_fec!P35)</f>
        <v>0.70737953681256771</v>
      </c>
      <c r="Q35" s="171">
        <f>IF(RES_hhdet_tes!Q35=0,"",RES_hhdet_tes!Q35/RES_hhdet_fec!Q35)</f>
        <v>0.71029196686619089</v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>
        <f>IF(RES_hhdet_tes!C36=0,"",RES_hhdet_tes!C36/RES_hhdet_fec!C36)</f>
        <v>0.74960375911830335</v>
      </c>
      <c r="D36" s="170">
        <f>IF(RES_hhdet_tes!D36=0,"",RES_hhdet_tes!D36/RES_hhdet_fec!D36)</f>
        <v>0.74876780005499322</v>
      </c>
      <c r="E36" s="170">
        <f>IF(RES_hhdet_tes!E36=0,"",RES_hhdet_tes!E36/RES_hhdet_fec!E36)</f>
        <v>0.74952786813082395</v>
      </c>
      <c r="F36" s="170">
        <f>IF(RES_hhdet_tes!F36=0,"",RES_hhdet_tes!F36/RES_hhdet_fec!F36)</f>
        <v>0.75266382479295912</v>
      </c>
      <c r="G36" s="170">
        <f>IF(RES_hhdet_tes!G36=0,"",RES_hhdet_tes!G36/RES_hhdet_fec!G36)</f>
        <v>0.75755884463141276</v>
      </c>
      <c r="H36" s="170">
        <f>IF(RES_hhdet_tes!H36=0,"",RES_hhdet_tes!H36/RES_hhdet_fec!H36)</f>
        <v>0.75529656939963474</v>
      </c>
      <c r="I36" s="170">
        <f>IF(RES_hhdet_tes!I36=0,"",RES_hhdet_tes!I36/RES_hhdet_fec!I36)</f>
        <v>0.76385232686362858</v>
      </c>
      <c r="J36" s="170">
        <f>IF(RES_hhdet_tes!J36=0,"",RES_hhdet_tes!J36/RES_hhdet_fec!J36)</f>
        <v>0.7707932212946037</v>
      </c>
      <c r="K36" s="170">
        <f>IF(RES_hhdet_tes!K36=0,"",RES_hhdet_tes!K36/RES_hhdet_fec!K36)</f>
        <v>0.77397507727465709</v>
      </c>
      <c r="L36" s="170">
        <f>IF(RES_hhdet_tes!L36=0,"",RES_hhdet_tes!L36/RES_hhdet_fec!L36)</f>
        <v>0.76502597032083075</v>
      </c>
      <c r="M36" s="170">
        <f>IF(RES_hhdet_tes!M36=0,"",RES_hhdet_tes!M36/RES_hhdet_fec!M36)</f>
        <v>0.76921906873408752</v>
      </c>
      <c r="N36" s="170">
        <f>IF(RES_hhdet_tes!N36=0,"",RES_hhdet_tes!N36/RES_hhdet_fec!N36)</f>
        <v>0.78111369778634188</v>
      </c>
      <c r="O36" s="170">
        <f>IF(RES_hhdet_tes!O36=0,"",RES_hhdet_tes!O36/RES_hhdet_fec!O36)</f>
        <v>0.78125866861505533</v>
      </c>
      <c r="P36" s="170">
        <f>IF(RES_hhdet_tes!P36=0,"",RES_hhdet_tes!P36/RES_hhdet_fec!P36)</f>
        <v>0.78104618788779412</v>
      </c>
      <c r="Q36" s="170">
        <f>IF(RES_hhdet_tes!Q36=0,"",RES_hhdet_tes!Q36/RES_hhdet_fec!Q36)</f>
        <v>0.77799004772803737</v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>
        <f>IF(RES_hhdet_tes!C37=0,"",RES_hhdet_tes!C37/RES_hhdet_fec!C37)</f>
        <v>0.67618384607361859</v>
      </c>
      <c r="D37" s="73">
        <f>IF(RES_hhdet_tes!D37=0,"",RES_hhdet_tes!D37/RES_hhdet_fec!D37)</f>
        <v>0.67710486056012409</v>
      </c>
      <c r="E37" s="73">
        <f>IF(RES_hhdet_tes!E37=0,"",RES_hhdet_tes!E37/RES_hhdet_fec!E37)</f>
        <v>0.67741210972798216</v>
      </c>
      <c r="F37" s="73">
        <f>IF(RES_hhdet_tes!F37=0,"",RES_hhdet_tes!F37/RES_hhdet_fec!F37)</f>
        <v>0.67886623232945342</v>
      </c>
      <c r="G37" s="73">
        <f>IF(RES_hhdet_tes!G37=0,"",RES_hhdet_tes!G37/RES_hhdet_fec!G37)</f>
        <v>0.68155565475838897</v>
      </c>
      <c r="H37" s="73">
        <f>IF(RES_hhdet_tes!H37=0,"",RES_hhdet_tes!H37/RES_hhdet_fec!H37)</f>
        <v>0.68514398648921671</v>
      </c>
      <c r="I37" s="73">
        <f>IF(RES_hhdet_tes!I37=0,"",RES_hhdet_tes!I37/RES_hhdet_fec!I37)</f>
        <v>0.69437305450168185</v>
      </c>
      <c r="J37" s="73">
        <f>IF(RES_hhdet_tes!J37=0,"",RES_hhdet_tes!J37/RES_hhdet_fec!J37)</f>
        <v>0.69604746995290456</v>
      </c>
      <c r="K37" s="73">
        <f>IF(RES_hhdet_tes!K37=0,"",RES_hhdet_tes!K37/RES_hhdet_fec!K37)</f>
        <v>0.69899633176381437</v>
      </c>
      <c r="L37" s="73">
        <f>IF(RES_hhdet_tes!L37=0,"",RES_hhdet_tes!L37/RES_hhdet_fec!L37)</f>
        <v>0.69961708856738247</v>
      </c>
      <c r="M37" s="73">
        <f>IF(RES_hhdet_tes!M37=0,"",RES_hhdet_tes!M37/RES_hhdet_fec!M37)</f>
        <v>0.69983196199440989</v>
      </c>
      <c r="N37" s="73">
        <f>IF(RES_hhdet_tes!N37=0,"",RES_hhdet_tes!N37/RES_hhdet_fec!N37)</f>
        <v>0.71075450328438017</v>
      </c>
      <c r="O37" s="73">
        <f>IF(RES_hhdet_tes!O37=0,"",RES_hhdet_tes!O37/RES_hhdet_fec!O37)</f>
        <v>0.71078061580729623</v>
      </c>
      <c r="P37" s="73">
        <f>IF(RES_hhdet_tes!P37=0,"",RES_hhdet_tes!P37/RES_hhdet_fec!P37)</f>
        <v>0.71078084188974533</v>
      </c>
      <c r="Q37" s="73">
        <f>IF(RES_hhdet_tes!Q37=0,"",RES_hhdet_tes!Q37/RES_hhdet_fec!Q37)</f>
        <v>0.71123814579440681</v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>
        <f>IF(RES_hhdet_tes!C38=0,"",RES_hhdet_tes!C38/RES_hhdet_fec!C38)</f>
        <v>0.99999999999999978</v>
      </c>
      <c r="D38" s="73">
        <f>IF(RES_hhdet_tes!D38=0,"",RES_hhdet_tes!D38/RES_hhdet_fec!D38)</f>
        <v>0.99999999999999989</v>
      </c>
      <c r="E38" s="73">
        <f>IF(RES_hhdet_tes!E38=0,"",RES_hhdet_tes!E38/RES_hhdet_fec!E38)</f>
        <v>1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1.0000000000000002</v>
      </c>
      <c r="I38" s="73">
        <f>IF(RES_hhdet_tes!I38=0,"",RES_hhdet_tes!I38/RES_hhdet_fec!I38)</f>
        <v>1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1.0000000000000002</v>
      </c>
      <c r="M38" s="73">
        <f>IF(RES_hhdet_tes!M38=0,"",RES_hhdet_tes!M38/RES_hhdet_fec!M38)</f>
        <v>1</v>
      </c>
      <c r="N38" s="73">
        <f>IF(RES_hhdet_tes!N38=0,"",RES_hhdet_tes!N38/RES_hhdet_fec!N38)</f>
        <v>1</v>
      </c>
      <c r="O38" s="73">
        <f>IF(RES_hhdet_tes!O38=0,"",RES_hhdet_tes!O38/RES_hhdet_fec!O38)</f>
        <v>1.0000000000000004</v>
      </c>
      <c r="P38" s="73">
        <f>IF(RES_hhdet_tes!P38=0,"",RES_hhdet_tes!P38/RES_hhdet_fec!P38)</f>
        <v>1</v>
      </c>
      <c r="Q38" s="73">
        <f>IF(RES_hhdet_tes!Q38=0,"",RES_hhdet_tes!Q38/RES_hhdet_fec!Q38)</f>
        <v>0.99999999999999989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0.48632656493719795</v>
      </c>
      <c r="C39" s="169">
        <f>IF(RES_hhdet_tes!C39=0,"",RES_hhdet_tes!C39/RES_hhdet_fec!C39)</f>
        <v>0.55281720185412597</v>
      </c>
      <c r="D39" s="169">
        <f>IF(RES_hhdet_tes!D39=0,"",RES_hhdet_tes!D39/RES_hhdet_fec!D39)</f>
        <v>0.53225911044501761</v>
      </c>
      <c r="E39" s="169">
        <f>IF(RES_hhdet_tes!E39=0,"",RES_hhdet_tes!E39/RES_hhdet_fec!E39)</f>
        <v>0.56302604337342832</v>
      </c>
      <c r="F39" s="169">
        <f>IF(RES_hhdet_tes!F39=0,"",RES_hhdet_tes!F39/RES_hhdet_fec!F39)</f>
        <v>0.6614596595363702</v>
      </c>
      <c r="G39" s="169">
        <f>IF(RES_hhdet_tes!G39=0,"",RES_hhdet_tes!G39/RES_hhdet_fec!G39)</f>
        <v>0.61110078706007165</v>
      </c>
      <c r="H39" s="169">
        <f>IF(RES_hhdet_tes!H39=0,"",RES_hhdet_tes!H39/RES_hhdet_fec!H39)</f>
        <v>0.65214856139753696</v>
      </c>
      <c r="I39" s="169">
        <f>IF(RES_hhdet_tes!I39=0,"",RES_hhdet_tes!I39/RES_hhdet_fec!I39)</f>
        <v>0.69337279091232173</v>
      </c>
      <c r="J39" s="169">
        <f>IF(RES_hhdet_tes!J39=0,"",RES_hhdet_tes!J39/RES_hhdet_fec!J39)</f>
        <v>0.71846822898872542</v>
      </c>
      <c r="K39" s="169">
        <f>IF(RES_hhdet_tes!K39=0,"",RES_hhdet_tes!K39/RES_hhdet_fec!K39)</f>
        <v>0.72086974079939148</v>
      </c>
      <c r="L39" s="169">
        <f>IF(RES_hhdet_tes!L39=0,"",RES_hhdet_tes!L39/RES_hhdet_fec!L39)</f>
        <v>0.68488433302853324</v>
      </c>
      <c r="M39" s="169">
        <f>IF(RES_hhdet_tes!M39=0,"",RES_hhdet_tes!M39/RES_hhdet_fec!M39)</f>
        <v>0.72120537685450736</v>
      </c>
      <c r="N39" s="169">
        <f>IF(RES_hhdet_tes!N39=0,"",RES_hhdet_tes!N39/RES_hhdet_fec!N39)</f>
        <v>0.74169498348993323</v>
      </c>
      <c r="O39" s="169">
        <f>IF(RES_hhdet_tes!O39=0,"",RES_hhdet_tes!O39/RES_hhdet_fec!O39)</f>
        <v>0.72720015517585379</v>
      </c>
      <c r="P39" s="169">
        <f>IF(RES_hhdet_tes!P39=0,"",RES_hhdet_tes!P39/RES_hhdet_fec!P39)</f>
        <v>0.7545954948751753</v>
      </c>
      <c r="Q39" s="169">
        <f>IF(RES_hhdet_tes!Q39=0,"",RES_hhdet_tes!Q39/RES_hhdet_fec!Q39)</f>
        <v>0.76241552153864489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0.39607824996268637</v>
      </c>
      <c r="C40" s="73">
        <f>IF(RES_hhdet_tes!C40=0,"",RES_hhdet_tes!C40/RES_hhdet_fec!C40)</f>
        <v>0.39607824996268631</v>
      </c>
      <c r="D40" s="73">
        <f>IF(RES_hhdet_tes!D40=0,"",RES_hhdet_tes!D40/RES_hhdet_fec!D40)</f>
        <v>0.41051013612855353</v>
      </c>
      <c r="E40" s="73">
        <f>IF(RES_hhdet_tes!E40=0,"",RES_hhdet_tes!E40/RES_hhdet_fec!E40)</f>
        <v>0.41449058073335271</v>
      </c>
      <c r="F40" s="73">
        <f>IF(RES_hhdet_tes!F40=0,"",RES_hhdet_tes!F40/RES_hhdet_fec!F40)</f>
        <v>0.42955423990515956</v>
      </c>
      <c r="G40" s="73">
        <f>IF(RES_hhdet_tes!G40=0,"",RES_hhdet_tes!G40/RES_hhdet_fec!G40)</f>
        <v>0.44062852130612118</v>
      </c>
      <c r="H40" s="73">
        <f>IF(RES_hhdet_tes!H40=0,"",RES_hhdet_tes!H40/RES_hhdet_fec!H40)</f>
        <v>0.45072511280601019</v>
      </c>
      <c r="I40" s="73">
        <f>IF(RES_hhdet_tes!I40=0,"",RES_hhdet_tes!I40/RES_hhdet_fec!I40)</f>
        <v>0.45252666336656394</v>
      </c>
      <c r="J40" s="73">
        <f>IF(RES_hhdet_tes!J40=0,"",RES_hhdet_tes!J40/RES_hhdet_fec!J40)</f>
        <v>0.45433346022470333</v>
      </c>
      <c r="K40" s="73">
        <f>IF(RES_hhdet_tes!K40=0,"",RES_hhdet_tes!K40/RES_hhdet_fec!K40)</f>
        <v>0.45558548402942556</v>
      </c>
      <c r="L40" s="73">
        <f>IF(RES_hhdet_tes!L40=0,"",RES_hhdet_tes!L40/RES_hhdet_fec!L40)</f>
        <v>0.45699121419557026</v>
      </c>
      <c r="M40" s="73">
        <f>IF(RES_hhdet_tes!M40=0,"",RES_hhdet_tes!M40/RES_hhdet_fec!M40)</f>
        <v>0.45952827701958504</v>
      </c>
      <c r="N40" s="73">
        <f>IF(RES_hhdet_tes!N40=0,"",RES_hhdet_tes!N40/RES_hhdet_fec!N40)</f>
        <v>0.46056167154442651</v>
      </c>
      <c r="O40" s="73">
        <f>IF(RES_hhdet_tes!O40=0,"",RES_hhdet_tes!O40/RES_hhdet_fec!O40)</f>
        <v>0.46134692444334885</v>
      </c>
      <c r="P40" s="73">
        <f>IF(RES_hhdet_tes!P40=0,"",RES_hhdet_tes!P40/RES_hhdet_fec!P40)</f>
        <v>0.46212095783219259</v>
      </c>
      <c r="Q40" s="73">
        <f>IF(RES_hhdet_tes!Q40=0,"",RES_hhdet_tes!Q40/RES_hhdet_fec!Q40)</f>
        <v>0.46227704955630966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0.78060947585124041</v>
      </c>
      <c r="C41" s="65">
        <f>IF(RES_hhdet_tes!C41=0,"",RES_hhdet_tes!C41/RES_hhdet_fec!C41)</f>
        <v>0.7935740113664087</v>
      </c>
      <c r="D41" s="65">
        <f>IF(RES_hhdet_tes!D41=0,"",RES_hhdet_tes!D41/RES_hhdet_fec!D41)</f>
        <v>0.79648533419269918</v>
      </c>
      <c r="E41" s="65">
        <f>IF(RES_hhdet_tes!E41=0,"",RES_hhdet_tes!E41/RES_hhdet_fec!E41)</f>
        <v>0.80059109489541491</v>
      </c>
      <c r="F41" s="65">
        <f>IF(RES_hhdet_tes!F41=0,"",RES_hhdet_tes!F41/RES_hhdet_fec!F41)</f>
        <v>0.80823396744620002</v>
      </c>
      <c r="G41" s="65">
        <f>IF(RES_hhdet_tes!G41=0,"",RES_hhdet_tes!G41/RES_hhdet_fec!G41)</f>
        <v>0.8139135066850619</v>
      </c>
      <c r="H41" s="65">
        <f>IF(RES_hhdet_tes!H41=0,"",RES_hhdet_tes!H41/RES_hhdet_fec!H41)</f>
        <v>0.81597568515310925</v>
      </c>
      <c r="I41" s="65">
        <f>IF(RES_hhdet_tes!I41=0,"",RES_hhdet_tes!I41/RES_hhdet_fec!I41)</f>
        <v>0.81878795423550754</v>
      </c>
      <c r="J41" s="65">
        <f>IF(RES_hhdet_tes!J41=0,"",RES_hhdet_tes!J41/RES_hhdet_fec!J41)</f>
        <v>0.82003237475479374</v>
      </c>
      <c r="K41" s="65">
        <f>IF(RES_hhdet_tes!K41=0,"",RES_hhdet_tes!K41/RES_hhdet_fec!K41)</f>
        <v>0.82391482297911112</v>
      </c>
      <c r="L41" s="65">
        <f>IF(RES_hhdet_tes!L41=0,"",RES_hhdet_tes!L41/RES_hhdet_fec!L41)</f>
        <v>0.82562079101009689</v>
      </c>
      <c r="M41" s="65">
        <f>IF(RES_hhdet_tes!M41=0,"",RES_hhdet_tes!M41/RES_hhdet_fec!M41)</f>
        <v>0.82618538304776135</v>
      </c>
      <c r="N41" s="65">
        <f>IF(RES_hhdet_tes!N41=0,"",RES_hhdet_tes!N41/RES_hhdet_fec!N41)</f>
        <v>0.82658265807502762</v>
      </c>
      <c r="O41" s="65">
        <f>IF(RES_hhdet_tes!O41=0,"",RES_hhdet_tes!O41/RES_hhdet_fec!O41)</f>
        <v>0.82706971789692252</v>
      </c>
      <c r="P41" s="65">
        <f>IF(RES_hhdet_tes!P41=0,"",RES_hhdet_tes!P41/RES_hhdet_fec!P41)</f>
        <v>0.82720967110491872</v>
      </c>
      <c r="Q41" s="65">
        <f>IF(RES_hhdet_tes!Q41=0,"",RES_hhdet_tes!Q41/RES_hhdet_fec!Q41)</f>
        <v>0.8311821083485339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0.52617876444050882</v>
      </c>
      <c r="C43" s="175">
        <f>IF(RES_hhdet_tes!C43=0,"",RES_hhdet_tes!C43/RES_hhdet_fec!C43)</f>
        <v>0.53174734691684222</v>
      </c>
      <c r="D43" s="175">
        <f>IF(RES_hhdet_tes!D43=0,"",RES_hhdet_tes!D43/RES_hhdet_fec!D43)</f>
        <v>0.53473956930589395</v>
      </c>
      <c r="E43" s="175">
        <f>IF(RES_hhdet_tes!E43=0,"",RES_hhdet_tes!E43/RES_hhdet_fec!E43)</f>
        <v>0.55017314378354221</v>
      </c>
      <c r="F43" s="175">
        <f>IF(RES_hhdet_tes!F43=0,"",RES_hhdet_tes!F43/RES_hhdet_fec!F43)</f>
        <v>0.57082505994258748</v>
      </c>
      <c r="G43" s="175">
        <f>IF(RES_hhdet_tes!G43=0,"",RES_hhdet_tes!G43/RES_hhdet_fec!G43)</f>
        <v>0.62952812790609025</v>
      </c>
      <c r="H43" s="175" t="str">
        <f>IF(RES_hhdet_tes!H43=0,"",RES_hhdet_tes!H43/RES_hhdet_fec!H43)</f>
        <v/>
      </c>
      <c r="I43" s="175" t="str">
        <f>IF(RES_hhdet_tes!I43=0,"",RES_hhdet_tes!I43/RES_hhdet_fec!I43)</f>
        <v/>
      </c>
      <c r="J43" s="175" t="str">
        <f>IF(RES_hhdet_tes!J43=0,"",RES_hhdet_tes!J43/RES_hhdet_fec!J43)</f>
        <v/>
      </c>
      <c r="K43" s="175" t="str">
        <f>IF(RES_hhdet_tes!K43=0,"",RES_hhdet_tes!K43/RES_hhdet_fec!K43)</f>
        <v/>
      </c>
      <c r="L43" s="175" t="str">
        <f>IF(RES_hhdet_tes!L43=0,"",RES_hhdet_tes!L43/RES_hhdet_fec!L43)</f>
        <v/>
      </c>
      <c r="M43" s="175" t="str">
        <f>IF(RES_hhdet_tes!M43=0,"",RES_hhdet_tes!M43/RES_hhdet_fec!M43)</f>
        <v/>
      </c>
      <c r="N43" s="175" t="str">
        <f>IF(RES_hhdet_tes!N43=0,"",RES_hhdet_tes!N43/RES_hhdet_fec!N43)</f>
        <v/>
      </c>
      <c r="O43" s="175" t="str">
        <f>IF(RES_hhdet_tes!O43=0,"",RES_hhdet_tes!O43/RES_hhdet_fec!O43)</f>
        <v/>
      </c>
      <c r="P43" s="175" t="str">
        <f>IF(RES_hhdet_tes!P43=0,"",RES_hhdet_tes!P43/RES_hhdet_fec!P43)</f>
        <v/>
      </c>
      <c r="Q43" s="175" t="str">
        <f>IF(RES_hhdet_tes!Q43=0,"",RES_hhdet_tes!Q43/RES_hhdet_fec!Q43)</f>
        <v/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0.52066766389835006</v>
      </c>
      <c r="C44" s="169">
        <f>IF(RES_hhdet_tes!C44=0,"",RES_hhdet_tes!C44/RES_hhdet_fec!C44)</f>
        <v>0.5237760026649203</v>
      </c>
      <c r="D44" s="169">
        <f>IF(RES_hhdet_tes!D44=0,"",RES_hhdet_tes!D44/RES_hhdet_fec!D44)</f>
        <v>0.52659256761315099</v>
      </c>
      <c r="E44" s="169">
        <f>IF(RES_hhdet_tes!E44=0,"",RES_hhdet_tes!E44/RES_hhdet_fec!E44)</f>
        <v>0.53959892486155225</v>
      </c>
      <c r="F44" s="169">
        <f>IF(RES_hhdet_tes!F44=0,"",RES_hhdet_tes!F44/RES_hhdet_fec!F44)</f>
        <v>0.55686533679173589</v>
      </c>
      <c r="G44" s="169">
        <f>IF(RES_hhdet_tes!G44=0,"",RES_hhdet_tes!G44/RES_hhdet_fec!G44)</f>
        <v>0.62457934899950396</v>
      </c>
      <c r="H44" s="169" t="str">
        <f>IF(RES_hhdet_tes!H44=0,"",RES_hhdet_tes!H44/RES_hhdet_fec!H44)</f>
        <v/>
      </c>
      <c r="I44" s="169" t="str">
        <f>IF(RES_hhdet_tes!I44=0,"",RES_hhdet_tes!I44/RES_hhdet_fec!I44)</f>
        <v/>
      </c>
      <c r="J44" s="169" t="str">
        <f>IF(RES_hhdet_tes!J44=0,"",RES_hhdet_tes!J44/RES_hhdet_fec!J44)</f>
        <v/>
      </c>
      <c r="K44" s="169" t="str">
        <f>IF(RES_hhdet_tes!K44=0,"",RES_hhdet_tes!K44/RES_hhdet_fec!K44)</f>
        <v/>
      </c>
      <c r="L44" s="169" t="str">
        <f>IF(RES_hhdet_tes!L44=0,"",RES_hhdet_tes!L44/RES_hhdet_fec!L44)</f>
        <v/>
      </c>
      <c r="M44" s="169" t="str">
        <f>IF(RES_hhdet_tes!M44=0,"",RES_hhdet_tes!M44/RES_hhdet_fec!M44)</f>
        <v/>
      </c>
      <c r="N44" s="169" t="str">
        <f>IF(RES_hhdet_tes!N44=0,"",RES_hhdet_tes!N44/RES_hhdet_fec!N44)</f>
        <v/>
      </c>
      <c r="O44" s="169" t="str">
        <f>IF(RES_hhdet_tes!O44=0,"",RES_hhdet_tes!O44/RES_hhdet_fec!O44)</f>
        <v/>
      </c>
      <c r="P44" s="169" t="str">
        <f>IF(RES_hhdet_tes!P44=0,"",RES_hhdet_tes!P44/RES_hhdet_fec!P44)</f>
        <v/>
      </c>
      <c r="Q44" s="169" t="str">
        <f>IF(RES_hhdet_tes!Q44=0,"",RES_hhdet_tes!Q44/RES_hhdet_fec!Q44)</f>
        <v/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0.51248781854033931</v>
      </c>
      <c r="C45" s="73">
        <f>IF(RES_hhdet_tes!C45=0,"",RES_hhdet_tes!C45/RES_hhdet_fec!C45)</f>
        <v>0.51827035127925269</v>
      </c>
      <c r="D45" s="73">
        <f>IF(RES_hhdet_tes!D45=0,"",RES_hhdet_tes!D45/RES_hhdet_fec!D45)</f>
        <v>0.51916116457663608</v>
      </c>
      <c r="E45" s="73">
        <f>IF(RES_hhdet_tes!E45=0,"",RES_hhdet_tes!E45/RES_hhdet_fec!E45)</f>
        <v>0.53284759062925946</v>
      </c>
      <c r="F45" s="73">
        <f>IF(RES_hhdet_tes!F45=0,"",RES_hhdet_tes!F45/RES_hhdet_fec!F45)</f>
        <v>0.55170216253646764</v>
      </c>
      <c r="G45" s="73">
        <f>IF(RES_hhdet_tes!G45=0,"",RES_hhdet_tes!G45/RES_hhdet_fec!G45)</f>
        <v>0.61985479604525962</v>
      </c>
      <c r="H45" s="73" t="str">
        <f>IF(RES_hhdet_tes!H45=0,"",RES_hhdet_tes!H45/RES_hhdet_fec!H45)</f>
        <v/>
      </c>
      <c r="I45" s="73" t="str">
        <f>IF(RES_hhdet_tes!I45=0,"",RES_hhdet_tes!I45/RES_hhdet_fec!I45)</f>
        <v/>
      </c>
      <c r="J45" s="73" t="str">
        <f>IF(RES_hhdet_tes!J45=0,"",RES_hhdet_tes!J45/RES_hhdet_fec!J45)</f>
        <v/>
      </c>
      <c r="K45" s="73" t="str">
        <f>IF(RES_hhdet_tes!K45=0,"",RES_hhdet_tes!K45/RES_hhdet_fec!K45)</f>
        <v/>
      </c>
      <c r="L45" s="73" t="str">
        <f>IF(RES_hhdet_tes!L45=0,"",RES_hhdet_tes!L45/RES_hhdet_fec!L45)</f>
        <v/>
      </c>
      <c r="M45" s="73" t="str">
        <f>IF(RES_hhdet_tes!M45=0,"",RES_hhdet_tes!M45/RES_hhdet_fec!M45)</f>
        <v/>
      </c>
      <c r="N45" s="73" t="str">
        <f>IF(RES_hhdet_tes!N45=0,"",RES_hhdet_tes!N45/RES_hhdet_fec!N45)</f>
        <v/>
      </c>
      <c r="O45" s="73" t="str">
        <f>IF(RES_hhdet_tes!O45=0,"",RES_hhdet_tes!O45/RES_hhdet_fec!O45)</f>
        <v/>
      </c>
      <c r="P45" s="73" t="str">
        <f>IF(RES_hhdet_tes!P45=0,"",RES_hhdet_tes!P45/RES_hhdet_fec!P45)</f>
        <v/>
      </c>
      <c r="Q45" s="73" t="str">
        <f>IF(RES_hhdet_tes!Q45=0,"",RES_hhdet_tes!Q45/RES_hhdet_fec!Q45)</f>
        <v/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0.99999999999999989</v>
      </c>
      <c r="C46" s="73">
        <f>IF(RES_hhdet_tes!C46=0,"",RES_hhdet_tes!C46/RES_hhdet_fec!C46)</f>
        <v>1.0000000000000002</v>
      </c>
      <c r="D46" s="73">
        <f>IF(RES_hhdet_tes!D46=0,"",RES_hhdet_tes!D46/RES_hhdet_fec!D46)</f>
        <v>0.99999999999999967</v>
      </c>
      <c r="E46" s="73">
        <f>IF(RES_hhdet_tes!E46=0,"",RES_hhdet_tes!E46/RES_hhdet_fec!E46)</f>
        <v>1</v>
      </c>
      <c r="F46" s="73">
        <f>IF(RES_hhdet_tes!F46=0,"",RES_hhdet_tes!F46/RES_hhdet_fec!F46)</f>
        <v>0.99999999999999989</v>
      </c>
      <c r="G46" s="73">
        <f>IF(RES_hhdet_tes!G46=0,"",RES_hhdet_tes!G46/RES_hhdet_fec!G46)</f>
        <v>1.0000000000000002</v>
      </c>
      <c r="H46" s="73" t="str">
        <f>IF(RES_hhdet_tes!H46=0,"",RES_hhdet_tes!H46/RES_hhdet_fec!H46)</f>
        <v/>
      </c>
      <c r="I46" s="73" t="str">
        <f>IF(RES_hhdet_tes!I46=0,"",RES_hhdet_tes!I46/RES_hhdet_fec!I46)</f>
        <v/>
      </c>
      <c r="J46" s="73" t="str">
        <f>IF(RES_hhdet_tes!J46=0,"",RES_hhdet_tes!J46/RES_hhdet_fec!J46)</f>
        <v/>
      </c>
      <c r="K46" s="73" t="str">
        <f>IF(RES_hhdet_tes!K46=0,"",RES_hhdet_tes!K46/RES_hhdet_fec!K46)</f>
        <v/>
      </c>
      <c r="L46" s="73" t="str">
        <f>IF(RES_hhdet_tes!L46=0,"",RES_hhdet_tes!L46/RES_hhdet_fec!L46)</f>
        <v/>
      </c>
      <c r="M46" s="73" t="str">
        <f>IF(RES_hhdet_tes!M46=0,"",RES_hhdet_tes!M46/RES_hhdet_fec!M46)</f>
        <v/>
      </c>
      <c r="N46" s="73" t="str">
        <f>IF(RES_hhdet_tes!N46=0,"",RES_hhdet_tes!N46/RES_hhdet_fec!N46)</f>
        <v/>
      </c>
      <c r="O46" s="73" t="str">
        <f>IF(RES_hhdet_tes!O46=0,"",RES_hhdet_tes!O46/RES_hhdet_fec!O46)</f>
        <v/>
      </c>
      <c r="P46" s="73" t="str">
        <f>IF(RES_hhdet_tes!P46=0,"",RES_hhdet_tes!P46/RES_hhdet_fec!P46)</f>
        <v/>
      </c>
      <c r="Q46" s="73" t="str">
        <f>IF(RES_hhdet_tes!Q46=0,"",RES_hhdet_tes!Q46/RES_hhdet_fec!Q46)</f>
        <v/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1.4935844927324926</v>
      </c>
      <c r="C47" s="169">
        <f>IF(RES_hhdet_tes!C47=0,"",RES_hhdet_tes!C47/RES_hhdet_fec!C47)</f>
        <v>1.6022739316446961</v>
      </c>
      <c r="D47" s="169">
        <f>IF(RES_hhdet_tes!D47=0,"",RES_hhdet_tes!D47/RES_hhdet_fec!D47)</f>
        <v>1.6628109939832538</v>
      </c>
      <c r="E47" s="169">
        <f>IF(RES_hhdet_tes!E47=0,"",RES_hhdet_tes!E47/RES_hhdet_fec!E47)</f>
        <v>1.7816289433687407</v>
      </c>
      <c r="F47" s="169">
        <f>IF(RES_hhdet_tes!F47=0,"",RES_hhdet_tes!F47/RES_hhdet_fec!F47)</f>
        <v>1.7937561496660994</v>
      </c>
      <c r="G47" s="169">
        <f>IF(RES_hhdet_tes!G47=0,"",RES_hhdet_tes!G47/RES_hhdet_fec!G47)</f>
        <v>1.8604819212338979</v>
      </c>
      <c r="H47" s="169" t="str">
        <f>IF(RES_hhdet_tes!H47=0,"",RES_hhdet_tes!H47/RES_hhdet_fec!H47)</f>
        <v/>
      </c>
      <c r="I47" s="169" t="str">
        <f>IF(RES_hhdet_tes!I47=0,"",RES_hhdet_tes!I47/RES_hhdet_fec!I47)</f>
        <v/>
      </c>
      <c r="J47" s="169" t="str">
        <f>IF(RES_hhdet_tes!J47=0,"",RES_hhdet_tes!J47/RES_hhdet_fec!J47)</f>
        <v/>
      </c>
      <c r="K47" s="169" t="str">
        <f>IF(RES_hhdet_tes!K47=0,"",RES_hhdet_tes!K47/RES_hhdet_fec!K47)</f>
        <v/>
      </c>
      <c r="L47" s="169" t="str">
        <f>IF(RES_hhdet_tes!L47=0,"",RES_hhdet_tes!L47/RES_hhdet_fec!L47)</f>
        <v/>
      </c>
      <c r="M47" s="169" t="str">
        <f>IF(RES_hhdet_tes!M47=0,"",RES_hhdet_tes!M47/RES_hhdet_fec!M47)</f>
        <v/>
      </c>
      <c r="N47" s="169" t="str">
        <f>IF(RES_hhdet_tes!N47=0,"",RES_hhdet_tes!N47/RES_hhdet_fec!N47)</f>
        <v/>
      </c>
      <c r="O47" s="169" t="str">
        <f>IF(RES_hhdet_tes!O47=0,"",RES_hhdet_tes!O47/RES_hhdet_fec!O47)</f>
        <v/>
      </c>
      <c r="P47" s="169" t="str">
        <f>IF(RES_hhdet_tes!P47=0,"",RES_hhdet_tes!P47/RES_hhdet_fec!P47)</f>
        <v/>
      </c>
      <c r="Q47" s="169" t="str">
        <f>IF(RES_hhdet_tes!Q47=0,"",RES_hhdet_tes!Q47/RES_hhdet_fec!Q47)</f>
        <v/>
      </c>
    </row>
    <row r="48" spans="1:17" ht="12" customHeight="1" x14ac:dyDescent="0.25">
      <c r="A48" s="23" t="s">
        <v>60</v>
      </c>
      <c r="B48" s="73">
        <f>IF(RES_hhdet_tes!B48=0,"",RES_hhdet_tes!B48/RES_hhdet_fec!B48)</f>
        <v>1.4935844927324926</v>
      </c>
      <c r="C48" s="73">
        <f>IF(RES_hhdet_tes!C48=0,"",RES_hhdet_tes!C48/RES_hhdet_fec!C48)</f>
        <v>1.6022739316446961</v>
      </c>
      <c r="D48" s="73">
        <f>IF(RES_hhdet_tes!D48=0,"",RES_hhdet_tes!D48/RES_hhdet_fec!D48)</f>
        <v>1.6628109939832538</v>
      </c>
      <c r="E48" s="73">
        <f>IF(RES_hhdet_tes!E48=0,"",RES_hhdet_tes!E48/RES_hhdet_fec!E48)</f>
        <v>1.7816289433687407</v>
      </c>
      <c r="F48" s="73">
        <f>IF(RES_hhdet_tes!F48=0,"",RES_hhdet_tes!F48/RES_hhdet_fec!F48)</f>
        <v>1.7937561496660994</v>
      </c>
      <c r="G48" s="73">
        <f>IF(RES_hhdet_tes!G48=0,"",RES_hhdet_tes!G48/RES_hhdet_fec!G48)</f>
        <v>1.8604819212338979</v>
      </c>
      <c r="H48" s="73" t="str">
        <f>IF(RES_hhdet_tes!H48=0,"",RES_hhdet_tes!H48/RES_hhdet_fec!H48)</f>
        <v/>
      </c>
      <c r="I48" s="73" t="str">
        <f>IF(RES_hhdet_tes!I48=0,"",RES_hhdet_tes!I48/RES_hhdet_fec!I48)</f>
        <v/>
      </c>
      <c r="J48" s="73" t="str">
        <f>IF(RES_hhdet_tes!J48=0,"",RES_hhdet_tes!J48/RES_hhdet_fec!J48)</f>
        <v/>
      </c>
      <c r="K48" s="73" t="str">
        <f>IF(RES_hhdet_tes!K48=0,"",RES_hhdet_tes!K48/RES_hhdet_fec!K48)</f>
        <v/>
      </c>
      <c r="L48" s="73" t="str">
        <f>IF(RES_hhdet_tes!L48=0,"",RES_hhdet_tes!L48/RES_hhdet_fec!L48)</f>
        <v/>
      </c>
      <c r="M48" s="73" t="str">
        <f>IF(RES_hhdet_tes!M48=0,"",RES_hhdet_tes!M48/RES_hhdet_fec!M48)</f>
        <v/>
      </c>
      <c r="N48" s="73" t="str">
        <f>IF(RES_hhdet_tes!N48=0,"",RES_hhdet_tes!N48/RES_hhdet_fec!N48)</f>
        <v/>
      </c>
      <c r="O48" s="73" t="str">
        <f>IF(RES_hhdet_tes!O48=0,"",RES_hhdet_tes!O48/RES_hhdet_fec!O48)</f>
        <v/>
      </c>
      <c r="P48" s="73" t="str">
        <f>IF(RES_hhdet_tes!P48=0,"",RES_hhdet_tes!P48/RES_hhdet_fec!P48)</f>
        <v/>
      </c>
      <c r="Q48" s="73" t="str">
        <f>IF(RES_hhdet_tes!Q48=0,"",RES_hhdet_tes!Q48/RES_hhdet_fec!Q48)</f>
        <v/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0.5878593759781251</v>
      </c>
      <c r="C49" s="169">
        <f>IF(RES_hhdet_tes!C49=0,"",RES_hhdet_tes!C49/RES_hhdet_fec!C49)</f>
        <v>0.59907370164171581</v>
      </c>
      <c r="D49" s="169">
        <f>IF(RES_hhdet_tes!D49=0,"",RES_hhdet_tes!D49/RES_hhdet_fec!D49)</f>
        <v>0.60084066972029848</v>
      </c>
      <c r="E49" s="169">
        <f>IF(RES_hhdet_tes!E49=0,"",RES_hhdet_tes!E49/RES_hhdet_fec!E49)</f>
        <v>0.62354081974432662</v>
      </c>
      <c r="F49" s="169">
        <f>IF(RES_hhdet_tes!F49=0,"",RES_hhdet_tes!F49/RES_hhdet_fec!F49)</f>
        <v>0.6324058066584386</v>
      </c>
      <c r="G49" s="169">
        <f>IF(RES_hhdet_tes!G49=0,"",RES_hhdet_tes!G49/RES_hhdet_fec!G49)</f>
        <v>0.6799949136473451</v>
      </c>
      <c r="H49" s="169" t="str">
        <f>IF(RES_hhdet_tes!H49=0,"",RES_hhdet_tes!H49/RES_hhdet_fec!H49)</f>
        <v/>
      </c>
      <c r="I49" s="169" t="str">
        <f>IF(RES_hhdet_tes!I49=0,"",RES_hhdet_tes!I49/RES_hhdet_fec!I49)</f>
        <v/>
      </c>
      <c r="J49" s="169" t="str">
        <f>IF(RES_hhdet_tes!J49=0,"",RES_hhdet_tes!J49/RES_hhdet_fec!J49)</f>
        <v/>
      </c>
      <c r="K49" s="169" t="str">
        <f>IF(RES_hhdet_tes!K49=0,"",RES_hhdet_tes!K49/RES_hhdet_fec!K49)</f>
        <v/>
      </c>
      <c r="L49" s="169" t="str">
        <f>IF(RES_hhdet_tes!L49=0,"",RES_hhdet_tes!L49/RES_hhdet_fec!L49)</f>
        <v/>
      </c>
      <c r="M49" s="169" t="str">
        <f>IF(RES_hhdet_tes!M49=0,"",RES_hhdet_tes!M49/RES_hhdet_fec!M49)</f>
        <v/>
      </c>
      <c r="N49" s="169" t="str">
        <f>IF(RES_hhdet_tes!N49=0,"",RES_hhdet_tes!N49/RES_hhdet_fec!N49)</f>
        <v/>
      </c>
      <c r="O49" s="169" t="str">
        <f>IF(RES_hhdet_tes!O49=0,"",RES_hhdet_tes!O49/RES_hhdet_fec!O49)</f>
        <v/>
      </c>
      <c r="P49" s="169" t="str">
        <f>IF(RES_hhdet_tes!P49=0,"",RES_hhdet_tes!P49/RES_hhdet_fec!P49)</f>
        <v/>
      </c>
      <c r="Q49" s="169" t="str">
        <f>IF(RES_hhdet_tes!Q49=0,"",RES_hhdet_tes!Q49/RES_hhdet_fec!Q49)</f>
        <v/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0.5878593759781251</v>
      </c>
      <c r="C54" s="171">
        <f>IF(RES_hhdet_tes!C54=0,"",RES_hhdet_tes!C54/RES_hhdet_fec!C54)</f>
        <v>0.59750017758878926</v>
      </c>
      <c r="D54" s="171">
        <f>IF(RES_hhdet_tes!D54=0,"",RES_hhdet_tes!D54/RES_hhdet_fec!D54)</f>
        <v>0.59901201920995384</v>
      </c>
      <c r="E54" s="171">
        <f>IF(RES_hhdet_tes!E54=0,"",RES_hhdet_tes!E54/RES_hhdet_fec!E54)</f>
        <v>0.62190862228917299</v>
      </c>
      <c r="F54" s="171">
        <f>IF(RES_hhdet_tes!F54=0,"",RES_hhdet_tes!F54/RES_hhdet_fec!F54)</f>
        <v>0.63084084924262507</v>
      </c>
      <c r="G54" s="171">
        <f>IF(RES_hhdet_tes!G54=0,"",RES_hhdet_tes!G54/RES_hhdet_fec!G54)</f>
        <v>0.67895325742066348</v>
      </c>
      <c r="H54" s="171" t="str">
        <f>IF(RES_hhdet_tes!H54=0,"",RES_hhdet_tes!H54/RES_hhdet_fec!H54)</f>
        <v/>
      </c>
      <c r="I54" s="171" t="str">
        <f>IF(RES_hhdet_tes!I54=0,"",RES_hhdet_tes!I54/RES_hhdet_fec!I54)</f>
        <v/>
      </c>
      <c r="J54" s="171" t="str">
        <f>IF(RES_hhdet_tes!J54=0,"",RES_hhdet_tes!J54/RES_hhdet_fec!J54)</f>
        <v/>
      </c>
      <c r="K54" s="171" t="str">
        <f>IF(RES_hhdet_tes!K54=0,"",RES_hhdet_tes!K54/RES_hhdet_fec!K54)</f>
        <v/>
      </c>
      <c r="L54" s="171" t="str">
        <f>IF(RES_hhdet_tes!L54=0,"",RES_hhdet_tes!L54/RES_hhdet_fec!L54)</f>
        <v/>
      </c>
      <c r="M54" s="171" t="str">
        <f>IF(RES_hhdet_tes!M54=0,"",RES_hhdet_tes!M54/RES_hhdet_fec!M54)</f>
        <v/>
      </c>
      <c r="N54" s="171" t="str">
        <f>IF(RES_hhdet_tes!N54=0,"",RES_hhdet_tes!N54/RES_hhdet_fec!N54)</f>
        <v/>
      </c>
      <c r="O54" s="171" t="str">
        <f>IF(RES_hhdet_tes!O54=0,"",RES_hhdet_tes!O54/RES_hhdet_fec!O54)</f>
        <v/>
      </c>
      <c r="P54" s="171" t="str">
        <f>IF(RES_hhdet_tes!P54=0,"",RES_hhdet_tes!P54/RES_hhdet_fec!P54)</f>
        <v/>
      </c>
      <c r="Q54" s="171" t="str">
        <f>IF(RES_hhdet_tes!Q54=0,"",RES_hhdet_tes!Q54/RES_hhdet_fec!Q54)</f>
        <v/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>
        <f>IF(RES_hhdet_tes!C55=0,"",RES_hhdet_tes!C55/RES_hhdet_fec!C55)</f>
        <v>0.74960375911830368</v>
      </c>
      <c r="D55" s="170">
        <f>IF(RES_hhdet_tes!D55=0,"",RES_hhdet_tes!D55/RES_hhdet_fec!D55)</f>
        <v>0.74813505074209263</v>
      </c>
      <c r="E55" s="170">
        <f>IF(RES_hhdet_tes!E55=0,"",RES_hhdet_tes!E55/RES_hhdet_fec!E55)</f>
        <v>0.74881814273878944</v>
      </c>
      <c r="F55" s="170">
        <f>IF(RES_hhdet_tes!F55=0,"",RES_hhdet_tes!F55/RES_hhdet_fec!F55)</f>
        <v>0.75133915284425379</v>
      </c>
      <c r="G55" s="170">
        <f>IF(RES_hhdet_tes!G55=0,"",RES_hhdet_tes!G55/RES_hhdet_fec!G55)</f>
        <v>0.75666395582438439</v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>
        <f>IF(RES_hhdet_tes!C56=0,"",RES_hhdet_tes!C56/RES_hhdet_fec!C56)</f>
        <v>0.6761838460736187</v>
      </c>
      <c r="D56" s="73">
        <f>IF(RES_hhdet_tes!D56=0,"",RES_hhdet_tes!D56/RES_hhdet_fec!D56)</f>
        <v>0.67629162213899729</v>
      </c>
      <c r="E56" s="73">
        <f>IF(RES_hhdet_tes!E56=0,"",RES_hhdet_tes!E56/RES_hhdet_fec!E56)</f>
        <v>0.67649804070489217</v>
      </c>
      <c r="F56" s="73">
        <f>IF(RES_hhdet_tes!F56=0,"",RES_hhdet_tes!F56/RES_hhdet_fec!F56)</f>
        <v>0.67714631855841234</v>
      </c>
      <c r="G56" s="73">
        <f>IF(RES_hhdet_tes!G56=0,"",RES_hhdet_tes!G56/RES_hhdet_fec!G56)</f>
        <v>0.6803802261073213</v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>
        <f>IF(RES_hhdet_tes!C57=0,"",RES_hhdet_tes!C57/RES_hhdet_fec!C57)</f>
        <v>1</v>
      </c>
      <c r="D57" s="73">
        <f>IF(RES_hhdet_tes!D57=0,"",RES_hhdet_tes!D57/RES_hhdet_fec!D57)</f>
        <v>1.0000000000000004</v>
      </c>
      <c r="E57" s="73">
        <f>IF(RES_hhdet_tes!E57=0,"",RES_hhdet_tes!E57/RES_hhdet_fec!E57)</f>
        <v>1.0000000000000002</v>
      </c>
      <c r="F57" s="73">
        <f>IF(RES_hhdet_tes!F57=0,"",RES_hhdet_tes!F57/RES_hhdet_fec!F57)</f>
        <v>0.99999999999999956</v>
      </c>
      <c r="G57" s="73">
        <f>IF(RES_hhdet_tes!G57=0,"",RES_hhdet_tes!G57/RES_hhdet_fec!G57)</f>
        <v>1.0000000000000002</v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0.48632072961386913</v>
      </c>
      <c r="C58" s="169">
        <f>IF(RES_hhdet_tes!C58=0,"",RES_hhdet_tes!C58/RES_hhdet_fec!C58)</f>
        <v>0.55313850035004708</v>
      </c>
      <c r="D58" s="169">
        <f>IF(RES_hhdet_tes!D58=0,"",RES_hhdet_tes!D58/RES_hhdet_fec!D58)</f>
        <v>0.52837595932262682</v>
      </c>
      <c r="E58" s="169">
        <f>IF(RES_hhdet_tes!E58=0,"",RES_hhdet_tes!E58/RES_hhdet_fec!E58)</f>
        <v>0.57797984148875192</v>
      </c>
      <c r="F58" s="169">
        <f>IF(RES_hhdet_tes!F58=0,"",RES_hhdet_tes!F58/RES_hhdet_fec!F58)</f>
        <v>0.67424601126101247</v>
      </c>
      <c r="G58" s="169">
        <f>IF(RES_hhdet_tes!G58=0,"",RES_hhdet_tes!G58/RES_hhdet_fec!G58)</f>
        <v>0.61672299562695787</v>
      </c>
      <c r="H58" s="169" t="str">
        <f>IF(RES_hhdet_tes!H58=0,"",RES_hhdet_tes!H58/RES_hhdet_fec!H58)</f>
        <v/>
      </c>
      <c r="I58" s="169" t="str">
        <f>IF(RES_hhdet_tes!I58=0,"",RES_hhdet_tes!I58/RES_hhdet_fec!I58)</f>
        <v/>
      </c>
      <c r="J58" s="169" t="str">
        <f>IF(RES_hhdet_tes!J58=0,"",RES_hhdet_tes!J58/RES_hhdet_fec!J58)</f>
        <v/>
      </c>
      <c r="K58" s="169" t="str">
        <f>IF(RES_hhdet_tes!K58=0,"",RES_hhdet_tes!K58/RES_hhdet_fec!K58)</f>
        <v/>
      </c>
      <c r="L58" s="169" t="str">
        <f>IF(RES_hhdet_tes!L58=0,"",RES_hhdet_tes!L58/RES_hhdet_fec!L58)</f>
        <v/>
      </c>
      <c r="M58" s="169" t="str">
        <f>IF(RES_hhdet_tes!M58=0,"",RES_hhdet_tes!M58/RES_hhdet_fec!M58)</f>
        <v/>
      </c>
      <c r="N58" s="169" t="str">
        <f>IF(RES_hhdet_tes!N58=0,"",RES_hhdet_tes!N58/RES_hhdet_fec!N58)</f>
        <v/>
      </c>
      <c r="O58" s="169" t="str">
        <f>IF(RES_hhdet_tes!O58=0,"",RES_hhdet_tes!O58/RES_hhdet_fec!O58)</f>
        <v/>
      </c>
      <c r="P58" s="169" t="str">
        <f>IF(RES_hhdet_tes!P58=0,"",RES_hhdet_tes!P58/RES_hhdet_fec!P58)</f>
        <v/>
      </c>
      <c r="Q58" s="169" t="str">
        <f>IF(RES_hhdet_tes!Q58=0,"",RES_hhdet_tes!Q58/RES_hhdet_fec!Q58)</f>
        <v/>
      </c>
    </row>
    <row r="59" spans="1:17" ht="12" customHeight="1" x14ac:dyDescent="0.25">
      <c r="A59" s="23" t="s">
        <v>57</v>
      </c>
      <c r="B59" s="73">
        <f>IF(RES_hhdet_tes!B59=0,"",RES_hhdet_tes!B59/RES_hhdet_fec!B59)</f>
        <v>0.39607824996268642</v>
      </c>
      <c r="C59" s="73">
        <f>IF(RES_hhdet_tes!C59=0,"",RES_hhdet_tes!C59/RES_hhdet_fec!C59)</f>
        <v>0.39607824996268626</v>
      </c>
      <c r="D59" s="73">
        <f>IF(RES_hhdet_tes!D59=0,"",RES_hhdet_tes!D59/RES_hhdet_fec!D59)</f>
        <v>0.4052356007518137</v>
      </c>
      <c r="E59" s="73">
        <f>IF(RES_hhdet_tes!E59=0,"",RES_hhdet_tes!E59/RES_hhdet_fec!E59)</f>
        <v>0.42836112200030046</v>
      </c>
      <c r="F59" s="73">
        <f>IF(RES_hhdet_tes!F59=0,"",RES_hhdet_tes!F59/RES_hhdet_fec!F59)</f>
        <v>0.4458190920978109</v>
      </c>
      <c r="G59" s="73">
        <f>IF(RES_hhdet_tes!G59=0,"",RES_hhdet_tes!G59/RES_hhdet_fec!G59)</f>
        <v>0.44581909209781234</v>
      </c>
      <c r="H59" s="73" t="str">
        <f>IF(RES_hhdet_tes!H59=0,"",RES_hhdet_tes!H59/RES_hhdet_fec!H59)</f>
        <v/>
      </c>
      <c r="I59" s="73" t="str">
        <f>IF(RES_hhdet_tes!I59=0,"",RES_hhdet_tes!I59/RES_hhdet_fec!I59)</f>
        <v/>
      </c>
      <c r="J59" s="73" t="str">
        <f>IF(RES_hhdet_tes!J59=0,"",RES_hhdet_tes!J59/RES_hhdet_fec!J59)</f>
        <v/>
      </c>
      <c r="K59" s="73" t="str">
        <f>IF(RES_hhdet_tes!K59=0,"",RES_hhdet_tes!K59/RES_hhdet_fec!K59)</f>
        <v/>
      </c>
      <c r="L59" s="73" t="str">
        <f>IF(RES_hhdet_tes!L59=0,"",RES_hhdet_tes!L59/RES_hhdet_fec!L59)</f>
        <v/>
      </c>
      <c r="M59" s="73" t="str">
        <f>IF(RES_hhdet_tes!M59=0,"",RES_hhdet_tes!M59/RES_hhdet_fec!M59)</f>
        <v/>
      </c>
      <c r="N59" s="73" t="str">
        <f>IF(RES_hhdet_tes!N59=0,"",RES_hhdet_tes!N59/RES_hhdet_fec!N59)</f>
        <v/>
      </c>
      <c r="O59" s="73" t="str">
        <f>IF(RES_hhdet_tes!O59=0,"",RES_hhdet_tes!O59/RES_hhdet_fec!O59)</f>
        <v/>
      </c>
      <c r="P59" s="73" t="str">
        <f>IF(RES_hhdet_tes!P59=0,"",RES_hhdet_tes!P59/RES_hhdet_fec!P59)</f>
        <v/>
      </c>
      <c r="Q59" s="73" t="str">
        <f>IF(RES_hhdet_tes!Q59=0,"",RES_hhdet_tes!Q59/RES_hhdet_fec!Q59)</f>
        <v/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0.78060947585124041</v>
      </c>
      <c r="C60" s="65">
        <f>IF(RES_hhdet_tes!C60=0,"",RES_hhdet_tes!C60/RES_hhdet_fec!C60)</f>
        <v>0.79472137917521224</v>
      </c>
      <c r="D60" s="65">
        <f>IF(RES_hhdet_tes!D60=0,"",RES_hhdet_tes!D60/RES_hhdet_fec!D60)</f>
        <v>0.80047448525201026</v>
      </c>
      <c r="E60" s="65">
        <f>IF(RES_hhdet_tes!E60=0,"",RES_hhdet_tes!E60/RES_hhdet_fec!E60)</f>
        <v>0.81320108725174367</v>
      </c>
      <c r="F60" s="65">
        <f>IF(RES_hhdet_tes!F60=0,"",RES_hhdet_tes!F60/RES_hhdet_fec!F60)</f>
        <v>0.81462024711510284</v>
      </c>
      <c r="G60" s="65">
        <f>IF(RES_hhdet_tes!G60=0,"",RES_hhdet_tes!G60/RES_hhdet_fec!G60)</f>
        <v>0.81926392430733874</v>
      </c>
      <c r="H60" s="65" t="str">
        <f>IF(RES_hhdet_tes!H60=0,"",RES_hhdet_tes!H60/RES_hhdet_fec!H60)</f>
        <v/>
      </c>
      <c r="I60" s="65" t="str">
        <f>IF(RES_hhdet_tes!I60=0,"",RES_hhdet_tes!I60/RES_hhdet_fec!I60)</f>
        <v/>
      </c>
      <c r="J60" s="65" t="str">
        <f>IF(RES_hhdet_tes!J60=0,"",RES_hhdet_tes!J60/RES_hhdet_fec!J60)</f>
        <v/>
      </c>
      <c r="K60" s="65" t="str">
        <f>IF(RES_hhdet_tes!K60=0,"",RES_hhdet_tes!K60/RES_hhdet_fec!K60)</f>
        <v/>
      </c>
      <c r="L60" s="65" t="str">
        <f>IF(RES_hhdet_tes!L60=0,"",RES_hhdet_tes!L60/RES_hhdet_fec!L60)</f>
        <v/>
      </c>
      <c r="M60" s="65" t="str">
        <f>IF(RES_hhdet_tes!M60=0,"",RES_hhdet_tes!M60/RES_hhdet_fec!M60)</f>
        <v/>
      </c>
      <c r="N60" s="65" t="str">
        <f>IF(RES_hhdet_tes!N60=0,"",RES_hhdet_tes!N60/RES_hhdet_fec!N60)</f>
        <v/>
      </c>
      <c r="O60" s="65" t="str">
        <f>IF(RES_hhdet_tes!O60=0,"",RES_hhdet_tes!O60/RES_hhdet_fec!O60)</f>
        <v/>
      </c>
      <c r="P60" s="65" t="str">
        <f>IF(RES_hhdet_tes!P60=0,"",RES_hhdet_tes!P60/RES_hhdet_fec!P60)</f>
        <v/>
      </c>
      <c r="Q60" s="65" t="str">
        <f>IF(RES_hhdet_tes!Q60=0,"",RES_hhdet_tes!Q60/RES_hhdet_fec!Q60)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0.53934161667261671</v>
      </c>
      <c r="C62" s="175">
        <f>IF(RES_hhdet_tes!C62=0,"",RES_hhdet_tes!C62/RES_hhdet_fec!C62)</f>
        <v>0.54331382530576766</v>
      </c>
      <c r="D62" s="175">
        <f>IF(RES_hhdet_tes!D62=0,"",RES_hhdet_tes!D62/RES_hhdet_fec!D62)</f>
        <v>0.55375663107827966</v>
      </c>
      <c r="E62" s="175">
        <f>IF(RES_hhdet_tes!E62=0,"",RES_hhdet_tes!E62/RES_hhdet_fec!E62)</f>
        <v>0.56219507244241151</v>
      </c>
      <c r="F62" s="175">
        <f>IF(RES_hhdet_tes!F62=0,"",RES_hhdet_tes!F62/RES_hhdet_fec!F62)</f>
        <v>0.56654753224863597</v>
      </c>
      <c r="G62" s="175">
        <f>IF(RES_hhdet_tes!G62=0,"",RES_hhdet_tes!G62/RES_hhdet_fec!G62)</f>
        <v>0.57229670456390092</v>
      </c>
      <c r="H62" s="175">
        <f>IF(RES_hhdet_tes!H62=0,"",RES_hhdet_tes!H62/RES_hhdet_fec!H62)</f>
        <v>0.57743564314358808</v>
      </c>
      <c r="I62" s="175">
        <f>IF(RES_hhdet_tes!I62=0,"",RES_hhdet_tes!I62/RES_hhdet_fec!I62)</f>
        <v>0.58271374591151404</v>
      </c>
      <c r="J62" s="175">
        <f>IF(RES_hhdet_tes!J62=0,"",RES_hhdet_tes!J62/RES_hhdet_fec!J62)</f>
        <v>0.59073908620757531</v>
      </c>
      <c r="K62" s="175">
        <f>IF(RES_hhdet_tes!K62=0,"",RES_hhdet_tes!K62/RES_hhdet_fec!K62)</f>
        <v>0.59397972174752833</v>
      </c>
      <c r="L62" s="175">
        <f>IF(RES_hhdet_tes!L62=0,"",RES_hhdet_tes!L62/RES_hhdet_fec!L62)</f>
        <v>0.60187750838390885</v>
      </c>
      <c r="M62" s="175">
        <f>IF(RES_hhdet_tes!M62=0,"",RES_hhdet_tes!M62/RES_hhdet_fec!M62)</f>
        <v>0.60826598008962873</v>
      </c>
      <c r="N62" s="175">
        <f>IF(RES_hhdet_tes!N62=0,"",RES_hhdet_tes!N62/RES_hhdet_fec!N62)</f>
        <v>0.61005935025405944</v>
      </c>
      <c r="O62" s="175">
        <f>IF(RES_hhdet_tes!O62=0,"",RES_hhdet_tes!O62/RES_hhdet_fec!O62)</f>
        <v>0.61627400894042106</v>
      </c>
      <c r="P62" s="175">
        <f>IF(RES_hhdet_tes!P62=0,"",RES_hhdet_tes!P62/RES_hhdet_fec!P62)</f>
        <v>0.6217417198633417</v>
      </c>
      <c r="Q62" s="175">
        <f>IF(RES_hhdet_tes!Q62=0,"",RES_hhdet_tes!Q62/RES_hhdet_fec!Q62)</f>
        <v>0.6309251849780344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0.5547582980792668</v>
      </c>
      <c r="C63" s="169">
        <f>IF(RES_hhdet_tes!C63=0,"",RES_hhdet_tes!C63/RES_hhdet_fec!C63)</f>
        <v>0.55738556298203912</v>
      </c>
      <c r="D63" s="169">
        <f>IF(RES_hhdet_tes!D63=0,"",RES_hhdet_tes!D63/RES_hhdet_fec!D63)</f>
        <v>0.56866119719633401</v>
      </c>
      <c r="E63" s="169">
        <f>IF(RES_hhdet_tes!E63=0,"",RES_hhdet_tes!E63/RES_hhdet_fec!E63)</f>
        <v>0.57606235927454852</v>
      </c>
      <c r="F63" s="169">
        <f>IF(RES_hhdet_tes!F63=0,"",RES_hhdet_tes!F63/RES_hhdet_fec!F63)</f>
        <v>0.58051308971012294</v>
      </c>
      <c r="G63" s="169">
        <f>IF(RES_hhdet_tes!G63=0,"",RES_hhdet_tes!G63/RES_hhdet_fec!G63)</f>
        <v>0.58647733250310641</v>
      </c>
      <c r="H63" s="169">
        <f>IF(RES_hhdet_tes!H63=0,"",RES_hhdet_tes!H63/RES_hhdet_fec!H63)</f>
        <v>0.59186934673428182</v>
      </c>
      <c r="I63" s="169">
        <f>IF(RES_hhdet_tes!I63=0,"",RES_hhdet_tes!I63/RES_hhdet_fec!I63)</f>
        <v>0.59849846856891342</v>
      </c>
      <c r="J63" s="169">
        <f>IF(RES_hhdet_tes!J63=0,"",RES_hhdet_tes!J63/RES_hhdet_fec!J63)</f>
        <v>0.60639526229226903</v>
      </c>
      <c r="K63" s="169">
        <f>IF(RES_hhdet_tes!K63=0,"",RES_hhdet_tes!K63/RES_hhdet_fec!K63)</f>
        <v>0.61023279241584605</v>
      </c>
      <c r="L63" s="169">
        <f>IF(RES_hhdet_tes!L63=0,"",RES_hhdet_tes!L63/RES_hhdet_fec!L63)</f>
        <v>0.61994611041318914</v>
      </c>
      <c r="M63" s="169">
        <f>IF(RES_hhdet_tes!M63=0,"",RES_hhdet_tes!M63/RES_hhdet_fec!M63)</f>
        <v>0.62833473579070886</v>
      </c>
      <c r="N63" s="169">
        <f>IF(RES_hhdet_tes!N63=0,"",RES_hhdet_tes!N63/RES_hhdet_fec!N63)</f>
        <v>0.63126521198795826</v>
      </c>
      <c r="O63" s="169">
        <f>IF(RES_hhdet_tes!O63=0,"",RES_hhdet_tes!O63/RES_hhdet_fec!O63)</f>
        <v>0.63976700699512634</v>
      </c>
      <c r="P63" s="169">
        <f>IF(RES_hhdet_tes!P63=0,"",RES_hhdet_tes!P63/RES_hhdet_fec!P63)</f>
        <v>0.65075253644684838</v>
      </c>
      <c r="Q63" s="169">
        <f>IF(RES_hhdet_tes!Q63=0,"",RES_hhdet_tes!Q63/RES_hhdet_fec!Q63)</f>
        <v>0.65712998947694545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0.54665367310969559</v>
      </c>
      <c r="C64" s="73">
        <f>IF(RES_hhdet_tes!C64=0,"",RES_hhdet_tes!C64/RES_hhdet_fec!C64)</f>
        <v>0.55193607841822623</v>
      </c>
      <c r="D64" s="73">
        <f>IF(RES_hhdet_tes!D64=0,"",RES_hhdet_tes!D64/RES_hhdet_fec!D64)</f>
        <v>0.5613400672309542</v>
      </c>
      <c r="E64" s="73">
        <f>IF(RES_hhdet_tes!E64=0,"",RES_hhdet_tes!E64/RES_hhdet_fec!E64)</f>
        <v>0.56941905343119059</v>
      </c>
      <c r="F64" s="73">
        <f>IF(RES_hhdet_tes!F64=0,"",RES_hhdet_tes!F64/RES_hhdet_fec!F64)</f>
        <v>0.57541536659992287</v>
      </c>
      <c r="G64" s="73">
        <f>IF(RES_hhdet_tes!G64=0,"",RES_hhdet_tes!G64/RES_hhdet_fec!G64)</f>
        <v>0.58159449574727529</v>
      </c>
      <c r="H64" s="73">
        <f>IF(RES_hhdet_tes!H64=0,"",RES_hhdet_tes!H64/RES_hhdet_fec!H64)</f>
        <v>0.58538389550553915</v>
      </c>
      <c r="I64" s="73">
        <f>IF(RES_hhdet_tes!I64=0,"",RES_hhdet_tes!I64/RES_hhdet_fec!I64)</f>
        <v>0.59195666862837393</v>
      </c>
      <c r="J64" s="73">
        <f>IF(RES_hhdet_tes!J64=0,"",RES_hhdet_tes!J64/RES_hhdet_fec!J64)</f>
        <v>0.59931570381243982</v>
      </c>
      <c r="K64" s="73">
        <f>IF(RES_hhdet_tes!K64=0,"",RES_hhdet_tes!K64/RES_hhdet_fec!K64)</f>
        <v>0.60440576915093436</v>
      </c>
      <c r="L64" s="73">
        <f>IF(RES_hhdet_tes!L64=0,"",RES_hhdet_tes!L64/RES_hhdet_fec!L64)</f>
        <v>0.61330429690122235</v>
      </c>
      <c r="M64" s="73">
        <f>IF(RES_hhdet_tes!M64=0,"",RES_hhdet_tes!M64/RES_hhdet_fec!M64)</f>
        <v>0.62146242820822617</v>
      </c>
      <c r="N64" s="73">
        <f>IF(RES_hhdet_tes!N64=0,"",RES_hhdet_tes!N64/RES_hhdet_fec!N64)</f>
        <v>0.62744292176085392</v>
      </c>
      <c r="O64" s="73">
        <f>IF(RES_hhdet_tes!O64=0,"",RES_hhdet_tes!O64/RES_hhdet_fec!O64)</f>
        <v>0.63551178101124195</v>
      </c>
      <c r="P64" s="73">
        <f>IF(RES_hhdet_tes!P64=0,"",RES_hhdet_tes!P64/RES_hhdet_fec!P64)</f>
        <v>0.64538527086812458</v>
      </c>
      <c r="Q64" s="73">
        <f>IF(RES_hhdet_tes!Q64=0,"",RES_hhdet_tes!Q64/RES_hhdet_fec!Q64)</f>
        <v>0.64894319870455552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0.99999999999999978</v>
      </c>
      <c r="D65" s="73">
        <f>IF(RES_hhdet_tes!D65=0,"",RES_hhdet_tes!D65/RES_hhdet_fec!D65)</f>
        <v>0.99999999999999967</v>
      </c>
      <c r="E65" s="73">
        <f>IF(RES_hhdet_tes!E65=0,"",RES_hhdet_tes!E65/RES_hhdet_fec!E65)</f>
        <v>1.0000000000000002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1</v>
      </c>
      <c r="J65" s="73">
        <f>IF(RES_hhdet_tes!J65=0,"",RES_hhdet_tes!J65/RES_hhdet_fec!J65)</f>
        <v>1.0000000000000002</v>
      </c>
      <c r="K65" s="73">
        <f>IF(RES_hhdet_tes!K65=0,"",RES_hhdet_tes!K65/RES_hhdet_fec!K65)</f>
        <v>1</v>
      </c>
      <c r="L65" s="73">
        <f>IF(RES_hhdet_tes!L65=0,"",RES_hhdet_tes!L65/RES_hhdet_fec!L65)</f>
        <v>0.99999999999999956</v>
      </c>
      <c r="M65" s="73">
        <f>IF(RES_hhdet_tes!M65=0,"",RES_hhdet_tes!M65/RES_hhdet_fec!M65)</f>
        <v>1.0000000000000004</v>
      </c>
      <c r="N65" s="73">
        <f>IF(RES_hhdet_tes!N65=0,"",RES_hhdet_tes!N65/RES_hhdet_fec!N65)</f>
        <v>1</v>
      </c>
      <c r="O65" s="73">
        <f>IF(RES_hhdet_tes!O65=0,"",RES_hhdet_tes!O65/RES_hhdet_fec!O65)</f>
        <v>0.99999999999999956</v>
      </c>
      <c r="P65" s="73">
        <f>IF(RES_hhdet_tes!P65=0,"",RES_hhdet_tes!P65/RES_hhdet_fec!P65)</f>
        <v>1.0000000000000007</v>
      </c>
      <c r="Q65" s="73">
        <f>IF(RES_hhdet_tes!Q65=0,"",RES_hhdet_tes!Q65/RES_hhdet_fec!Q65)</f>
        <v>0.99999999999999933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1.4935844927324933</v>
      </c>
      <c r="C66" s="169">
        <f>IF(RES_hhdet_tes!C66=0,"",RES_hhdet_tes!C66/RES_hhdet_fec!C66)</f>
        <v>1.6043481575781344</v>
      </c>
      <c r="D66" s="169">
        <f>IF(RES_hhdet_tes!D66=0,"",RES_hhdet_tes!D66/RES_hhdet_fec!D66)</f>
        <v>1.6880190536669806</v>
      </c>
      <c r="E66" s="169">
        <f>IF(RES_hhdet_tes!E66=0,"",RES_hhdet_tes!E66/RES_hhdet_fec!E66)</f>
        <v>1.7477614384695759</v>
      </c>
      <c r="F66" s="169">
        <f>IF(RES_hhdet_tes!F66=0,"",RES_hhdet_tes!F66/RES_hhdet_fec!F66)</f>
        <v>1.7841546574881253</v>
      </c>
      <c r="G66" s="169">
        <f>IF(RES_hhdet_tes!G66=0,"",RES_hhdet_tes!G66/RES_hhdet_fec!G66)</f>
        <v>1.8245972206875851</v>
      </c>
      <c r="H66" s="169">
        <f>IF(RES_hhdet_tes!H66=0,"",RES_hhdet_tes!H66/RES_hhdet_fec!H66)</f>
        <v>1.8823372333198876</v>
      </c>
      <c r="I66" s="169">
        <f>IF(RES_hhdet_tes!I66=0,"",RES_hhdet_tes!I66/RES_hhdet_fec!I66)</f>
        <v>1.9381661290829177</v>
      </c>
      <c r="J66" s="169">
        <f>IF(RES_hhdet_tes!J66=0,"",RES_hhdet_tes!J66/RES_hhdet_fec!J66)</f>
        <v>2.0141934588102082</v>
      </c>
      <c r="K66" s="169">
        <f>IF(RES_hhdet_tes!K66=0,"",RES_hhdet_tes!K66/RES_hhdet_fec!K66)</f>
        <v>2.108867575439632</v>
      </c>
      <c r="L66" s="169">
        <f>IF(RES_hhdet_tes!L66=0,"",RES_hhdet_tes!L66/RES_hhdet_fec!L66)</f>
        <v>2.1592748624004408</v>
      </c>
      <c r="M66" s="169">
        <f>IF(RES_hhdet_tes!M66=0,"",RES_hhdet_tes!M66/RES_hhdet_fec!M66)</f>
        <v>2.2850445145356808</v>
      </c>
      <c r="N66" s="169">
        <f>IF(RES_hhdet_tes!N66=0,"",RES_hhdet_tes!N66/RES_hhdet_fec!N66)</f>
        <v>2.3890348291602077</v>
      </c>
      <c r="O66" s="169">
        <f>IF(RES_hhdet_tes!O66=0,"",RES_hhdet_tes!O66/RES_hhdet_fec!O66)</f>
        <v>2.5158000284707018</v>
      </c>
      <c r="P66" s="169">
        <f>IF(RES_hhdet_tes!P66=0,"",RES_hhdet_tes!P66/RES_hhdet_fec!P66)</f>
        <v>2.7066203839710012</v>
      </c>
      <c r="Q66" s="169">
        <f>IF(RES_hhdet_tes!Q66=0,"",RES_hhdet_tes!Q66/RES_hhdet_fec!Q66)</f>
        <v>2.8841676760790009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1.4935844927324933</v>
      </c>
      <c r="C67" s="73">
        <f>IF(RES_hhdet_tes!C67=0,"",RES_hhdet_tes!C67/RES_hhdet_fec!C67)</f>
        <v>1.6043481575781344</v>
      </c>
      <c r="D67" s="73">
        <f>IF(RES_hhdet_tes!D67=0,"",RES_hhdet_tes!D67/RES_hhdet_fec!D67)</f>
        <v>1.6880190536669806</v>
      </c>
      <c r="E67" s="73">
        <f>IF(RES_hhdet_tes!E67=0,"",RES_hhdet_tes!E67/RES_hhdet_fec!E67)</f>
        <v>1.7477614384695759</v>
      </c>
      <c r="F67" s="73">
        <f>IF(RES_hhdet_tes!F67=0,"",RES_hhdet_tes!F67/RES_hhdet_fec!F67)</f>
        <v>1.7841546574881253</v>
      </c>
      <c r="G67" s="73">
        <f>IF(RES_hhdet_tes!G67=0,"",RES_hhdet_tes!G67/RES_hhdet_fec!G67)</f>
        <v>1.8245972206875851</v>
      </c>
      <c r="H67" s="73">
        <f>IF(RES_hhdet_tes!H67=0,"",RES_hhdet_tes!H67/RES_hhdet_fec!H67)</f>
        <v>1.8823372333198876</v>
      </c>
      <c r="I67" s="73">
        <f>IF(RES_hhdet_tes!I67=0,"",RES_hhdet_tes!I67/RES_hhdet_fec!I67)</f>
        <v>1.9381661290829177</v>
      </c>
      <c r="J67" s="73">
        <f>IF(RES_hhdet_tes!J67=0,"",RES_hhdet_tes!J67/RES_hhdet_fec!J67)</f>
        <v>2.0141934588102082</v>
      </c>
      <c r="K67" s="73">
        <f>IF(RES_hhdet_tes!K67=0,"",RES_hhdet_tes!K67/RES_hhdet_fec!K67)</f>
        <v>2.108867575439632</v>
      </c>
      <c r="L67" s="73">
        <f>IF(RES_hhdet_tes!L67=0,"",RES_hhdet_tes!L67/RES_hhdet_fec!L67)</f>
        <v>2.1592748624004408</v>
      </c>
      <c r="M67" s="73">
        <f>IF(RES_hhdet_tes!M67=0,"",RES_hhdet_tes!M67/RES_hhdet_fec!M67)</f>
        <v>2.2850445145356808</v>
      </c>
      <c r="N67" s="73">
        <f>IF(RES_hhdet_tes!N67=0,"",RES_hhdet_tes!N67/RES_hhdet_fec!N67)</f>
        <v>2.3890348291602077</v>
      </c>
      <c r="O67" s="73">
        <f>IF(RES_hhdet_tes!O67=0,"",RES_hhdet_tes!O67/RES_hhdet_fec!O67)</f>
        <v>2.5158000284707018</v>
      </c>
      <c r="P67" s="73">
        <f>IF(RES_hhdet_tes!P67=0,"",RES_hhdet_tes!P67/RES_hhdet_fec!P67)</f>
        <v>2.7066203839710012</v>
      </c>
      <c r="Q67" s="73">
        <f>IF(RES_hhdet_tes!Q67=0,"",RES_hhdet_tes!Q67/RES_hhdet_fec!Q67)</f>
        <v>2.8841676760790009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0.49056372405352461</v>
      </c>
      <c r="C68" s="169">
        <f>IF(RES_hhdet_tes!C68=0,"",RES_hhdet_tes!C68/RES_hhdet_fec!C68)</f>
        <v>0.49445795935151271</v>
      </c>
      <c r="D68" s="169">
        <f>IF(RES_hhdet_tes!D68=0,"",RES_hhdet_tes!D68/RES_hhdet_fec!D68)</f>
        <v>0.50352457356528857</v>
      </c>
      <c r="E68" s="169">
        <f>IF(RES_hhdet_tes!E68=0,"",RES_hhdet_tes!E68/RES_hhdet_fec!E68)</f>
        <v>0.509005445213907</v>
      </c>
      <c r="F68" s="169">
        <f>IF(RES_hhdet_tes!F68=0,"",RES_hhdet_tes!F68/RES_hhdet_fec!F68)</f>
        <v>0.51267280748156652</v>
      </c>
      <c r="G68" s="169">
        <f>IF(RES_hhdet_tes!G68=0,"",RES_hhdet_tes!G68/RES_hhdet_fec!G68)</f>
        <v>0.51946055165219984</v>
      </c>
      <c r="H68" s="169">
        <f>IF(RES_hhdet_tes!H68=0,"",RES_hhdet_tes!H68/RES_hhdet_fec!H68)</f>
        <v>0.52202707593472675</v>
      </c>
      <c r="I68" s="169">
        <f>IF(RES_hhdet_tes!I68=0,"",RES_hhdet_tes!I68/RES_hhdet_fec!I68)</f>
        <v>0.52807178575420166</v>
      </c>
      <c r="J68" s="169">
        <f>IF(RES_hhdet_tes!J68=0,"",RES_hhdet_tes!J68/RES_hhdet_fec!J68)</f>
        <v>0.53498348581232624</v>
      </c>
      <c r="K68" s="169">
        <f>IF(RES_hhdet_tes!K68=0,"",RES_hhdet_tes!K68/RES_hhdet_fec!K68)</f>
        <v>0.53718176988005384</v>
      </c>
      <c r="L68" s="169">
        <f>IF(RES_hhdet_tes!L68=0,"",RES_hhdet_tes!L68/RES_hhdet_fec!L68)</f>
        <v>0.53967507035733164</v>
      </c>
      <c r="M68" s="169">
        <f>IF(RES_hhdet_tes!M68=0,"",RES_hhdet_tes!M68/RES_hhdet_fec!M68)</f>
        <v>0.54606712134731672</v>
      </c>
      <c r="N68" s="169">
        <f>IF(RES_hhdet_tes!N68=0,"",RES_hhdet_tes!N68/RES_hhdet_fec!N68)</f>
        <v>0.54917442791242688</v>
      </c>
      <c r="O68" s="169">
        <f>IF(RES_hhdet_tes!O68=0,"",RES_hhdet_tes!O68/RES_hhdet_fec!O68)</f>
        <v>0.55435892312528012</v>
      </c>
      <c r="P68" s="169">
        <f>IF(RES_hhdet_tes!P68=0,"",RES_hhdet_tes!P68/RES_hhdet_fec!P68)</f>
        <v>0.55803245327372131</v>
      </c>
      <c r="Q68" s="169">
        <f>IF(RES_hhdet_tes!Q68=0,"",RES_hhdet_tes!Q68/RES_hhdet_fec!Q68)</f>
        <v>0.56700782354946921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0.47923318693868899</v>
      </c>
      <c r="C69" s="174">
        <f>IF(RES_hhdet_tes!C69=0,"",RES_hhdet_tes!C69/RES_hhdet_fec!C69)</f>
        <v>0.48395350508203522</v>
      </c>
      <c r="D69" s="174">
        <f>IF(RES_hhdet_tes!D69=0,"",RES_hhdet_tes!D69/RES_hhdet_fec!D69)</f>
        <v>0.4910992250123617</v>
      </c>
      <c r="E69" s="174">
        <f>IF(RES_hhdet_tes!E69=0,"",RES_hhdet_tes!E69/RES_hhdet_fec!E69)</f>
        <v>0.4984810254665995</v>
      </c>
      <c r="F69" s="174">
        <f>IF(RES_hhdet_tes!F69=0,"",RES_hhdet_tes!F69/RES_hhdet_fec!F69)</f>
        <v>0.50411876067223116</v>
      </c>
      <c r="G69" s="174">
        <f>IF(RES_hhdet_tes!G69=0,"",RES_hhdet_tes!G69/RES_hhdet_fec!G69)</f>
        <v>0.50815345800078249</v>
      </c>
      <c r="H69" s="174">
        <f>IF(RES_hhdet_tes!H69=0,"",RES_hhdet_tes!H69/RES_hhdet_fec!H69)</f>
        <v>0.51072567265614033</v>
      </c>
      <c r="I69" s="174">
        <f>IF(RES_hhdet_tes!I69=0,"",RES_hhdet_tes!I69/RES_hhdet_fec!I69)</f>
        <v>0.51503629347524416</v>
      </c>
      <c r="J69" s="174">
        <f>IF(RES_hhdet_tes!J69=0,"",RES_hhdet_tes!J69/RES_hhdet_fec!J69)</f>
        <v>0.51914383077918336</v>
      </c>
      <c r="K69" s="174">
        <f>IF(RES_hhdet_tes!K69=0,"",RES_hhdet_tes!K69/RES_hhdet_fec!K69)</f>
        <v>0.52360526388166051</v>
      </c>
      <c r="L69" s="174">
        <f>IF(RES_hhdet_tes!L69=0,"",RES_hhdet_tes!L69/RES_hhdet_fec!L69)</f>
        <v>0.52907764933085011</v>
      </c>
      <c r="M69" s="174">
        <f>IF(RES_hhdet_tes!M69=0,"",RES_hhdet_tes!M69/RES_hhdet_fec!M69)</f>
        <v>0.53357503634572134</v>
      </c>
      <c r="N69" s="174">
        <f>IF(RES_hhdet_tes!N69=0,"",RES_hhdet_tes!N69/RES_hhdet_fec!N69)</f>
        <v>0.53720886998222528</v>
      </c>
      <c r="O69" s="174">
        <f>IF(RES_hhdet_tes!O69=0,"",RES_hhdet_tes!O69/RES_hhdet_fec!O69)</f>
        <v>0.54148166428598321</v>
      </c>
      <c r="P69" s="174">
        <f>IF(RES_hhdet_tes!P69=0,"",RES_hhdet_tes!P69/RES_hhdet_fec!P69)</f>
        <v>0.54831442762382909</v>
      </c>
      <c r="Q69" s="174">
        <f>IF(RES_hhdet_tes!Q69=0,"",RES_hhdet_tes!Q69/RES_hhdet_fec!Q69)</f>
        <v>0.5543875581489135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>
        <f>IF(RES_hhdet_tes!C70=0,"",RES_hhdet_tes!C70/RES_hhdet_fec!C70)</f>
        <v>0.63956547970580679</v>
      </c>
      <c r="D70" s="174">
        <f>IF(RES_hhdet_tes!D70=0,"",RES_hhdet_tes!D70/RES_hhdet_fec!D70)</f>
        <v>0.64077160936006572</v>
      </c>
      <c r="E70" s="174">
        <f>IF(RES_hhdet_tes!E70=0,"",RES_hhdet_tes!E70/RES_hhdet_fec!E70)</f>
        <v>0.64214082419499441</v>
      </c>
      <c r="F70" s="174">
        <f>IF(RES_hhdet_tes!F70=0,"",RES_hhdet_tes!F70/RES_hhdet_fec!F70)</f>
        <v>0.64334408490434913</v>
      </c>
      <c r="G70" s="174">
        <f>IF(RES_hhdet_tes!G70=0,"",RES_hhdet_tes!G70/RES_hhdet_fec!G70)</f>
        <v>0.64450143447562447</v>
      </c>
      <c r="H70" s="174">
        <f>IF(RES_hhdet_tes!H70=0,"",RES_hhdet_tes!H70/RES_hhdet_fec!H70)</f>
        <v>0.64511811031336352</v>
      </c>
      <c r="I70" s="174">
        <f>IF(RES_hhdet_tes!I70=0,"",RES_hhdet_tes!I70/RES_hhdet_fec!I70)</f>
        <v>0.64858702933347323</v>
      </c>
      <c r="J70" s="174">
        <f>IF(RES_hhdet_tes!J70=0,"",RES_hhdet_tes!J70/RES_hhdet_fec!J70)</f>
        <v>0.64973658071245899</v>
      </c>
      <c r="K70" s="174">
        <f>IF(RES_hhdet_tes!K70=0,"",RES_hhdet_tes!K70/RES_hhdet_fec!K70)</f>
        <v>0.65306131960516201</v>
      </c>
      <c r="L70" s="174">
        <f>IF(RES_hhdet_tes!L70=0,"",RES_hhdet_tes!L70/RES_hhdet_fec!L70)</f>
        <v>0.65138738593271195</v>
      </c>
      <c r="M70" s="174">
        <f>IF(RES_hhdet_tes!M70=0,"",RES_hhdet_tes!M70/RES_hhdet_fec!M70)</f>
        <v>0.65862284949430971</v>
      </c>
      <c r="N70" s="174">
        <f>IF(RES_hhdet_tes!N70=0,"",RES_hhdet_tes!N70/RES_hhdet_fec!N70)</f>
        <v>0.6606692158920805</v>
      </c>
      <c r="O70" s="174">
        <f>IF(RES_hhdet_tes!O70=0,"",RES_hhdet_tes!O70/RES_hhdet_fec!O70)</f>
        <v>0.66178428544234635</v>
      </c>
      <c r="P70" s="174">
        <f>IF(RES_hhdet_tes!P70=0,"",RES_hhdet_tes!P70/RES_hhdet_fec!P70)</f>
        <v>0.66587984269527811</v>
      </c>
      <c r="Q70" s="174">
        <f>IF(RES_hhdet_tes!Q70=0,"",RES_hhdet_tes!Q70/RES_hhdet_fec!Q70)</f>
        <v>0.66895075018754468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>
        <f>IF(RES_hhdet_tes!C71=0,"",RES_hhdet_tes!C71/RES_hhdet_fec!C71)</f>
        <v>0.54588915003591898</v>
      </c>
      <c r="D71" s="173">
        <f>IF(RES_hhdet_tes!D71=0,"",RES_hhdet_tes!D71/RES_hhdet_fec!D71)</f>
        <v>0.5467385149463011</v>
      </c>
      <c r="E71" s="173">
        <f>IF(RES_hhdet_tes!E71=0,"",RES_hhdet_tes!E71/RES_hhdet_fec!E71)</f>
        <v>0.54780972992356247</v>
      </c>
      <c r="F71" s="173">
        <f>IF(RES_hhdet_tes!F71=0,"",RES_hhdet_tes!F71/RES_hhdet_fec!F71)</f>
        <v>0.54865736284556799</v>
      </c>
      <c r="G71" s="173">
        <f>IF(RES_hhdet_tes!G71=0,"",RES_hhdet_tes!G71/RES_hhdet_fec!G71)</f>
        <v>0.54944219189092958</v>
      </c>
      <c r="H71" s="173">
        <f>IF(RES_hhdet_tes!H71=0,"",RES_hhdet_tes!H71/RES_hhdet_fec!H71)</f>
        <v>0.54958709235399839</v>
      </c>
      <c r="I71" s="173">
        <f>IF(RES_hhdet_tes!I71=0,"",RES_hhdet_tes!I71/RES_hhdet_fec!I71)</f>
        <v>0.55244932709435757</v>
      </c>
      <c r="J71" s="173">
        <f>IF(RES_hhdet_tes!J71=0,"",RES_hhdet_tes!J71/RES_hhdet_fec!J71)</f>
        <v>0.55746393531867966</v>
      </c>
      <c r="K71" s="173">
        <f>IF(RES_hhdet_tes!K71=0,"",RES_hhdet_tes!K71/RES_hhdet_fec!K71)</f>
        <v>0.55991093484691645</v>
      </c>
      <c r="L71" s="173">
        <f>IF(RES_hhdet_tes!L71=0,"",RES_hhdet_tes!L71/RES_hhdet_fec!L71)</f>
        <v>0.56133711322202662</v>
      </c>
      <c r="M71" s="173">
        <f>IF(RES_hhdet_tes!M71=0,"",RES_hhdet_tes!M71/RES_hhdet_fec!M71)</f>
        <v>0.56366001745192229</v>
      </c>
      <c r="N71" s="173">
        <f>IF(RES_hhdet_tes!N71=0,"",RES_hhdet_tes!N71/RES_hhdet_fec!N71)</f>
        <v>0.56569572339036678</v>
      </c>
      <c r="O71" s="173">
        <f>IF(RES_hhdet_tes!O71=0,"",RES_hhdet_tes!O71/RES_hhdet_fec!O71)</f>
        <v>0.56645287144674494</v>
      </c>
      <c r="P71" s="173">
        <f>IF(RES_hhdet_tes!P71=0,"",RES_hhdet_tes!P71/RES_hhdet_fec!P71)</f>
        <v>0.57100006970398343</v>
      </c>
      <c r="Q71" s="173">
        <f>IF(RES_hhdet_tes!Q71=0,"",RES_hhdet_tes!Q71/RES_hhdet_fec!Q71)</f>
        <v>0.57421203847648794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>
        <f>IF(RES_hhdet_tes!C72=0,"",RES_hhdet_tes!C72/RES_hhdet_fec!C72)</f>
        <v>0.99999999999999967</v>
      </c>
      <c r="D72" s="172">
        <f>IF(RES_hhdet_tes!D72=0,"",RES_hhdet_tes!D72/RES_hhdet_fec!D72)</f>
        <v>1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0.99999999999999944</v>
      </c>
      <c r="G72" s="172">
        <f>IF(RES_hhdet_tes!G72=0,"",RES_hhdet_tes!G72/RES_hhdet_fec!G72)</f>
        <v>1</v>
      </c>
      <c r="H72" s="172">
        <f>IF(RES_hhdet_tes!H72=0,"",RES_hhdet_tes!H72/RES_hhdet_fec!H72)</f>
        <v>0.99999999999999944</v>
      </c>
      <c r="I72" s="172">
        <f>IF(RES_hhdet_tes!I72=0,"",RES_hhdet_tes!I72/RES_hhdet_fec!I72)</f>
        <v>1</v>
      </c>
      <c r="J72" s="172">
        <f>IF(RES_hhdet_tes!J72=0,"",RES_hhdet_tes!J72/RES_hhdet_fec!J72)</f>
        <v>1</v>
      </c>
      <c r="K72" s="172">
        <f>IF(RES_hhdet_tes!K72=0,"",RES_hhdet_tes!K72/RES_hhdet_fec!K72)</f>
        <v>1</v>
      </c>
      <c r="L72" s="172">
        <f>IF(RES_hhdet_tes!L72=0,"",RES_hhdet_tes!L72/RES_hhdet_fec!L72)</f>
        <v>0.99999999999999956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1.0000000000000002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0.99999999999999978</v>
      </c>
      <c r="Q72" s="172">
        <f>IF(RES_hhdet_tes!Q72=0,"",RES_hhdet_tes!Q72/RES_hhdet_fec!Q72)</f>
        <v>0.99999999999999967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0.58785937597812521</v>
      </c>
      <c r="C73" s="171">
        <f>IF(RES_hhdet_tes!C73=0,"",RES_hhdet_tes!C73/RES_hhdet_fec!C73)</f>
        <v>0.58887872885098536</v>
      </c>
      <c r="D73" s="171">
        <f>IF(RES_hhdet_tes!D73=0,"",RES_hhdet_tes!D73/RES_hhdet_fec!D73)</f>
        <v>0.60805340052856394</v>
      </c>
      <c r="E73" s="171">
        <f>IF(RES_hhdet_tes!E73=0,"",RES_hhdet_tes!E73/RES_hhdet_fec!E73)</f>
        <v>0.61392684593240321</v>
      </c>
      <c r="F73" s="171">
        <f>IF(RES_hhdet_tes!F73=0,"",RES_hhdet_tes!F73/RES_hhdet_fec!F73)</f>
        <v>0.62081200779052059</v>
      </c>
      <c r="G73" s="171">
        <f>IF(RES_hhdet_tes!G73=0,"",RES_hhdet_tes!G73/RES_hhdet_fec!G73)</f>
        <v>0.64678683881907761</v>
      </c>
      <c r="H73" s="171">
        <f>IF(RES_hhdet_tes!H73=0,"",RES_hhdet_tes!H73/RES_hhdet_fec!H73)</f>
        <v>0.67238843543110161</v>
      </c>
      <c r="I73" s="171">
        <f>IF(RES_hhdet_tes!I73=0,"",RES_hhdet_tes!I73/RES_hhdet_fec!I73)</f>
        <v>0.67991484509886757</v>
      </c>
      <c r="J73" s="171">
        <f>IF(RES_hhdet_tes!J73=0,"",RES_hhdet_tes!J73/RES_hhdet_fec!J73)</f>
        <v>0.68739678391649162</v>
      </c>
      <c r="K73" s="171">
        <f>IF(RES_hhdet_tes!K73=0,"",RES_hhdet_tes!K73/RES_hhdet_fec!K73)</f>
        <v>0.69370415516814199</v>
      </c>
      <c r="L73" s="171">
        <f>IF(RES_hhdet_tes!L73=0,"",RES_hhdet_tes!L73/RES_hhdet_fec!L73)</f>
        <v>0.69790492849281827</v>
      </c>
      <c r="M73" s="171">
        <f>IF(RES_hhdet_tes!M73=0,"",RES_hhdet_tes!M73/RES_hhdet_fec!M73)</f>
        <v>0.69987721385842616</v>
      </c>
      <c r="N73" s="171">
        <f>IF(RES_hhdet_tes!N73=0,"",RES_hhdet_tes!N73/RES_hhdet_fec!N73)</f>
        <v>0.70115959194120014</v>
      </c>
      <c r="O73" s="171">
        <f>IF(RES_hhdet_tes!O73=0,"",RES_hhdet_tes!O73/RES_hhdet_fec!O73)</f>
        <v>0.70325222638051577</v>
      </c>
      <c r="P73" s="171">
        <f>IF(RES_hhdet_tes!P73=0,"",RES_hhdet_tes!P73/RES_hhdet_fec!P73)</f>
        <v>0.71171404687708617</v>
      </c>
      <c r="Q73" s="171">
        <f>IF(RES_hhdet_tes!Q73=0,"",RES_hhdet_tes!Q73/RES_hhdet_fec!Q73)</f>
        <v>0.71604713042908774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>
        <f>IF(RES_hhdet_tes!C74=0,"",RES_hhdet_tes!C74/RES_hhdet_fec!C74)</f>
        <v>0.74960375911830357</v>
      </c>
      <c r="D74" s="170">
        <f>IF(RES_hhdet_tes!D74=0,"",RES_hhdet_tes!D74/RES_hhdet_fec!D74)</f>
        <v>0.74921748626956863</v>
      </c>
      <c r="E74" s="170">
        <f>IF(RES_hhdet_tes!E74=0,"",RES_hhdet_tes!E74/RES_hhdet_fec!E74)</f>
        <v>0.75000689262811704</v>
      </c>
      <c r="F74" s="170">
        <f>IF(RES_hhdet_tes!F74=0,"",RES_hhdet_tes!F74/RES_hhdet_fec!F74)</f>
        <v>0.75241574138671086</v>
      </c>
      <c r="G74" s="170">
        <f>IF(RES_hhdet_tes!G74=0,"",RES_hhdet_tes!G74/RES_hhdet_fec!G74)</f>
        <v>0.76032469826435356</v>
      </c>
      <c r="H74" s="170">
        <f>IF(RES_hhdet_tes!H74=0,"",RES_hhdet_tes!H74/RES_hhdet_fec!H74)</f>
        <v>0.7566378657449172</v>
      </c>
      <c r="I74" s="170">
        <f>IF(RES_hhdet_tes!I74=0,"",RES_hhdet_tes!I74/RES_hhdet_fec!I74)</f>
        <v>0.76210016601895292</v>
      </c>
      <c r="J74" s="170">
        <f>IF(RES_hhdet_tes!J74=0,"",RES_hhdet_tes!J74/RES_hhdet_fec!J74)</f>
        <v>0.77255239999481184</v>
      </c>
      <c r="K74" s="170">
        <f>IF(RES_hhdet_tes!K74=0,"",RES_hhdet_tes!K74/RES_hhdet_fec!K74)</f>
        <v>0.7738632242334027</v>
      </c>
      <c r="L74" s="170">
        <f>IF(RES_hhdet_tes!L74=0,"",RES_hhdet_tes!L74/RES_hhdet_fec!L74)</f>
        <v>0.76474099018687847</v>
      </c>
      <c r="M74" s="170">
        <f>IF(RES_hhdet_tes!M74=0,"",RES_hhdet_tes!M74/RES_hhdet_fec!M74)</f>
        <v>0.77199494536265501</v>
      </c>
      <c r="N74" s="170">
        <f>IF(RES_hhdet_tes!N74=0,"",RES_hhdet_tes!N74/RES_hhdet_fec!N74)</f>
        <v>0.77566167303382916</v>
      </c>
      <c r="O74" s="170">
        <f>IF(RES_hhdet_tes!O74=0,"",RES_hhdet_tes!O74/RES_hhdet_fec!O74)</f>
        <v>0.77839833743747244</v>
      </c>
      <c r="P74" s="170">
        <f>IF(RES_hhdet_tes!P74=0,"",RES_hhdet_tes!P74/RES_hhdet_fec!P74)</f>
        <v>0.78261947738980486</v>
      </c>
      <c r="Q74" s="170">
        <f>IF(RES_hhdet_tes!Q74=0,"",RES_hhdet_tes!Q74/RES_hhdet_fec!Q74)</f>
        <v>0.78238503157144701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>
        <f>IF(RES_hhdet_tes!C75=0,"",RES_hhdet_tes!C75/RES_hhdet_fec!C75)</f>
        <v>0.67618384607361881</v>
      </c>
      <c r="D75" s="73">
        <f>IF(RES_hhdet_tes!D75=0,"",RES_hhdet_tes!D75/RES_hhdet_fec!D75)</f>
        <v>0.67768281789597251</v>
      </c>
      <c r="E75" s="73">
        <f>IF(RES_hhdet_tes!E75=0,"",RES_hhdet_tes!E75/RES_hhdet_fec!E75)</f>
        <v>0.6780290546184865</v>
      </c>
      <c r="F75" s="73">
        <f>IF(RES_hhdet_tes!F75=0,"",RES_hhdet_tes!F75/RES_hhdet_fec!F75)</f>
        <v>0.67854412837972422</v>
      </c>
      <c r="G75" s="73">
        <f>IF(RES_hhdet_tes!G75=0,"",RES_hhdet_tes!G75/RES_hhdet_fec!G75)</f>
        <v>0.68518857940699873</v>
      </c>
      <c r="H75" s="73">
        <f>IF(RES_hhdet_tes!H75=0,"",RES_hhdet_tes!H75/RES_hhdet_fec!H75)</f>
        <v>0.68686981117085733</v>
      </c>
      <c r="I75" s="73">
        <f>IF(RES_hhdet_tes!I75=0,"",RES_hhdet_tes!I75/RES_hhdet_fec!I75)</f>
        <v>0.69210537360579272</v>
      </c>
      <c r="J75" s="73">
        <f>IF(RES_hhdet_tes!J75=0,"",RES_hhdet_tes!J75/RES_hhdet_fec!J75)</f>
        <v>0.69838032773203895</v>
      </c>
      <c r="K75" s="73">
        <f>IF(RES_hhdet_tes!K75=0,"",RES_hhdet_tes!K75/RES_hhdet_fec!K75)</f>
        <v>0.69884737396166141</v>
      </c>
      <c r="L75" s="73">
        <f>IF(RES_hhdet_tes!L75=0,"",RES_hhdet_tes!L75/RES_hhdet_fec!L75)</f>
        <v>0.69925277953095888</v>
      </c>
      <c r="M75" s="73">
        <f>IF(RES_hhdet_tes!M75=0,"",RES_hhdet_tes!M75/RES_hhdet_fec!M75)</f>
        <v>0.70344243984789678</v>
      </c>
      <c r="N75" s="73">
        <f>IF(RES_hhdet_tes!N75=0,"",RES_hhdet_tes!N75/RES_hhdet_fec!N75)</f>
        <v>0.70354997019255106</v>
      </c>
      <c r="O75" s="73">
        <f>IF(RES_hhdet_tes!O75=0,"",RES_hhdet_tes!O75/RES_hhdet_fec!O75)</f>
        <v>0.70699869120927927</v>
      </c>
      <c r="P75" s="73">
        <f>IF(RES_hhdet_tes!P75=0,"",RES_hhdet_tes!P75/RES_hhdet_fec!P75)</f>
        <v>0.71285902203580331</v>
      </c>
      <c r="Q75" s="73">
        <f>IF(RES_hhdet_tes!Q75=0,"",RES_hhdet_tes!Q75/RES_hhdet_fec!Q75)</f>
        <v>0.71695457278715713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>
        <f>IF(RES_hhdet_tes!C76=0,"",RES_hhdet_tes!C76/RES_hhdet_fec!C76)</f>
        <v>0.99999999999999978</v>
      </c>
      <c r="D76" s="73">
        <f>IF(RES_hhdet_tes!D76=0,"",RES_hhdet_tes!D76/RES_hhdet_fec!D76)</f>
        <v>0.99999999999999978</v>
      </c>
      <c r="E76" s="73">
        <f>IF(RES_hhdet_tes!E76=0,"",RES_hhdet_tes!E76/RES_hhdet_fec!E76)</f>
        <v>0.99999999999999967</v>
      </c>
      <c r="F76" s="73">
        <f>IF(RES_hhdet_tes!F76=0,"",RES_hhdet_tes!F76/RES_hhdet_fec!F76)</f>
        <v>1</v>
      </c>
      <c r="G76" s="73">
        <f>IF(RES_hhdet_tes!G76=0,"",RES_hhdet_tes!G76/RES_hhdet_fec!G76)</f>
        <v>1.0000000000000002</v>
      </c>
      <c r="H76" s="73">
        <f>IF(RES_hhdet_tes!H76=0,"",RES_hhdet_tes!H76/RES_hhdet_fec!H76)</f>
        <v>1.0000000000000002</v>
      </c>
      <c r="I76" s="73">
        <f>IF(RES_hhdet_tes!I76=0,"",RES_hhdet_tes!I76/RES_hhdet_fec!I76)</f>
        <v>1.0000000000000002</v>
      </c>
      <c r="J76" s="73">
        <f>IF(RES_hhdet_tes!J76=0,"",RES_hhdet_tes!J76/RES_hhdet_fec!J76)</f>
        <v>1</v>
      </c>
      <c r="K76" s="73">
        <f>IF(RES_hhdet_tes!K76=0,"",RES_hhdet_tes!K76/RES_hhdet_fec!K76)</f>
        <v>0.99999999999999989</v>
      </c>
      <c r="L76" s="73">
        <f>IF(RES_hhdet_tes!L76=0,"",RES_hhdet_tes!L76/RES_hhdet_fec!L76)</f>
        <v>0.99999999999999967</v>
      </c>
      <c r="M76" s="73">
        <f>IF(RES_hhdet_tes!M76=0,"",RES_hhdet_tes!M76/RES_hhdet_fec!M76)</f>
        <v>1.0000000000000002</v>
      </c>
      <c r="N76" s="73">
        <f>IF(RES_hhdet_tes!N76=0,"",RES_hhdet_tes!N76/RES_hhdet_fec!N76)</f>
        <v>0.99999999999999967</v>
      </c>
      <c r="O76" s="73">
        <f>IF(RES_hhdet_tes!O76=0,"",RES_hhdet_tes!O76/RES_hhdet_fec!O76)</f>
        <v>0.99999999999999978</v>
      </c>
      <c r="P76" s="73">
        <f>IF(RES_hhdet_tes!P76=0,"",RES_hhdet_tes!P76/RES_hhdet_fec!P76)</f>
        <v>0.99999999999999989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0.46573032729442204</v>
      </c>
      <c r="C77" s="169">
        <f>IF(RES_hhdet_tes!C77=0,"",RES_hhdet_tes!C77/RES_hhdet_fec!C77)</f>
        <v>0.46972620765884943</v>
      </c>
      <c r="D77" s="169">
        <f>IF(RES_hhdet_tes!D77=0,"",RES_hhdet_tes!D77/RES_hhdet_fec!D77)</f>
        <v>0.47667810426020885</v>
      </c>
      <c r="E77" s="169">
        <f>IF(RES_hhdet_tes!E77=0,"",RES_hhdet_tes!E77/RES_hhdet_fec!E77)</f>
        <v>0.48174828882879867</v>
      </c>
      <c r="F77" s="169">
        <f>IF(RES_hhdet_tes!F77=0,"",RES_hhdet_tes!F77/RES_hhdet_fec!F77)</f>
        <v>0.49048805295126918</v>
      </c>
      <c r="G77" s="169">
        <f>IF(RES_hhdet_tes!G77=0,"",RES_hhdet_tes!G77/RES_hhdet_fec!G77)</f>
        <v>0.49390014186309478</v>
      </c>
      <c r="H77" s="169">
        <f>IF(RES_hhdet_tes!H77=0,"",RES_hhdet_tes!H77/RES_hhdet_fec!H77)</f>
        <v>0.49520726032418877</v>
      </c>
      <c r="I77" s="169">
        <f>IF(RES_hhdet_tes!I77=0,"",RES_hhdet_tes!I77/RES_hhdet_fec!I77)</f>
        <v>0.50930799331403853</v>
      </c>
      <c r="J77" s="169">
        <f>IF(RES_hhdet_tes!J77=0,"",RES_hhdet_tes!J77/RES_hhdet_fec!J77)</f>
        <v>0.52030595732646479</v>
      </c>
      <c r="K77" s="169">
        <f>IF(RES_hhdet_tes!K77=0,"",RES_hhdet_tes!K77/RES_hhdet_fec!K77)</f>
        <v>0.51858766159782399</v>
      </c>
      <c r="L77" s="169">
        <f>IF(RES_hhdet_tes!L77=0,"",RES_hhdet_tes!L77/RES_hhdet_fec!L77)</f>
        <v>0.51907175592367538</v>
      </c>
      <c r="M77" s="169">
        <f>IF(RES_hhdet_tes!M77=0,"",RES_hhdet_tes!M77/RES_hhdet_fec!M77)</f>
        <v>0.52419313232902254</v>
      </c>
      <c r="N77" s="169">
        <f>IF(RES_hhdet_tes!N77=0,"",RES_hhdet_tes!N77/RES_hhdet_fec!N77)</f>
        <v>0.52172069371707674</v>
      </c>
      <c r="O77" s="169">
        <f>IF(RES_hhdet_tes!O77=0,"",RES_hhdet_tes!O77/RES_hhdet_fec!O77)</f>
        <v>0.51983044820713697</v>
      </c>
      <c r="P77" s="169">
        <f>IF(RES_hhdet_tes!P77=0,"",RES_hhdet_tes!P77/RES_hhdet_fec!P77)</f>
        <v>0.51498997421782178</v>
      </c>
      <c r="Q77" s="169">
        <f>IF(RES_hhdet_tes!Q77=0,"",RES_hhdet_tes!Q77/RES_hhdet_fec!Q77)</f>
        <v>0.52101919024432564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0.4265458076521238</v>
      </c>
      <c r="C78" s="73">
        <f>IF(RES_hhdet_tes!C78=0,"",RES_hhdet_tes!C78/RES_hhdet_fec!C78)</f>
        <v>0.43441891625231444</v>
      </c>
      <c r="D78" s="73">
        <f>IF(RES_hhdet_tes!D78=0,"",RES_hhdet_tes!D78/RES_hhdet_fec!D78)</f>
        <v>0.44505740618600087</v>
      </c>
      <c r="E78" s="73">
        <f>IF(RES_hhdet_tes!E78=0,"",RES_hhdet_tes!E78/RES_hhdet_fec!E78)</f>
        <v>0.45431019396404165</v>
      </c>
      <c r="F78" s="73">
        <f>IF(RES_hhdet_tes!F78=0,"",RES_hhdet_tes!F78/RES_hhdet_fec!F78)</f>
        <v>0.4613070969291358</v>
      </c>
      <c r="G78" s="73">
        <f>IF(RES_hhdet_tes!G78=0,"",RES_hhdet_tes!G78/RES_hhdet_fec!G78)</f>
        <v>0.46939550646228734</v>
      </c>
      <c r="H78" s="73">
        <f>IF(RES_hhdet_tes!H78=0,"",RES_hhdet_tes!H78/RES_hhdet_fec!H78)</f>
        <v>0.47496352195480251</v>
      </c>
      <c r="I78" s="73">
        <f>IF(RES_hhdet_tes!I78=0,"",RES_hhdet_tes!I78/RES_hhdet_fec!I78)</f>
        <v>0.482659434160082</v>
      </c>
      <c r="J78" s="73">
        <f>IF(RES_hhdet_tes!J78=0,"",RES_hhdet_tes!J78/RES_hhdet_fec!J78)</f>
        <v>0.49107193576724145</v>
      </c>
      <c r="K78" s="73">
        <f>IF(RES_hhdet_tes!K78=0,"",RES_hhdet_tes!K78/RES_hhdet_fec!K78)</f>
        <v>0.49344159127521703</v>
      </c>
      <c r="L78" s="73">
        <f>IF(RES_hhdet_tes!L78=0,"",RES_hhdet_tes!L78/RES_hhdet_fec!L78)</f>
        <v>0.49584800638612936</v>
      </c>
      <c r="M78" s="73">
        <f>IF(RES_hhdet_tes!M78=0,"",RES_hhdet_tes!M78/RES_hhdet_fec!M78)</f>
        <v>0.49956106074341744</v>
      </c>
      <c r="N78" s="73">
        <f>IF(RES_hhdet_tes!N78=0,"",RES_hhdet_tes!N78/RES_hhdet_fec!N78)</f>
        <v>0.50168606158571927</v>
      </c>
      <c r="O78" s="73">
        <f>IF(RES_hhdet_tes!O78=0,"",RES_hhdet_tes!O78/RES_hhdet_fec!O78)</f>
        <v>0.50500987300361544</v>
      </c>
      <c r="P78" s="73">
        <f>IF(RES_hhdet_tes!P78=0,"",RES_hhdet_tes!P78/RES_hhdet_fec!P78)</f>
        <v>0.50618062221159865</v>
      </c>
      <c r="Q78" s="73">
        <f>IF(RES_hhdet_tes!Q78=0,"",RES_hhdet_tes!Q78/RES_hhdet_fec!Q78)</f>
        <v>0.50846878686628427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0.78060947585124052</v>
      </c>
      <c r="C79" s="65">
        <f>IF(RES_hhdet_tes!C79=0,"",RES_hhdet_tes!C79/RES_hhdet_fec!C79)</f>
        <v>0.78287720923012905</v>
      </c>
      <c r="D79" s="65">
        <f>IF(RES_hhdet_tes!D79=0,"",RES_hhdet_tes!D79/RES_hhdet_fec!D79)</f>
        <v>0.78576814737025558</v>
      </c>
      <c r="E79" s="65">
        <f>IF(RES_hhdet_tes!E79=0,"",RES_hhdet_tes!E79/RES_hhdet_fec!E79)</f>
        <v>0.78882645519914307</v>
      </c>
      <c r="F79" s="65">
        <f>IF(RES_hhdet_tes!F79=0,"",RES_hhdet_tes!F79/RES_hhdet_fec!F79)</f>
        <v>0.79675076154236446</v>
      </c>
      <c r="G79" s="65">
        <f>IF(RES_hhdet_tes!G79=0,"",RES_hhdet_tes!G79/RES_hhdet_fec!G79)</f>
        <v>0.80176865509807049</v>
      </c>
      <c r="H79" s="65">
        <f>IF(RES_hhdet_tes!H79=0,"",RES_hhdet_tes!H79/RES_hhdet_fec!H79)</f>
        <v>0.80938280990164602</v>
      </c>
      <c r="I79" s="65">
        <f>IF(RES_hhdet_tes!I79=0,"",RES_hhdet_tes!I79/RES_hhdet_fec!I79)</f>
        <v>0.81672463719310617</v>
      </c>
      <c r="J79" s="65">
        <f>IF(RES_hhdet_tes!J79=0,"",RES_hhdet_tes!J79/RES_hhdet_fec!J79)</f>
        <v>0.82177191480666323</v>
      </c>
      <c r="K79" s="65">
        <f>IF(RES_hhdet_tes!K79=0,"",RES_hhdet_tes!K79/RES_hhdet_fec!K79)</f>
        <v>0.82325624193613411</v>
      </c>
      <c r="L79" s="65">
        <f>IF(RES_hhdet_tes!L79=0,"",RES_hhdet_tes!L79/RES_hhdet_fec!L79)</f>
        <v>0.8246064141598014</v>
      </c>
      <c r="M79" s="65">
        <f>IF(RES_hhdet_tes!M79=0,"",RES_hhdet_tes!M79/RES_hhdet_fec!M79)</f>
        <v>0.82516580240809345</v>
      </c>
      <c r="N79" s="65">
        <f>IF(RES_hhdet_tes!N79=0,"",RES_hhdet_tes!N79/RES_hhdet_fec!N79)</f>
        <v>0.82654061022871517</v>
      </c>
      <c r="O79" s="65">
        <f>IF(RES_hhdet_tes!O79=0,"",RES_hhdet_tes!O79/RES_hhdet_fec!O79)</f>
        <v>0.8270287411042806</v>
      </c>
      <c r="P79" s="65">
        <f>IF(RES_hhdet_tes!P79=0,"",RES_hhdet_tes!P79/RES_hhdet_fec!P79)</f>
        <v>0.82803483934948441</v>
      </c>
      <c r="Q79" s="65">
        <f>IF(RES_hhdet_tes!Q79=0,"",RES_hhdet_tes!Q79/RES_hhdet_fec!Q79)</f>
        <v>0.83496975007953644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0.43323160845427749</v>
      </c>
      <c r="C81" s="175">
        <f>IF(RES_hhdet_tes!C81=0,"",RES_hhdet_tes!C81/RES_hhdet_fec!C81)</f>
        <v>0.43879112550239663</v>
      </c>
      <c r="D81" s="175">
        <f>IF(RES_hhdet_tes!D81=0,"",RES_hhdet_tes!D81/RES_hhdet_fec!D81)</f>
        <v>0.44324179025563071</v>
      </c>
      <c r="E81" s="175">
        <f>IF(RES_hhdet_tes!E81=0,"",RES_hhdet_tes!E81/RES_hhdet_fec!E81)</f>
        <v>0.44433152876302151</v>
      </c>
      <c r="F81" s="175">
        <f>IF(RES_hhdet_tes!F81=0,"",RES_hhdet_tes!F81/RES_hhdet_fec!F81)</f>
        <v>0.44919927943071836</v>
      </c>
      <c r="G81" s="175">
        <f>IF(RES_hhdet_tes!G81=0,"",RES_hhdet_tes!G81/RES_hhdet_fec!G81)</f>
        <v>0.4486847658356381</v>
      </c>
      <c r="H81" s="175">
        <f>IF(RES_hhdet_tes!H81=0,"",RES_hhdet_tes!H81/RES_hhdet_fec!H81)</f>
        <v>0.46740531547624953</v>
      </c>
      <c r="I81" s="175">
        <f>IF(RES_hhdet_tes!I81=0,"",RES_hhdet_tes!I81/RES_hhdet_fec!I81)</f>
        <v>0.48222489052321282</v>
      </c>
      <c r="J81" s="175">
        <f>IF(RES_hhdet_tes!J81=0,"",RES_hhdet_tes!J81/RES_hhdet_fec!J81)</f>
        <v>0.49132566358974261</v>
      </c>
      <c r="K81" s="175">
        <f>IF(RES_hhdet_tes!K81=0,"",RES_hhdet_tes!K81/RES_hhdet_fec!K81)</f>
        <v>0.50068559886225117</v>
      </c>
      <c r="L81" s="175">
        <f>IF(RES_hhdet_tes!L81=0,"",RES_hhdet_tes!L81/RES_hhdet_fec!L81)</f>
        <v>0.52083759212659986</v>
      </c>
      <c r="M81" s="175">
        <f>IF(RES_hhdet_tes!M81=0,"",RES_hhdet_tes!M81/RES_hhdet_fec!M81)</f>
        <v>0.52917444165163474</v>
      </c>
      <c r="N81" s="175">
        <f>IF(RES_hhdet_tes!N81=0,"",RES_hhdet_tes!N81/RES_hhdet_fec!N81)</f>
        <v>0.53181668980668884</v>
      </c>
      <c r="O81" s="175">
        <f>IF(RES_hhdet_tes!O81=0,"",RES_hhdet_tes!O81/RES_hhdet_fec!O81)</f>
        <v>0.53357722015050146</v>
      </c>
      <c r="P81" s="175">
        <f>IF(RES_hhdet_tes!P81=0,"",RES_hhdet_tes!P81/RES_hhdet_fec!P81)</f>
        <v>0.54206524173704762</v>
      </c>
      <c r="Q81" s="175">
        <f>IF(RES_hhdet_tes!Q81=0,"",RES_hhdet_tes!Q81/RES_hhdet_fec!Q81)</f>
        <v>0.54298234786646282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0.42689056927439539</v>
      </c>
      <c r="C82" s="169">
        <f>IF(RES_hhdet_tes!C82=0,"",RES_hhdet_tes!C82/RES_hhdet_fec!C82)</f>
        <v>0.42917464666012289</v>
      </c>
      <c r="D82" s="169">
        <f>IF(RES_hhdet_tes!D82=0,"",RES_hhdet_tes!D82/RES_hhdet_fec!D82)</f>
        <v>0.43361268164585703</v>
      </c>
      <c r="E82" s="169">
        <f>IF(RES_hhdet_tes!E82=0,"",RES_hhdet_tes!E82/RES_hhdet_fec!E82)</f>
        <v>0.4341794644120891</v>
      </c>
      <c r="F82" s="169">
        <f>IF(RES_hhdet_tes!F82=0,"",RES_hhdet_tes!F82/RES_hhdet_fec!F82)</f>
        <v>0.43496037008476712</v>
      </c>
      <c r="G82" s="169">
        <f>IF(RES_hhdet_tes!G82=0,"",RES_hhdet_tes!G82/RES_hhdet_fec!G82)</f>
        <v>0.43578310357108624</v>
      </c>
      <c r="H82" s="169">
        <f>IF(RES_hhdet_tes!H82=0,"",RES_hhdet_tes!H82/RES_hhdet_fec!H82)</f>
        <v>0.45191315186994058</v>
      </c>
      <c r="I82" s="169">
        <f>IF(RES_hhdet_tes!I82=0,"",RES_hhdet_tes!I82/RES_hhdet_fec!I82)</f>
        <v>0.46149096769934256</v>
      </c>
      <c r="J82" s="169">
        <f>IF(RES_hhdet_tes!J82=0,"",RES_hhdet_tes!J82/RES_hhdet_fec!J82)</f>
        <v>0.46792084372960713</v>
      </c>
      <c r="K82" s="169">
        <f>IF(RES_hhdet_tes!K82=0,"",RES_hhdet_tes!K82/RES_hhdet_fec!K82)</f>
        <v>0.47923718481932509</v>
      </c>
      <c r="L82" s="169">
        <f>IF(RES_hhdet_tes!L82=0,"",RES_hhdet_tes!L82/RES_hhdet_fec!L82)</f>
        <v>0.49970069923778143</v>
      </c>
      <c r="M82" s="169">
        <f>IF(RES_hhdet_tes!M82=0,"",RES_hhdet_tes!M82/RES_hhdet_fec!M82)</f>
        <v>0.50465446639076317</v>
      </c>
      <c r="N82" s="169">
        <f>IF(RES_hhdet_tes!N82=0,"",RES_hhdet_tes!N82/RES_hhdet_fec!N82)</f>
        <v>0.50617377647357753</v>
      </c>
      <c r="O82" s="169">
        <f>IF(RES_hhdet_tes!O82=0,"",RES_hhdet_tes!O82/RES_hhdet_fec!O82)</f>
        <v>0.50833047899679418</v>
      </c>
      <c r="P82" s="169">
        <f>IF(RES_hhdet_tes!P82=0,"",RES_hhdet_tes!P82/RES_hhdet_fec!P82)</f>
        <v>0.51030940783379686</v>
      </c>
      <c r="Q82" s="169">
        <f>IF(RES_hhdet_tes!Q82=0,"",RES_hhdet_tes!Q82/RES_hhdet_fec!Q82)</f>
        <v>0.51248620121522637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0.42365659666001398</v>
      </c>
      <c r="C83" s="73">
        <f>IF(RES_hhdet_tes!C83=0,"",RES_hhdet_tes!C83/RES_hhdet_fec!C83)</f>
        <v>0.42699978334446087</v>
      </c>
      <c r="D83" s="73">
        <f>IF(RES_hhdet_tes!D83=0,"",RES_hhdet_tes!D83/RES_hhdet_fec!D83)</f>
        <v>0.43066253131792331</v>
      </c>
      <c r="E83" s="73">
        <f>IF(RES_hhdet_tes!E83=0,"",RES_hhdet_tes!E83/RES_hhdet_fec!E83)</f>
        <v>0.4314918831741229</v>
      </c>
      <c r="F83" s="73">
        <f>IF(RES_hhdet_tes!F83=0,"",RES_hhdet_tes!F83/RES_hhdet_fec!F83)</f>
        <v>0.4328940533484899</v>
      </c>
      <c r="G83" s="73">
        <f>IF(RES_hhdet_tes!G83=0,"",RES_hhdet_tes!G83/RES_hhdet_fec!G83)</f>
        <v>0.43379543644649771</v>
      </c>
      <c r="H83" s="73">
        <f>IF(RES_hhdet_tes!H83=0,"",RES_hhdet_tes!H83/RES_hhdet_fec!H83)</f>
        <v>0.44923960610260766</v>
      </c>
      <c r="I83" s="73">
        <f>IF(RES_hhdet_tes!I83=0,"",RES_hhdet_tes!I83/RES_hhdet_fec!I83)</f>
        <v>0.45877096682129959</v>
      </c>
      <c r="J83" s="73">
        <f>IF(RES_hhdet_tes!J83=0,"",RES_hhdet_tes!J83/RES_hhdet_fec!J83)</f>
        <v>0.46495099983352389</v>
      </c>
      <c r="K83" s="73">
        <f>IF(RES_hhdet_tes!K83=0,"",RES_hhdet_tes!K83/RES_hhdet_fec!K83)</f>
        <v>0.47678060212291828</v>
      </c>
      <c r="L83" s="73">
        <f>IF(RES_hhdet_tes!L83=0,"",RES_hhdet_tes!L83/RES_hhdet_fec!L83)</f>
        <v>0.4968673777242047</v>
      </c>
      <c r="M83" s="73">
        <f>IF(RES_hhdet_tes!M83=0,"",RES_hhdet_tes!M83/RES_hhdet_fec!M83)</f>
        <v>0.50169682623618517</v>
      </c>
      <c r="N83" s="73">
        <f>IF(RES_hhdet_tes!N83=0,"",RES_hhdet_tes!N83/RES_hhdet_fec!N83)</f>
        <v>0.50452730527473355</v>
      </c>
      <c r="O83" s="73">
        <f>IF(RES_hhdet_tes!O83=0,"",RES_hhdet_tes!O83/RES_hhdet_fec!O83)</f>
        <v>0.50647903623886958</v>
      </c>
      <c r="P83" s="73">
        <f>IF(RES_hhdet_tes!P83=0,"",RES_hhdet_tes!P83/RES_hhdet_fec!P83)</f>
        <v>0.50794024369762103</v>
      </c>
      <c r="Q83" s="73">
        <f>IF(RES_hhdet_tes!Q83=0,"",RES_hhdet_tes!Q83/RES_hhdet_fec!Q83)</f>
        <v>0.50883528698074854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0.99999999999999978</v>
      </c>
      <c r="D84" s="73">
        <f>IF(RES_hhdet_tes!D84=0,"",RES_hhdet_tes!D84/RES_hhdet_fec!D84)</f>
        <v>1.0000000000000007</v>
      </c>
      <c r="E84" s="73">
        <f>IF(RES_hhdet_tes!E84=0,"",RES_hhdet_tes!E84/RES_hhdet_fec!E84)</f>
        <v>1.0000000000000004</v>
      </c>
      <c r="F84" s="73">
        <f>IF(RES_hhdet_tes!F84=0,"",RES_hhdet_tes!F84/RES_hhdet_fec!F84)</f>
        <v>1</v>
      </c>
      <c r="G84" s="73">
        <f>IF(RES_hhdet_tes!G84=0,"",RES_hhdet_tes!G84/RES_hhdet_fec!G84)</f>
        <v>1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1.0000000000000002</v>
      </c>
      <c r="K84" s="73">
        <f>IF(RES_hhdet_tes!K84=0,"",RES_hhdet_tes!K84/RES_hhdet_fec!K84)</f>
        <v>0.99999999999999967</v>
      </c>
      <c r="L84" s="73">
        <f>IF(RES_hhdet_tes!L84=0,"",RES_hhdet_tes!L84/RES_hhdet_fec!L84)</f>
        <v>1.0000000000000002</v>
      </c>
      <c r="M84" s="73">
        <f>IF(RES_hhdet_tes!M84=0,"",RES_hhdet_tes!M84/RES_hhdet_fec!M84)</f>
        <v>1.0000000000000002</v>
      </c>
      <c r="N84" s="73">
        <f>IF(RES_hhdet_tes!N84=0,"",RES_hhdet_tes!N84/RES_hhdet_fec!N84)</f>
        <v>0.99999999999999989</v>
      </c>
      <c r="O84" s="73">
        <f>IF(RES_hhdet_tes!O84=0,"",RES_hhdet_tes!O84/RES_hhdet_fec!O84)</f>
        <v>1</v>
      </c>
      <c r="P84" s="73">
        <f>IF(RES_hhdet_tes!P84=0,"",RES_hhdet_tes!P84/RES_hhdet_fec!P84)</f>
        <v>0.99999999999999922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1.4935844927324931</v>
      </c>
      <c r="C85" s="169">
        <f>IF(RES_hhdet_tes!C85=0,"",RES_hhdet_tes!C85/RES_hhdet_fec!C85)</f>
        <v>1.6025283885250929</v>
      </c>
      <c r="D85" s="169">
        <f>IF(RES_hhdet_tes!D85=0,"",RES_hhdet_tes!D85/RES_hhdet_fec!D85)</f>
        <v>1.680340201166945</v>
      </c>
      <c r="E85" s="169">
        <f>IF(RES_hhdet_tes!E85=0,"",RES_hhdet_tes!E85/RES_hhdet_fec!E85)</f>
        <v>1.7278694549516538</v>
      </c>
      <c r="F85" s="169">
        <f>IF(RES_hhdet_tes!F85=0,"",RES_hhdet_tes!F85/RES_hhdet_fec!F85)</f>
        <v>1.7449062203024361</v>
      </c>
      <c r="G85" s="169">
        <f>IF(RES_hhdet_tes!G85=0,"",RES_hhdet_tes!G85/RES_hhdet_fec!G85)</f>
        <v>1.7744399127196884</v>
      </c>
      <c r="H85" s="169">
        <f>IF(RES_hhdet_tes!H85=0,"",RES_hhdet_tes!H85/RES_hhdet_fec!H85)</f>
        <v>1.8860513538981676</v>
      </c>
      <c r="I85" s="169">
        <f>IF(RES_hhdet_tes!I85=0,"",RES_hhdet_tes!I85/RES_hhdet_fec!I85)</f>
        <v>1.9531092939557662</v>
      </c>
      <c r="J85" s="169">
        <f>IF(RES_hhdet_tes!J85=0,"",RES_hhdet_tes!J85/RES_hhdet_fec!J85)</f>
        <v>2.036747142370114</v>
      </c>
      <c r="K85" s="169">
        <f>IF(RES_hhdet_tes!K85=0,"",RES_hhdet_tes!K85/RES_hhdet_fec!K85)</f>
        <v>2.1779833020229487</v>
      </c>
      <c r="L85" s="169">
        <f>IF(RES_hhdet_tes!L85=0,"",RES_hhdet_tes!L85/RES_hhdet_fec!L85)</f>
        <v>2.4189701033511617</v>
      </c>
      <c r="M85" s="169">
        <f>IF(RES_hhdet_tes!M85=0,"",RES_hhdet_tes!M85/RES_hhdet_fec!M85)</f>
        <v>2.5137213073205356</v>
      </c>
      <c r="N85" s="169">
        <f>IF(RES_hhdet_tes!N85=0,"",RES_hhdet_tes!N85/RES_hhdet_fec!N85)</f>
        <v>2.6006251371624063</v>
      </c>
      <c r="O85" s="169">
        <f>IF(RES_hhdet_tes!O85=0,"",RES_hhdet_tes!O85/RES_hhdet_fec!O85)</f>
        <v>2.6752532943079155</v>
      </c>
      <c r="P85" s="169">
        <f>IF(RES_hhdet_tes!P85=0,"",RES_hhdet_tes!P85/RES_hhdet_fec!P85)</f>
        <v>2.7642578380654972</v>
      </c>
      <c r="Q85" s="169">
        <f>IF(RES_hhdet_tes!Q85=0,"",RES_hhdet_tes!Q85/RES_hhdet_fec!Q85)</f>
        <v>2.8321851933158064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1.4935844927324931</v>
      </c>
      <c r="C86" s="73">
        <f>IF(RES_hhdet_tes!C86=0,"",RES_hhdet_tes!C86/RES_hhdet_fec!C86)</f>
        <v>1.6025283885250929</v>
      </c>
      <c r="D86" s="73">
        <f>IF(RES_hhdet_tes!D86=0,"",RES_hhdet_tes!D86/RES_hhdet_fec!D86)</f>
        <v>1.680340201166945</v>
      </c>
      <c r="E86" s="73">
        <f>IF(RES_hhdet_tes!E86=0,"",RES_hhdet_tes!E86/RES_hhdet_fec!E86)</f>
        <v>1.7278694549516538</v>
      </c>
      <c r="F86" s="73">
        <f>IF(RES_hhdet_tes!F86=0,"",RES_hhdet_tes!F86/RES_hhdet_fec!F86)</f>
        <v>1.7449062203024361</v>
      </c>
      <c r="G86" s="73">
        <f>IF(RES_hhdet_tes!G86=0,"",RES_hhdet_tes!G86/RES_hhdet_fec!G86)</f>
        <v>1.7744399127196884</v>
      </c>
      <c r="H86" s="73">
        <f>IF(RES_hhdet_tes!H86=0,"",RES_hhdet_tes!H86/RES_hhdet_fec!H86)</f>
        <v>1.8860513538981676</v>
      </c>
      <c r="I86" s="73">
        <f>IF(RES_hhdet_tes!I86=0,"",RES_hhdet_tes!I86/RES_hhdet_fec!I86)</f>
        <v>1.9531092939557662</v>
      </c>
      <c r="J86" s="73">
        <f>IF(RES_hhdet_tes!J86=0,"",RES_hhdet_tes!J86/RES_hhdet_fec!J86)</f>
        <v>2.036747142370114</v>
      </c>
      <c r="K86" s="73">
        <f>IF(RES_hhdet_tes!K86=0,"",RES_hhdet_tes!K86/RES_hhdet_fec!K86)</f>
        <v>2.1779833020229487</v>
      </c>
      <c r="L86" s="73">
        <f>IF(RES_hhdet_tes!L86=0,"",RES_hhdet_tes!L86/RES_hhdet_fec!L86)</f>
        <v>2.4189701033511617</v>
      </c>
      <c r="M86" s="73">
        <f>IF(RES_hhdet_tes!M86=0,"",RES_hhdet_tes!M86/RES_hhdet_fec!M86)</f>
        <v>2.5137213073205356</v>
      </c>
      <c r="N86" s="73">
        <f>IF(RES_hhdet_tes!N86=0,"",RES_hhdet_tes!N86/RES_hhdet_fec!N86)</f>
        <v>2.6006251371624063</v>
      </c>
      <c r="O86" s="73">
        <f>IF(RES_hhdet_tes!O86=0,"",RES_hhdet_tes!O86/RES_hhdet_fec!O86)</f>
        <v>2.6752532943079155</v>
      </c>
      <c r="P86" s="73">
        <f>IF(RES_hhdet_tes!P86=0,"",RES_hhdet_tes!P86/RES_hhdet_fec!P86)</f>
        <v>2.7642578380654972</v>
      </c>
      <c r="Q86" s="73">
        <f>IF(RES_hhdet_tes!Q86=0,"",RES_hhdet_tes!Q86/RES_hhdet_fec!Q86)</f>
        <v>2.8321851933158064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0.44813298520167061</v>
      </c>
      <c r="C87" s="169">
        <f>IF(RES_hhdet_tes!C87=0,"",RES_hhdet_tes!C87/RES_hhdet_fec!C87)</f>
        <v>0.45480801956440015</v>
      </c>
      <c r="D87" s="169">
        <f>IF(RES_hhdet_tes!D87=0,"",RES_hhdet_tes!D87/RES_hhdet_fec!D87)</f>
        <v>0.4681647431075408</v>
      </c>
      <c r="E87" s="169">
        <f>IF(RES_hhdet_tes!E87=0,"",RES_hhdet_tes!E87/RES_hhdet_fec!E87)</f>
        <v>0.46893803746516366</v>
      </c>
      <c r="F87" s="169">
        <f>IF(RES_hhdet_tes!F87=0,"",RES_hhdet_tes!F87/RES_hhdet_fec!F87)</f>
        <v>0.46792893284460946</v>
      </c>
      <c r="G87" s="169">
        <f>IF(RES_hhdet_tes!G87=0,"",RES_hhdet_tes!G87/RES_hhdet_fec!G87)</f>
        <v>0.47373939861964465</v>
      </c>
      <c r="H87" s="169">
        <f>IF(RES_hhdet_tes!H87=0,"",RES_hhdet_tes!H87/RES_hhdet_fec!H87)</f>
        <v>0.5084196514653827</v>
      </c>
      <c r="I87" s="169">
        <f>IF(RES_hhdet_tes!I87=0,"",RES_hhdet_tes!I87/RES_hhdet_fec!I87)</f>
        <v>0.54752500220519906</v>
      </c>
      <c r="J87" s="169">
        <f>IF(RES_hhdet_tes!J87=0,"",RES_hhdet_tes!J87/RES_hhdet_fec!J87)</f>
        <v>0.55208347358726839</v>
      </c>
      <c r="K87" s="169">
        <f>IF(RES_hhdet_tes!K87=0,"",RES_hhdet_tes!K87/RES_hhdet_fec!K87)</f>
        <v>0.55270284413722481</v>
      </c>
      <c r="L87" s="169">
        <f>IF(RES_hhdet_tes!L87=0,"",RES_hhdet_tes!L87/RES_hhdet_fec!L87)</f>
        <v>0.58422910873824463</v>
      </c>
      <c r="M87" s="169">
        <f>IF(RES_hhdet_tes!M87=0,"",RES_hhdet_tes!M87/RES_hhdet_fec!M87)</f>
        <v>0.58861788276282223</v>
      </c>
      <c r="N87" s="169">
        <f>IF(RES_hhdet_tes!N87=0,"",RES_hhdet_tes!N87/RES_hhdet_fec!N87)</f>
        <v>0.58689858976455189</v>
      </c>
      <c r="O87" s="169">
        <f>IF(RES_hhdet_tes!O87=0,"",RES_hhdet_tes!O87/RES_hhdet_fec!O87)</f>
        <v>0.58448624105705416</v>
      </c>
      <c r="P87" s="169">
        <f>IF(RES_hhdet_tes!P87=0,"",RES_hhdet_tes!P87/RES_hhdet_fec!P87)</f>
        <v>0.58470515209997465</v>
      </c>
      <c r="Q87" s="169">
        <f>IF(RES_hhdet_tes!Q87=0,"",RES_hhdet_tes!Q87/RES_hhdet_fec!Q87)</f>
        <v>0.58429177342046723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0.38338654955095119</v>
      </c>
      <c r="C88" s="174">
        <f>IF(RES_hhdet_tes!C88=0,"",RES_hhdet_tes!C88/RES_hhdet_fec!C88)</f>
        <v>0.38699371733700771</v>
      </c>
      <c r="D88" s="174">
        <f>IF(RES_hhdet_tes!D88=0,"",RES_hhdet_tes!D88/RES_hhdet_fec!D88)</f>
        <v>0.38991143516399041</v>
      </c>
      <c r="E88" s="174">
        <f>IF(RES_hhdet_tes!E88=0,"",RES_hhdet_tes!E88/RES_hhdet_fec!E88)</f>
        <v>0.39040918447244494</v>
      </c>
      <c r="F88" s="174">
        <f>IF(RES_hhdet_tes!F88=0,"",RES_hhdet_tes!F88/RES_hhdet_fec!F88)</f>
        <v>0.39120315510686371</v>
      </c>
      <c r="G88" s="174">
        <f>IF(RES_hhdet_tes!G88=0,"",RES_hhdet_tes!G88/RES_hhdet_fec!G88)</f>
        <v>0.39191333006678697</v>
      </c>
      <c r="H88" s="174">
        <f>IF(RES_hhdet_tes!H88=0,"",RES_hhdet_tes!H88/RES_hhdet_fec!H88)</f>
        <v>0.40665961779035736</v>
      </c>
      <c r="I88" s="174">
        <f>IF(RES_hhdet_tes!I88=0,"",RES_hhdet_tes!I88/RES_hhdet_fec!I88)</f>
        <v>0.41749548128327191</v>
      </c>
      <c r="J88" s="174">
        <f>IF(RES_hhdet_tes!J88=0,"",RES_hhdet_tes!J88/RES_hhdet_fec!J88)</f>
        <v>0.42090564234578065</v>
      </c>
      <c r="K88" s="174">
        <f>IF(RES_hhdet_tes!K88=0,"",RES_hhdet_tes!K88/RES_hhdet_fec!K88)</f>
        <v>0.4302129102821875</v>
      </c>
      <c r="L88" s="174">
        <f>IF(RES_hhdet_tes!L88=0,"",RES_hhdet_tes!L88/RES_hhdet_fec!L88)</f>
        <v>0.44739729822870011</v>
      </c>
      <c r="M88" s="174">
        <f>IF(RES_hhdet_tes!M88=0,"",RES_hhdet_tes!M88/RES_hhdet_fec!M88)</f>
        <v>0.45102256196481094</v>
      </c>
      <c r="N88" s="174">
        <f>IF(RES_hhdet_tes!N88=0,"",RES_hhdet_tes!N88/RES_hhdet_fec!N88)</f>
        <v>0.45292541508997208</v>
      </c>
      <c r="O88" s="174">
        <f>IF(RES_hhdet_tes!O88=0,"",RES_hhdet_tes!O88/RES_hhdet_fec!O88)</f>
        <v>0.45440144112631442</v>
      </c>
      <c r="P88" s="174">
        <f>IF(RES_hhdet_tes!P88=0,"",RES_hhdet_tes!P88/RES_hhdet_fec!P88)</f>
        <v>0.4553342134510277</v>
      </c>
      <c r="Q88" s="174">
        <f>IF(RES_hhdet_tes!Q88=0,"",RES_hhdet_tes!Q88/RES_hhdet_fec!Q88)</f>
        <v>0.45625553398813762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>
        <f>IF(RES_hhdet_tes!C89=0,"",RES_hhdet_tes!C89/RES_hhdet_fec!C89)</f>
        <v>0.53721176453830721</v>
      </c>
      <c r="D89" s="174">
        <f>IF(RES_hhdet_tes!D89=0,"",RES_hhdet_tes!D89/RES_hhdet_fec!D89)</f>
        <v>0.53814704074598174</v>
      </c>
      <c r="E89" s="174">
        <f>IF(RES_hhdet_tes!E89=0,"",RES_hhdet_tes!E89/RES_hhdet_fec!E89)</f>
        <v>0.53871588576929774</v>
      </c>
      <c r="F89" s="174">
        <f>IF(RES_hhdet_tes!F89=0,"",RES_hhdet_tes!F89/RES_hhdet_fec!F89)</f>
        <v>0.53933440868934868</v>
      </c>
      <c r="G89" s="174">
        <f>IF(RES_hhdet_tes!G89=0,"",RES_hhdet_tes!G89/RES_hhdet_fec!G89)</f>
        <v>0.53994658150436781</v>
      </c>
      <c r="H89" s="174">
        <f>IF(RES_hhdet_tes!H89=0,"",RES_hhdet_tes!H89/RES_hhdet_fec!H89)</f>
        <v>0.54482267529063766</v>
      </c>
      <c r="I89" s="174">
        <f>IF(RES_hhdet_tes!I89=0,"",RES_hhdet_tes!I89/RES_hhdet_fec!I89)</f>
        <v>0.54632290528308114</v>
      </c>
      <c r="J89" s="174">
        <f>IF(RES_hhdet_tes!J89=0,"",RES_hhdet_tes!J89/RES_hhdet_fec!J89)</f>
        <v>0.55538808500933301</v>
      </c>
      <c r="K89" s="174">
        <f>IF(RES_hhdet_tes!K89=0,"",RES_hhdet_tes!K89/RES_hhdet_fec!K89)</f>
        <v>0.55446516742157181</v>
      </c>
      <c r="L89" s="174">
        <f>IF(RES_hhdet_tes!L89=0,"",RES_hhdet_tes!L89/RES_hhdet_fec!L89)</f>
        <v>0.55253231544325299</v>
      </c>
      <c r="M89" s="174">
        <f>IF(RES_hhdet_tes!M89=0,"",RES_hhdet_tes!M89/RES_hhdet_fec!M89)</f>
        <v>0.55945470978854184</v>
      </c>
      <c r="N89" s="174">
        <f>IF(RES_hhdet_tes!N89=0,"",RES_hhdet_tes!N89/RES_hhdet_fec!N89)</f>
        <v>0.56110741341185899</v>
      </c>
      <c r="O89" s="174">
        <f>IF(RES_hhdet_tes!O89=0,"",RES_hhdet_tes!O89/RES_hhdet_fec!O89)</f>
        <v>0.56251596848789109</v>
      </c>
      <c r="P89" s="174">
        <f>IF(RES_hhdet_tes!P89=0,"",RES_hhdet_tes!P89/RES_hhdet_fec!P89)</f>
        <v>0.56367991476415613</v>
      </c>
      <c r="Q89" s="174">
        <f>IF(RES_hhdet_tes!Q89=0,"",RES_hhdet_tes!Q89/RES_hhdet_fec!Q89)</f>
        <v>0.56492555934561328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>
        <f>IF(RES_hhdet_tes!C90=0,"",RES_hhdet_tes!C90/RES_hhdet_fec!C90)</f>
        <v>0.44098946483062107</v>
      </c>
      <c r="D90" s="173">
        <f>IF(RES_hhdet_tes!D90=0,"",RES_hhdet_tes!D90/RES_hhdet_fec!D90)</f>
        <v>0.44142963888215903</v>
      </c>
      <c r="E90" s="173">
        <f>IF(RES_hhdet_tes!E90=0,"",RES_hhdet_tes!E90/RES_hhdet_fec!E90)</f>
        <v>0.44144133432797295</v>
      </c>
      <c r="F90" s="173">
        <f>IF(RES_hhdet_tes!F90=0,"",RES_hhdet_tes!F90/RES_hhdet_fec!F90)</f>
        <v>0.44149472876553969</v>
      </c>
      <c r="G90" s="173">
        <f>IF(RES_hhdet_tes!G90=0,"",RES_hhdet_tes!G90/RES_hhdet_fec!G90)</f>
        <v>0.44153366707603714</v>
      </c>
      <c r="H90" s="173">
        <f>IF(RES_hhdet_tes!H90=0,"",RES_hhdet_tes!H90/RES_hhdet_fec!H90)</f>
        <v>0.44679852310840362</v>
      </c>
      <c r="I90" s="173">
        <f>IF(RES_hhdet_tes!I90=0,"",RES_hhdet_tes!I90/RES_hhdet_fec!I90)</f>
        <v>0.4516161993599912</v>
      </c>
      <c r="J90" s="173">
        <f>IF(RES_hhdet_tes!J90=0,"",RES_hhdet_tes!J90/RES_hhdet_fec!J90)</f>
        <v>0.45373178623900751</v>
      </c>
      <c r="K90" s="173">
        <f>IF(RES_hhdet_tes!K90=0,"",RES_hhdet_tes!K90/RES_hhdet_fec!K90)</f>
        <v>0.45666915795481705</v>
      </c>
      <c r="L90" s="173">
        <f>IF(RES_hhdet_tes!L90=0,"",RES_hhdet_tes!L90/RES_hhdet_fec!L90)</f>
        <v>0.46006385946114164</v>
      </c>
      <c r="M90" s="173">
        <f>IF(RES_hhdet_tes!M90=0,"",RES_hhdet_tes!M90/RES_hhdet_fec!M90)</f>
        <v>0.46097586511249922</v>
      </c>
      <c r="N90" s="173">
        <f>IF(RES_hhdet_tes!N90=0,"",RES_hhdet_tes!N90/RES_hhdet_fec!N90)</f>
        <v>0.46201670465310996</v>
      </c>
      <c r="O90" s="173">
        <f>IF(RES_hhdet_tes!O90=0,"",RES_hhdet_tes!O90/RES_hhdet_fec!O90)</f>
        <v>0.46264834063615923</v>
      </c>
      <c r="P90" s="173">
        <f>IF(RES_hhdet_tes!P90=0,"",RES_hhdet_tes!P90/RES_hhdet_fec!P90)</f>
        <v>0.46295113076381833</v>
      </c>
      <c r="Q90" s="173">
        <f>IF(RES_hhdet_tes!Q90=0,"",RES_hhdet_tes!Q90/RES_hhdet_fec!Q90)</f>
        <v>0.46330130240178841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>
        <f>IF(RES_hhdet_tes!C91=0,"",RES_hhdet_tes!C91/RES_hhdet_fec!C91)</f>
        <v>0.99999999999999978</v>
      </c>
      <c r="D91" s="172">
        <f>IF(RES_hhdet_tes!D91=0,"",RES_hhdet_tes!D91/RES_hhdet_fec!D91)</f>
        <v>1</v>
      </c>
      <c r="E91" s="172">
        <f>IF(RES_hhdet_tes!E91=0,"",RES_hhdet_tes!E91/RES_hhdet_fec!E91)</f>
        <v>1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1.0000000000000004</v>
      </c>
      <c r="H91" s="172">
        <f>IF(RES_hhdet_tes!H91=0,"",RES_hhdet_tes!H91/RES_hhdet_fec!H91)</f>
        <v>0.99999999999999967</v>
      </c>
      <c r="I91" s="172">
        <f>IF(RES_hhdet_tes!I91=0,"",RES_hhdet_tes!I91/RES_hhdet_fec!I91)</f>
        <v>1.0000000000000004</v>
      </c>
      <c r="J91" s="172">
        <f>IF(RES_hhdet_tes!J91=0,"",RES_hhdet_tes!J91/RES_hhdet_fec!J91)</f>
        <v>1</v>
      </c>
      <c r="K91" s="172">
        <f>IF(RES_hhdet_tes!K91=0,"",RES_hhdet_tes!K91/RES_hhdet_fec!K91)</f>
        <v>1.0000000000000002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</v>
      </c>
      <c r="P91" s="172">
        <f>IF(RES_hhdet_tes!P91=0,"",RES_hhdet_tes!P91/RES_hhdet_fec!P91)</f>
        <v>0.99999999999999989</v>
      </c>
      <c r="Q91" s="172">
        <f>IF(RES_hhdet_tes!Q91=0,"",RES_hhdet_tes!Q91/RES_hhdet_fec!Q91)</f>
        <v>0.99999999999999967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0.46006385946114137</v>
      </c>
      <c r="C92" s="171">
        <f>IF(RES_hhdet_tes!C92=0,"",RES_hhdet_tes!C92/RES_hhdet_fec!C92)</f>
        <v>0.46607766640056425</v>
      </c>
      <c r="D92" s="171">
        <f>IF(RES_hhdet_tes!D92=0,"",RES_hhdet_tes!D92/RES_hhdet_fec!D92)</f>
        <v>0.46971021578319028</v>
      </c>
      <c r="E92" s="171">
        <f>IF(RES_hhdet_tes!E92=0,"",RES_hhdet_tes!E92/RES_hhdet_fec!E92)</f>
        <v>0.47364677221012369</v>
      </c>
      <c r="F92" s="171">
        <f>IF(RES_hhdet_tes!F92=0,"",RES_hhdet_tes!F92/RES_hhdet_fec!F92)</f>
        <v>0.47634935759920422</v>
      </c>
      <c r="G92" s="171">
        <f>IF(RES_hhdet_tes!G92=0,"",RES_hhdet_tes!G92/RES_hhdet_fec!G92)</f>
        <v>0.48390772025963041</v>
      </c>
      <c r="H92" s="171">
        <f>IF(RES_hhdet_tes!H92=0,"",RES_hhdet_tes!H92/RES_hhdet_fec!H92)</f>
        <v>0.4937754198898856</v>
      </c>
      <c r="I92" s="171">
        <f>IF(RES_hhdet_tes!I92=0,"",RES_hhdet_tes!I92/RES_hhdet_fec!I92)</f>
        <v>0.53523386914082149</v>
      </c>
      <c r="J92" s="171">
        <f>IF(RES_hhdet_tes!J92=0,"",RES_hhdet_tes!J92/RES_hhdet_fec!J92)</f>
        <v>0.53561090786479371</v>
      </c>
      <c r="K92" s="171">
        <f>IF(RES_hhdet_tes!K92=0,"",RES_hhdet_tes!K92/RES_hhdet_fec!K92)</f>
        <v>0.54137076015936325</v>
      </c>
      <c r="L92" s="171">
        <f>IF(RES_hhdet_tes!L92=0,"",RES_hhdet_tes!L92/RES_hhdet_fec!L92)</f>
        <v>0.54965483399007065</v>
      </c>
      <c r="M92" s="171">
        <f>IF(RES_hhdet_tes!M92=0,"",RES_hhdet_tes!M92/RES_hhdet_fec!M92)</f>
        <v>0.54965483399008574</v>
      </c>
      <c r="N92" s="171" t="str">
        <f>IF(RES_hhdet_tes!N92=0,"",RES_hhdet_tes!N92/RES_hhdet_fec!N92)</f>
        <v/>
      </c>
      <c r="O92" s="171" t="str">
        <f>IF(RES_hhdet_tes!O92=0,"",RES_hhdet_tes!O92/RES_hhdet_fec!O92)</f>
        <v/>
      </c>
      <c r="P92" s="171">
        <f>IF(RES_hhdet_tes!P92=0,"",RES_hhdet_tes!P92/RES_hhdet_fec!P92)</f>
        <v>0.55964016775126357</v>
      </c>
      <c r="Q92" s="171">
        <f>IF(RES_hhdet_tes!Q92=0,"",RES_hhdet_tes!Q92/RES_hhdet_fec!Q92)</f>
        <v>0.56072845389159232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>
        <f>IF(RES_hhdet_tes!C93=0,"",RES_hhdet_tes!C93/RES_hhdet_fec!C93)</f>
        <v>0.62319989583643853</v>
      </c>
      <c r="D93" s="170">
        <f>IF(RES_hhdet_tes!D93=0,"",RES_hhdet_tes!D93/RES_hhdet_fec!D93)</f>
        <v>0.62399830898304143</v>
      </c>
      <c r="E93" s="170">
        <f>IF(RES_hhdet_tes!E93=0,"",RES_hhdet_tes!E93/RES_hhdet_fec!E93)</f>
        <v>0.62470014299029397</v>
      </c>
      <c r="F93" s="170">
        <f>IF(RES_hhdet_tes!F93=0,"",RES_hhdet_tes!F93/RES_hhdet_fec!F93)</f>
        <v>0.62533855422525564</v>
      </c>
      <c r="G93" s="170">
        <f>IF(RES_hhdet_tes!G93=0,"",RES_hhdet_tes!G93/RES_hhdet_fec!G93)</f>
        <v>0.62648581635020495</v>
      </c>
      <c r="H93" s="170">
        <f>IF(RES_hhdet_tes!H93=0,"",RES_hhdet_tes!H93/RES_hhdet_fec!H93)</f>
        <v>0.62774183829012764</v>
      </c>
      <c r="I93" s="170">
        <f>IF(RES_hhdet_tes!I93=0,"",RES_hhdet_tes!I93/RES_hhdet_fec!I93)</f>
        <v>0.63069036643451915</v>
      </c>
      <c r="J93" s="170">
        <f>IF(RES_hhdet_tes!J93=0,"",RES_hhdet_tes!J93/RES_hhdet_fec!J93)</f>
        <v>0.63433830586749462</v>
      </c>
      <c r="K93" s="170">
        <f>IF(RES_hhdet_tes!K93=0,"",RES_hhdet_tes!K93/RES_hhdet_fec!K93)</f>
        <v>0.64249403294924279</v>
      </c>
      <c r="L93" s="170">
        <f>IF(RES_hhdet_tes!L93=0,"",RES_hhdet_tes!L93/RES_hhdet_fec!L93)</f>
        <v>0.63913994735870339</v>
      </c>
      <c r="M93" s="170">
        <f>IF(RES_hhdet_tes!M93=0,"",RES_hhdet_tes!M93/RES_hhdet_fec!M93)</f>
        <v>0.64478181452426386</v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>
        <f>IF(RES_hhdet_tes!P93=0,"",RES_hhdet_tes!P93/RES_hhdet_fec!P93)</f>
        <v>0.65486817120122554</v>
      </c>
      <c r="Q93" s="170">
        <f>IF(RES_hhdet_tes!Q93=0,"",RES_hhdet_tes!Q93/RES_hhdet_fec!Q93)</f>
        <v>0.6568439615538102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>
        <f>IF(RES_hhdet_tes!C94=0,"",RES_hhdet_tes!C94/RES_hhdet_fec!C94)</f>
        <v>0.52918735779674497</v>
      </c>
      <c r="D94" s="73">
        <f>IF(RES_hhdet_tes!D94=0,"",RES_hhdet_tes!D94/RES_hhdet_fec!D94)</f>
        <v>0.52951138323794367</v>
      </c>
      <c r="E94" s="73">
        <f>IF(RES_hhdet_tes!E94=0,"",RES_hhdet_tes!E94/RES_hhdet_fec!E94)</f>
        <v>0.52972883073328303</v>
      </c>
      <c r="F94" s="73">
        <f>IF(RES_hhdet_tes!F94=0,"",RES_hhdet_tes!F94/RES_hhdet_fec!F94)</f>
        <v>0.52985032528243536</v>
      </c>
      <c r="G94" s="73">
        <f>IF(RES_hhdet_tes!G94=0,"",RES_hhdet_tes!G94/RES_hhdet_fec!G94)</f>
        <v>0.53060431172753975</v>
      </c>
      <c r="H94" s="73">
        <f>IF(RES_hhdet_tes!H94=0,"",RES_hhdet_tes!H94/RES_hhdet_fec!H94)</f>
        <v>0.53154160312504495</v>
      </c>
      <c r="I94" s="73">
        <f>IF(RES_hhdet_tes!I94=0,"",RES_hhdet_tes!I94/RES_hhdet_fec!I94)</f>
        <v>0.53463172633440625</v>
      </c>
      <c r="J94" s="73">
        <f>IF(RES_hhdet_tes!J94=0,"",RES_hhdet_tes!J94/RES_hhdet_fec!J94)</f>
        <v>0.53862510376663153</v>
      </c>
      <c r="K94" s="73">
        <f>IF(RES_hhdet_tes!K94=0,"",RES_hhdet_tes!K94/RES_hhdet_fec!K94)</f>
        <v>0.54832620626248885</v>
      </c>
      <c r="L94" s="73">
        <f>IF(RES_hhdet_tes!L94=0,"",RES_hhdet_tes!L94/RES_hhdet_fec!L94)</f>
        <v>0.54965483399006987</v>
      </c>
      <c r="M94" s="73">
        <f>IF(RES_hhdet_tes!M94=0,"",RES_hhdet_tes!M94/RES_hhdet_fec!M94)</f>
        <v>0.54965483399007975</v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>
        <f>IF(RES_hhdet_tes!P94=0,"",RES_hhdet_tes!P94/RES_hhdet_fec!P94)</f>
        <v>0.55964016775123249</v>
      </c>
      <c r="Q94" s="73">
        <f>IF(RES_hhdet_tes!Q94=0,"",RES_hhdet_tes!Q94/RES_hhdet_fec!Q94)</f>
        <v>0.56109488305082234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>
        <f>IF(RES_hhdet_tes!C95=0,"",RES_hhdet_tes!C95/RES_hhdet_fec!C95)</f>
        <v>0.99999999999999978</v>
      </c>
      <c r="D95" s="73">
        <f>IF(RES_hhdet_tes!D95=0,"",RES_hhdet_tes!D95/RES_hhdet_fec!D95)</f>
        <v>1.0000000000000002</v>
      </c>
      <c r="E95" s="73">
        <f>IF(RES_hhdet_tes!E95=0,"",RES_hhdet_tes!E95/RES_hhdet_fec!E95)</f>
        <v>1</v>
      </c>
      <c r="F95" s="73">
        <f>IF(RES_hhdet_tes!F95=0,"",RES_hhdet_tes!F95/RES_hhdet_fec!F95)</f>
        <v>0.99999999999999978</v>
      </c>
      <c r="G95" s="73">
        <f>IF(RES_hhdet_tes!G95=0,"",RES_hhdet_tes!G95/RES_hhdet_fec!G95)</f>
        <v>0.99999999999999967</v>
      </c>
      <c r="H95" s="73">
        <f>IF(RES_hhdet_tes!H95=0,"",RES_hhdet_tes!H95/RES_hhdet_fec!H95)</f>
        <v>1</v>
      </c>
      <c r="I95" s="73">
        <f>IF(RES_hhdet_tes!I95=0,"",RES_hhdet_tes!I95/RES_hhdet_fec!I95)</f>
        <v>1.0000000000000002</v>
      </c>
      <c r="J95" s="73">
        <f>IF(RES_hhdet_tes!J95=0,"",RES_hhdet_tes!J95/RES_hhdet_fec!J95)</f>
        <v>0.99999999999999967</v>
      </c>
      <c r="K95" s="73">
        <f>IF(RES_hhdet_tes!K95=0,"",RES_hhdet_tes!K95/RES_hhdet_fec!K95)</f>
        <v>1.0000000000000002</v>
      </c>
      <c r="L95" s="73">
        <f>IF(RES_hhdet_tes!L95=0,"",RES_hhdet_tes!L95/RES_hhdet_fec!L95)</f>
        <v>1</v>
      </c>
      <c r="M95" s="73">
        <f>IF(RES_hhdet_tes!M95=0,"",RES_hhdet_tes!M95/RES_hhdet_fec!M95)</f>
        <v>1</v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>
        <f>IF(RES_hhdet_tes!P95=0,"",RES_hhdet_tes!P95/RES_hhdet_fec!P95)</f>
        <v>1</v>
      </c>
      <c r="Q95" s="73">
        <f>IF(RES_hhdet_tes!Q95=0,"",RES_hhdet_tes!Q95/RES_hhdet_fec!Q95)</f>
        <v>0.99999999999999967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0.5878593759781251</v>
      </c>
      <c r="C96" s="171">
        <f>IF(RES_hhdet_tes!C96=0,"",RES_hhdet_tes!C96/RES_hhdet_fec!C96)</f>
        <v>0.59980339837882857</v>
      </c>
      <c r="D96" s="171">
        <f>IF(RES_hhdet_tes!D96=0,"",RES_hhdet_tes!D96/RES_hhdet_fec!D96)</f>
        <v>0.62826226605078161</v>
      </c>
      <c r="E96" s="171">
        <f>IF(RES_hhdet_tes!E96=0,"",RES_hhdet_tes!E96/RES_hhdet_fec!E96)</f>
        <v>0.63584272862110525</v>
      </c>
      <c r="F96" s="171">
        <f>IF(RES_hhdet_tes!F96=0,"",RES_hhdet_tes!F96/RES_hhdet_fec!F96)</f>
        <v>0.65004107429791125</v>
      </c>
      <c r="G96" s="171">
        <f>IF(RES_hhdet_tes!G96=0,"",RES_hhdet_tes!G96/RES_hhdet_fec!G96)</f>
        <v>0.65815614534984268</v>
      </c>
      <c r="H96" s="171">
        <f>IF(RES_hhdet_tes!H96=0,"",RES_hhdet_tes!H96/RES_hhdet_fec!H96)</f>
        <v>0.67883216562467186</v>
      </c>
      <c r="I96" s="171">
        <f>IF(RES_hhdet_tes!I96=0,"",RES_hhdet_tes!I96/RES_hhdet_fec!I96)</f>
        <v>0.68766005599105051</v>
      </c>
      <c r="J96" s="171">
        <f>IF(RES_hhdet_tes!J96=0,"",RES_hhdet_tes!J96/RES_hhdet_fec!J96)</f>
        <v>0.68993521002007563</v>
      </c>
      <c r="K96" s="171">
        <f>IF(RES_hhdet_tes!K96=0,"",RES_hhdet_tes!K96/RES_hhdet_fec!K96)</f>
        <v>0.69392054662963198</v>
      </c>
      <c r="L96" s="171">
        <f>IF(RES_hhdet_tes!L96=0,"",RES_hhdet_tes!L96/RES_hhdet_fec!L96)</f>
        <v>0.70210271907933419</v>
      </c>
      <c r="M96" s="171">
        <f>IF(RES_hhdet_tes!M96=0,"",RES_hhdet_tes!M96/RES_hhdet_fec!M96)</f>
        <v>0.70358322597543566</v>
      </c>
      <c r="N96" s="171">
        <f>IF(RES_hhdet_tes!N96=0,"",RES_hhdet_tes!N96/RES_hhdet_fec!N96)</f>
        <v>0.70440244090275861</v>
      </c>
      <c r="O96" s="171">
        <f>IF(RES_hhdet_tes!O96=0,"",RES_hhdet_tes!O96/RES_hhdet_fec!O96)</f>
        <v>0.70476297777494401</v>
      </c>
      <c r="P96" s="171">
        <f>IF(RES_hhdet_tes!P96=0,"",RES_hhdet_tes!P96/RES_hhdet_fec!P96)</f>
        <v>0.70598555370101046</v>
      </c>
      <c r="Q96" s="171">
        <f>IF(RES_hhdet_tes!Q96=0,"",RES_hhdet_tes!Q96/RES_hhdet_fec!Q96)</f>
        <v>0.70715950793627347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>
        <f>IF(RES_hhdet_tes!C97=0,"",RES_hhdet_tes!C97/RES_hhdet_fec!C97)</f>
        <v>0.74960375911830357</v>
      </c>
      <c r="D97" s="170">
        <f>IF(RES_hhdet_tes!D97=0,"",RES_hhdet_tes!D97/RES_hhdet_fec!D97)</f>
        <v>0.74994820655305572</v>
      </c>
      <c r="E97" s="170">
        <f>IF(RES_hhdet_tes!E97=0,"",RES_hhdet_tes!E97/RES_hhdet_fec!E97)</f>
        <v>0.75072064908122949</v>
      </c>
      <c r="F97" s="170">
        <f>IF(RES_hhdet_tes!F97=0,"",RES_hhdet_tes!F97/RES_hhdet_fec!F97)</f>
        <v>0.75319377038790558</v>
      </c>
      <c r="G97" s="170">
        <f>IF(RES_hhdet_tes!G97=0,"",RES_hhdet_tes!G97/RES_hhdet_fec!G97)</f>
        <v>0.75710671823668907</v>
      </c>
      <c r="H97" s="170">
        <f>IF(RES_hhdet_tes!H97=0,"",RES_hhdet_tes!H97/RES_hhdet_fec!H97)</f>
        <v>0.76140422202911828</v>
      </c>
      <c r="I97" s="170">
        <f>IF(RES_hhdet_tes!I97=0,"",RES_hhdet_tes!I97/RES_hhdet_fec!I97)</f>
        <v>0.76522149384901506</v>
      </c>
      <c r="J97" s="170">
        <f>IF(RES_hhdet_tes!J97=0,"",RES_hhdet_tes!J97/RES_hhdet_fec!J97)</f>
        <v>0.77182022498554281</v>
      </c>
      <c r="K97" s="170">
        <f>IF(RES_hhdet_tes!K97=0,"",RES_hhdet_tes!K97/RES_hhdet_fec!K97)</f>
        <v>0.7745547279955034</v>
      </c>
      <c r="L97" s="170">
        <f>IF(RES_hhdet_tes!L97=0,"",RES_hhdet_tes!L97/RES_hhdet_fec!L97)</f>
        <v>0.76957408928776017</v>
      </c>
      <c r="M97" s="170">
        <f>IF(RES_hhdet_tes!M97=0,"",RES_hhdet_tes!M97/RES_hhdet_fec!M97)</f>
        <v>0.77474531151653159</v>
      </c>
      <c r="N97" s="170">
        <f>IF(RES_hhdet_tes!N97=0,"",RES_hhdet_tes!N97/RES_hhdet_fec!N97)</f>
        <v>0.77963498918566254</v>
      </c>
      <c r="O97" s="170">
        <f>IF(RES_hhdet_tes!O97=0,"",RES_hhdet_tes!O97/RES_hhdet_fec!O97)</f>
        <v>0.78016048508276281</v>
      </c>
      <c r="P97" s="170">
        <f>IF(RES_hhdet_tes!P97=0,"",RES_hhdet_tes!P97/RES_hhdet_fec!P97)</f>
        <v>0.78047389380941057</v>
      </c>
      <c r="Q97" s="170">
        <f>IF(RES_hhdet_tes!Q97=0,"",RES_hhdet_tes!Q97/RES_hhdet_fec!Q97)</f>
        <v>0.77711527039907369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>
        <f>IF(RES_hhdet_tes!C98=0,"",RES_hhdet_tes!C98/RES_hhdet_fec!C98)</f>
        <v>0.6761838460736187</v>
      </c>
      <c r="D98" s="73">
        <f>IF(RES_hhdet_tes!D98=0,"",RES_hhdet_tes!D98/RES_hhdet_fec!D98)</f>
        <v>0.67862197309932515</v>
      </c>
      <c r="E98" s="73">
        <f>IF(RES_hhdet_tes!E98=0,"",RES_hhdet_tes!E98/RES_hhdet_fec!E98)</f>
        <v>0.67894831532289823</v>
      </c>
      <c r="F98" s="73">
        <f>IF(RES_hhdet_tes!F98=0,"",RES_hhdet_tes!F98/RES_hhdet_fec!F98)</f>
        <v>0.67955429757273234</v>
      </c>
      <c r="G98" s="73">
        <f>IF(RES_hhdet_tes!G98=0,"",RES_hhdet_tes!G98/RES_hhdet_fec!G98)</f>
        <v>0.68096179067819462</v>
      </c>
      <c r="H98" s="73">
        <f>IF(RES_hhdet_tes!H98=0,"",RES_hhdet_tes!H98/RES_hhdet_fec!H98)</f>
        <v>0.69300260601943664</v>
      </c>
      <c r="I98" s="73">
        <f>IF(RES_hhdet_tes!I98=0,"",RES_hhdet_tes!I98/RES_hhdet_fec!I98)</f>
        <v>0.6961450572407436</v>
      </c>
      <c r="J98" s="73">
        <f>IF(RES_hhdet_tes!J98=0,"",RES_hhdet_tes!J98/RES_hhdet_fec!J98)</f>
        <v>0.69740938591364454</v>
      </c>
      <c r="K98" s="73">
        <f>IF(RES_hhdet_tes!K98=0,"",RES_hhdet_tes!K98/RES_hhdet_fec!K98)</f>
        <v>0.69976826873061726</v>
      </c>
      <c r="L98" s="73">
        <f>IF(RES_hhdet_tes!L98=0,"",RES_hhdet_tes!L98/RES_hhdet_fec!L98)</f>
        <v>0.70543125117375027</v>
      </c>
      <c r="M98" s="73">
        <f>IF(RES_hhdet_tes!M98=0,"",RES_hhdet_tes!M98/RES_hhdet_fec!M98)</f>
        <v>0.70701973719078193</v>
      </c>
      <c r="N98" s="73">
        <f>IF(RES_hhdet_tes!N98=0,"",RES_hhdet_tes!N98/RES_hhdet_fec!N98)</f>
        <v>0.7088004760137121</v>
      </c>
      <c r="O98" s="73">
        <f>IF(RES_hhdet_tes!O98=0,"",RES_hhdet_tes!O98/RES_hhdet_fec!O98)</f>
        <v>0.70932859956999328</v>
      </c>
      <c r="P98" s="73">
        <f>IF(RES_hhdet_tes!P98=0,"",RES_hhdet_tes!P98/RES_hhdet_fec!P98)</f>
        <v>0.71002489062338081</v>
      </c>
      <c r="Q98" s="73">
        <f>IF(RES_hhdet_tes!Q98=0,"",RES_hhdet_tes!Q98/RES_hhdet_fec!Q98)</f>
        <v>0.7101003484977384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>
        <f>IF(RES_hhdet_tes!C99=0,"",RES_hhdet_tes!C99/RES_hhdet_fec!C99)</f>
        <v>1</v>
      </c>
      <c r="D99" s="73">
        <f>IF(RES_hhdet_tes!D99=0,"",RES_hhdet_tes!D99/RES_hhdet_fec!D99)</f>
        <v>1.0000000000000002</v>
      </c>
      <c r="E99" s="73">
        <f>IF(RES_hhdet_tes!E99=0,"",RES_hhdet_tes!E99/RES_hhdet_fec!E99)</f>
        <v>0.99999999999999978</v>
      </c>
      <c r="F99" s="73">
        <f>IF(RES_hhdet_tes!F99=0,"",RES_hhdet_tes!F99/RES_hhdet_fec!F99)</f>
        <v>1</v>
      </c>
      <c r="G99" s="73">
        <f>IF(RES_hhdet_tes!G99=0,"",RES_hhdet_tes!G99/RES_hhdet_fec!G99)</f>
        <v>1</v>
      </c>
      <c r="H99" s="73">
        <f>IF(RES_hhdet_tes!H99=0,"",RES_hhdet_tes!H99/RES_hhdet_fec!H99)</f>
        <v>1</v>
      </c>
      <c r="I99" s="73">
        <f>IF(RES_hhdet_tes!I99=0,"",RES_hhdet_tes!I99/RES_hhdet_fec!I99)</f>
        <v>1</v>
      </c>
      <c r="J99" s="73">
        <f>IF(RES_hhdet_tes!J99=0,"",RES_hhdet_tes!J99/RES_hhdet_fec!J99)</f>
        <v>0.99999999999999989</v>
      </c>
      <c r="K99" s="73">
        <f>IF(RES_hhdet_tes!K99=0,"",RES_hhdet_tes!K99/RES_hhdet_fec!K99)</f>
        <v>1.0000000000000002</v>
      </c>
      <c r="L99" s="73">
        <f>IF(RES_hhdet_tes!L99=0,"",RES_hhdet_tes!L99/RES_hhdet_fec!L99)</f>
        <v>0.99999999999999956</v>
      </c>
      <c r="M99" s="73">
        <f>IF(RES_hhdet_tes!M99=0,"",RES_hhdet_tes!M99/RES_hhdet_fec!M99)</f>
        <v>1.0000000000000004</v>
      </c>
      <c r="N99" s="73">
        <f>IF(RES_hhdet_tes!N99=0,"",RES_hhdet_tes!N99/RES_hhdet_fec!N99)</f>
        <v>1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0.99999999999999956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0.48632303667572568</v>
      </c>
      <c r="C100" s="169">
        <f>IF(RES_hhdet_tes!C100=0,"",RES_hhdet_tes!C100/RES_hhdet_fec!C100)</f>
        <v>0.55311127127209148</v>
      </c>
      <c r="D100" s="169">
        <f>IF(RES_hhdet_tes!D100=0,"",RES_hhdet_tes!D100/RES_hhdet_fec!D100)</f>
        <v>0.53269577258692169</v>
      </c>
      <c r="E100" s="169">
        <f>IF(RES_hhdet_tes!E100=0,"",RES_hhdet_tes!E100/RES_hhdet_fec!E100)</f>
        <v>0.56358124220078076</v>
      </c>
      <c r="F100" s="169">
        <f>IF(RES_hhdet_tes!F100=0,"",RES_hhdet_tes!F100/RES_hhdet_fec!F100)</f>
        <v>0.66460177317561697</v>
      </c>
      <c r="G100" s="169">
        <f>IF(RES_hhdet_tes!G100=0,"",RES_hhdet_tes!G100/RES_hhdet_fec!G100)</f>
        <v>0.6129224144282942</v>
      </c>
      <c r="H100" s="169">
        <f>IF(RES_hhdet_tes!H100=0,"",RES_hhdet_tes!H100/RES_hhdet_fec!H100)</f>
        <v>0.64944389248670875</v>
      </c>
      <c r="I100" s="169">
        <f>IF(RES_hhdet_tes!I100=0,"",RES_hhdet_tes!I100/RES_hhdet_fec!I100)</f>
        <v>0.69138302470049207</v>
      </c>
      <c r="J100" s="169">
        <f>IF(RES_hhdet_tes!J100=0,"",RES_hhdet_tes!J100/RES_hhdet_fec!J100)</f>
        <v>0.71596867218223248</v>
      </c>
      <c r="K100" s="169">
        <f>IF(RES_hhdet_tes!K100=0,"",RES_hhdet_tes!K100/RES_hhdet_fec!K100)</f>
        <v>0.71968644124016157</v>
      </c>
      <c r="L100" s="169">
        <f>IF(RES_hhdet_tes!L100=0,"",RES_hhdet_tes!L100/RES_hhdet_fec!L100)</f>
        <v>0.68856801325500339</v>
      </c>
      <c r="M100" s="169">
        <f>IF(RES_hhdet_tes!M100=0,"",RES_hhdet_tes!M100/RES_hhdet_fec!M100)</f>
        <v>0.72437729385476946</v>
      </c>
      <c r="N100" s="169">
        <f>IF(RES_hhdet_tes!N100=0,"",RES_hhdet_tes!N100/RES_hhdet_fec!N100)</f>
        <v>0.74511714569951559</v>
      </c>
      <c r="O100" s="169">
        <f>IF(RES_hhdet_tes!O100=0,"",RES_hhdet_tes!O100/RES_hhdet_fec!O100)</f>
        <v>0.73054826738167244</v>
      </c>
      <c r="P100" s="169">
        <f>IF(RES_hhdet_tes!P100=0,"",RES_hhdet_tes!P100/RES_hhdet_fec!P100)</f>
        <v>0.75835633225714782</v>
      </c>
      <c r="Q100" s="169">
        <f>IF(RES_hhdet_tes!Q100=0,"",RES_hhdet_tes!Q100/RES_hhdet_fec!Q100)</f>
        <v>0.7634168202477799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0.39607824996268626</v>
      </c>
      <c r="C102" s="73">
        <f>IF(RES_hhdet_tes!C102=0,"",RES_hhdet_tes!C102/RES_hhdet_fec!C102)</f>
        <v>0.39607824996268653</v>
      </c>
      <c r="D102" s="73">
        <f>IF(RES_hhdet_tes!D102=0,"",RES_hhdet_tes!D102/RES_hhdet_fec!D102)</f>
        <v>0.41034531085651199</v>
      </c>
      <c r="E102" s="73">
        <f>IF(RES_hhdet_tes!E102=0,"",RES_hhdet_tes!E102/RES_hhdet_fec!E102)</f>
        <v>0.41451646048155955</v>
      </c>
      <c r="F102" s="73">
        <f>IF(RES_hhdet_tes!F102=0,"",RES_hhdet_tes!F102/RES_hhdet_fec!F102)</f>
        <v>0.43543695836479146</v>
      </c>
      <c r="G102" s="73">
        <f>IF(RES_hhdet_tes!G102=0,"",RES_hhdet_tes!G102/RES_hhdet_fec!G102)</f>
        <v>0.44227256306120316</v>
      </c>
      <c r="H102" s="73">
        <f>IF(RES_hhdet_tes!H102=0,"",RES_hhdet_tes!H102/RES_hhdet_fec!H102)</f>
        <v>0.44555563188553421</v>
      </c>
      <c r="I102" s="73">
        <f>IF(RES_hhdet_tes!I102=0,"",RES_hhdet_tes!I102/RES_hhdet_fec!I102)</f>
        <v>0.44867734170979651</v>
      </c>
      <c r="J102" s="73">
        <f>IF(RES_hhdet_tes!J102=0,"",RES_hhdet_tes!J102/RES_hhdet_fec!J102)</f>
        <v>0.44950796589344971</v>
      </c>
      <c r="K102" s="73">
        <f>IF(RES_hhdet_tes!K102=0,"",RES_hhdet_tes!K102/RES_hhdet_fec!K102)</f>
        <v>0.45151005699161501</v>
      </c>
      <c r="L102" s="73">
        <f>IF(RES_hhdet_tes!L102=0,"",RES_hhdet_tes!L102/RES_hhdet_fec!L102)</f>
        <v>0.46131756597251966</v>
      </c>
      <c r="M102" s="73">
        <f>IF(RES_hhdet_tes!M102=0,"",RES_hhdet_tes!M102/RES_hhdet_fec!M102)</f>
        <v>0.46185681875565926</v>
      </c>
      <c r="N102" s="73">
        <f>IF(RES_hhdet_tes!N102=0,"",RES_hhdet_tes!N102/RES_hhdet_fec!N102)</f>
        <v>0.46189483639738993</v>
      </c>
      <c r="O102" s="73">
        <f>IF(RES_hhdet_tes!O102=0,"",RES_hhdet_tes!O102/RES_hhdet_fec!O102)</f>
        <v>0.46310104443102051</v>
      </c>
      <c r="P102" s="73">
        <f>IF(RES_hhdet_tes!P102=0,"",RES_hhdet_tes!P102/RES_hhdet_fec!P102)</f>
        <v>0.46332456335556921</v>
      </c>
      <c r="Q102" s="73">
        <f>IF(RES_hhdet_tes!Q102=0,"",RES_hhdet_tes!Q102/RES_hhdet_fec!Q102)</f>
        <v>0.46334924967105134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0.78060947585124008</v>
      </c>
      <c r="C103" s="65">
        <f>IF(RES_hhdet_tes!C103=0,"",RES_hhdet_tes!C103/RES_hhdet_fec!C103)</f>
        <v>0.79462826192878167</v>
      </c>
      <c r="D103" s="65">
        <f>IF(RES_hhdet_tes!D103=0,"",RES_hhdet_tes!D103/RES_hhdet_fec!D103)</f>
        <v>0.79927797739729689</v>
      </c>
      <c r="E103" s="65">
        <f>IF(RES_hhdet_tes!E103=0,"",RES_hhdet_tes!E103/RES_hhdet_fec!E103)</f>
        <v>0.80256275923583054</v>
      </c>
      <c r="F103" s="65">
        <f>IF(RES_hhdet_tes!F103=0,"",RES_hhdet_tes!F103/RES_hhdet_fec!F103)</f>
        <v>0.80756248057793889</v>
      </c>
      <c r="G103" s="65">
        <f>IF(RES_hhdet_tes!G103=0,"",RES_hhdet_tes!G103/RES_hhdet_fec!G103)</f>
        <v>0.81562969769399041</v>
      </c>
      <c r="H103" s="65">
        <f>IF(RES_hhdet_tes!H103=0,"",RES_hhdet_tes!H103/RES_hhdet_fec!H103)</f>
        <v>0.81750703428510008</v>
      </c>
      <c r="I103" s="65">
        <f>IF(RES_hhdet_tes!I103=0,"",RES_hhdet_tes!I103/RES_hhdet_fec!I103)</f>
        <v>0.81886692363041569</v>
      </c>
      <c r="J103" s="65">
        <f>IF(RES_hhdet_tes!J103=0,"",RES_hhdet_tes!J103/RES_hhdet_fec!J103)</f>
        <v>0.81946118130111179</v>
      </c>
      <c r="K103" s="65">
        <f>IF(RES_hhdet_tes!K103=0,"",RES_hhdet_tes!K103/RES_hhdet_fec!K103)</f>
        <v>0.82493018729384981</v>
      </c>
      <c r="L103" s="65">
        <f>IF(RES_hhdet_tes!L103=0,"",RES_hhdet_tes!L103/RES_hhdet_fec!L103)</f>
        <v>0.82800060679394127</v>
      </c>
      <c r="M103" s="65">
        <f>IF(RES_hhdet_tes!M103=0,"",RES_hhdet_tes!M103/RES_hhdet_fec!M103)</f>
        <v>0.82959041068289963</v>
      </c>
      <c r="N103" s="65">
        <f>IF(RES_hhdet_tes!N103=0,"",RES_hhdet_tes!N103/RES_hhdet_fec!N103)</f>
        <v>0.83083080352348326</v>
      </c>
      <c r="O103" s="65">
        <f>IF(RES_hhdet_tes!O103=0,"",RES_hhdet_tes!O103/RES_hhdet_fec!O103)</f>
        <v>0.83111938738201752</v>
      </c>
      <c r="P103" s="65">
        <f>IF(RES_hhdet_tes!P103=0,"",RES_hhdet_tes!P103/RES_hhdet_fec!P103)</f>
        <v>0.83181168359132363</v>
      </c>
      <c r="Q103" s="65">
        <f>IF(RES_hhdet_tes!Q103=0,"",RES_hhdet_tes!Q103/RES_hhdet_fec!Q103)</f>
        <v>0.83209055914243046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0.67008540286570739</v>
      </c>
      <c r="C124" s="175">
        <f>IF(RES_hhdet_tes!C124=0,"",RES_hhdet_tes!C124/RES_hhdet_fec!C124)</f>
        <v>0.68003567924330377</v>
      </c>
      <c r="D124" s="175">
        <f>IF(RES_hhdet_tes!D124=0,"",RES_hhdet_tes!D124/RES_hhdet_fec!D124)</f>
        <v>0.6774368444351887</v>
      </c>
      <c r="E124" s="175">
        <f>IF(RES_hhdet_tes!E124=0,"",RES_hhdet_tes!E124/RES_hhdet_fec!E124)</f>
        <v>0.68180931695307023</v>
      </c>
      <c r="F124" s="175">
        <f>IF(RES_hhdet_tes!F124=0,"",RES_hhdet_tes!F124/RES_hhdet_fec!F124)</f>
        <v>0.69350546908149824</v>
      </c>
      <c r="G124" s="175">
        <f>IF(RES_hhdet_tes!G124=0,"",RES_hhdet_tes!G124/RES_hhdet_fec!G124)</f>
        <v>0.69245919808597323</v>
      </c>
      <c r="H124" s="175">
        <f>IF(RES_hhdet_tes!H124=0,"",RES_hhdet_tes!H124/RES_hhdet_fec!H124)</f>
        <v>0.69846485676979342</v>
      </c>
      <c r="I124" s="175">
        <f>IF(RES_hhdet_tes!I124=0,"",RES_hhdet_tes!I124/RES_hhdet_fec!I124)</f>
        <v>0.70647468964102877</v>
      </c>
      <c r="J124" s="175">
        <f>IF(RES_hhdet_tes!J124=0,"",RES_hhdet_tes!J124/RES_hhdet_fec!J124)</f>
        <v>0.71074775112546662</v>
      </c>
      <c r="K124" s="175">
        <f>IF(RES_hhdet_tes!K124=0,"",RES_hhdet_tes!K124/RES_hhdet_fec!K124)</f>
        <v>0.71376687119195736</v>
      </c>
      <c r="L124" s="175">
        <f>IF(RES_hhdet_tes!L124=0,"",RES_hhdet_tes!L124/RES_hhdet_fec!L124)</f>
        <v>0.71269025992981028</v>
      </c>
      <c r="M124" s="175">
        <f>IF(RES_hhdet_tes!M124=0,"",RES_hhdet_tes!M124/RES_hhdet_fec!M124)</f>
        <v>0.72098923745704202</v>
      </c>
      <c r="N124" s="175">
        <f>IF(RES_hhdet_tes!N124=0,"",RES_hhdet_tes!N124/RES_hhdet_fec!N124)</f>
        <v>0.72823464880856736</v>
      </c>
      <c r="O124" s="175">
        <f>IF(RES_hhdet_tes!O124=0,"",RES_hhdet_tes!O124/RES_hhdet_fec!O124)</f>
        <v>0.73191740030442476</v>
      </c>
      <c r="P124" s="175">
        <f>IF(RES_hhdet_tes!P124=0,"",RES_hhdet_tes!P124/RES_hhdet_fec!P124)</f>
        <v>0.7394091161120887</v>
      </c>
      <c r="Q124" s="175">
        <f>IF(RES_hhdet_tes!Q124=0,"",RES_hhdet_tes!Q124/RES_hhdet_fec!Q124)</f>
        <v>0.74033555837673704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0.68475168821860233</v>
      </c>
      <c r="C125" s="169">
        <f>IF(RES_hhdet_tes!C125=0,"",RES_hhdet_tes!C125/RES_hhdet_fec!C125)</f>
        <v>0.68575967803738946</v>
      </c>
      <c r="D125" s="169">
        <f>IF(RES_hhdet_tes!D125=0,"",RES_hhdet_tes!D125/RES_hhdet_fec!D125)</f>
        <v>0.68640125249124417</v>
      </c>
      <c r="E125" s="169">
        <f>IF(RES_hhdet_tes!E125=0,"",RES_hhdet_tes!E125/RES_hhdet_fec!E125)</f>
        <v>0.6868424624682743</v>
      </c>
      <c r="F125" s="169">
        <f>IF(RES_hhdet_tes!F125=0,"",RES_hhdet_tes!F125/RES_hhdet_fec!F125)</f>
        <v>0.69040084000969326</v>
      </c>
      <c r="G125" s="169">
        <f>IF(RES_hhdet_tes!G125=0,"",RES_hhdet_tes!G125/RES_hhdet_fec!G125)</f>
        <v>0.69291047991310417</v>
      </c>
      <c r="H125" s="169">
        <f>IF(RES_hhdet_tes!H125=0,"",RES_hhdet_tes!H125/RES_hhdet_fec!H125)</f>
        <v>0.69595305046307565</v>
      </c>
      <c r="I125" s="169">
        <f>IF(RES_hhdet_tes!I125=0,"",RES_hhdet_tes!I125/RES_hhdet_fec!I125)</f>
        <v>0.69932682213873609</v>
      </c>
      <c r="J125" s="169">
        <f>IF(RES_hhdet_tes!J125=0,"",RES_hhdet_tes!J125/RES_hhdet_fec!J125)</f>
        <v>0.7012138166186882</v>
      </c>
      <c r="K125" s="169">
        <f>IF(RES_hhdet_tes!K125=0,"",RES_hhdet_tes!K125/RES_hhdet_fec!K125)</f>
        <v>0.70400945851742891</v>
      </c>
      <c r="L125" s="169">
        <f>IF(RES_hhdet_tes!L125=0,"",RES_hhdet_tes!L125/RES_hhdet_fec!L125)</f>
        <v>0.70635449312466236</v>
      </c>
      <c r="M125" s="169">
        <f>IF(RES_hhdet_tes!M125=0,"",RES_hhdet_tes!M125/RES_hhdet_fec!M125)</f>
        <v>0.71129569955747751</v>
      </c>
      <c r="N125" s="169">
        <f>IF(RES_hhdet_tes!N125=0,"",RES_hhdet_tes!N125/RES_hhdet_fec!N125)</f>
        <v>0.71634513622679696</v>
      </c>
      <c r="O125" s="169">
        <f>IF(RES_hhdet_tes!O125=0,"",RES_hhdet_tes!O125/RES_hhdet_fec!O125)</f>
        <v>0.72096248769364046</v>
      </c>
      <c r="P125" s="169">
        <f>IF(RES_hhdet_tes!P125=0,"",RES_hhdet_tes!P125/RES_hhdet_fec!P125)</f>
        <v>0.72368227100344051</v>
      </c>
      <c r="Q125" s="169">
        <f>IF(RES_hhdet_tes!Q125=0,"",RES_hhdet_tes!Q125/RES_hhdet_fec!Q125)</f>
        <v>0.7246600491522851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0.68331709138711927</v>
      </c>
      <c r="C126" s="73">
        <f>IF(RES_hhdet_tes!C126=0,"",RES_hhdet_tes!C126/RES_hhdet_fec!C126)</f>
        <v>0.68479962221331403</v>
      </c>
      <c r="D126" s="73">
        <f>IF(RES_hhdet_tes!D126=0,"",RES_hhdet_tes!D126/RES_hhdet_fec!D126)</f>
        <v>0.68510200137983768</v>
      </c>
      <c r="E126" s="73">
        <f>IF(RES_hhdet_tes!E126=0,"",RES_hhdet_tes!E126/RES_hhdet_fec!E126)</f>
        <v>0.68566063968569624</v>
      </c>
      <c r="F126" s="73">
        <f>IF(RES_hhdet_tes!F126=0,"",RES_hhdet_tes!F126/RES_hhdet_fec!F126)</f>
        <v>0.68949918603730465</v>
      </c>
      <c r="G126" s="73">
        <f>IF(RES_hhdet_tes!G126=0,"",RES_hhdet_tes!G126/RES_hhdet_fec!G126)</f>
        <v>0.69204753412442088</v>
      </c>
      <c r="H126" s="73">
        <f>IF(RES_hhdet_tes!H126=0,"",RES_hhdet_tes!H126/RES_hhdet_fec!H126)</f>
        <v>0.69480612683814169</v>
      </c>
      <c r="I126" s="73">
        <f>IF(RES_hhdet_tes!I126=0,"",RES_hhdet_tes!I126/RES_hhdet_fec!I126)</f>
        <v>0.69817122418714361</v>
      </c>
      <c r="J126" s="73">
        <f>IF(RES_hhdet_tes!J126=0,"",RES_hhdet_tes!J126/RES_hhdet_fec!J126)</f>
        <v>0.69995850081214461</v>
      </c>
      <c r="K126" s="73">
        <f>IF(RES_hhdet_tes!K126=0,"",RES_hhdet_tes!K126/RES_hhdet_fec!K126)</f>
        <v>0.70298010697976765</v>
      </c>
      <c r="L126" s="73">
        <f>IF(RES_hhdet_tes!L126=0,"",RES_hhdet_tes!L126/RES_hhdet_fec!L126)</f>
        <v>0.70517440243717822</v>
      </c>
      <c r="M126" s="73">
        <f>IF(RES_hhdet_tes!M126=0,"",RES_hhdet_tes!M126/RES_hhdet_fec!M126)</f>
        <v>0.71007580105405488</v>
      </c>
      <c r="N126" s="73">
        <f>IF(RES_hhdet_tes!N126=0,"",RES_hhdet_tes!N126/RES_hhdet_fec!N126)</f>
        <v>0.71567437026227976</v>
      </c>
      <c r="O126" s="73">
        <f>IF(RES_hhdet_tes!O126=0,"",RES_hhdet_tes!O126/RES_hhdet_fec!O126)</f>
        <v>0.72021540181310373</v>
      </c>
      <c r="P126" s="73">
        <f>IF(RES_hhdet_tes!P126=0,"",RES_hhdet_tes!P126/RES_hhdet_fec!P126)</f>
        <v>0.72273119259920593</v>
      </c>
      <c r="Q126" s="73">
        <f>IF(RES_hhdet_tes!Q126=0,"",RES_hhdet_tes!Q126/RES_hhdet_fec!Q126)</f>
        <v>0.72319473081357954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0.99999999999999956</v>
      </c>
      <c r="F127" s="73">
        <f>IF(RES_hhdet_tes!F127=0,"",RES_hhdet_tes!F127/RES_hhdet_fec!F127)</f>
        <v>0.99999999999999989</v>
      </c>
      <c r="G127" s="73">
        <f>IF(RES_hhdet_tes!G127=0,"",RES_hhdet_tes!G127/RES_hhdet_fec!G127)</f>
        <v>0.99999999999999956</v>
      </c>
      <c r="H127" s="73">
        <f>IF(RES_hhdet_tes!H127=0,"",RES_hhdet_tes!H127/RES_hhdet_fec!H127)</f>
        <v>0.99999999999999956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1</v>
      </c>
      <c r="M127" s="73">
        <f>IF(RES_hhdet_tes!M127=0,"",RES_hhdet_tes!M127/RES_hhdet_fec!M127)</f>
        <v>1.0000000000000004</v>
      </c>
      <c r="N127" s="73">
        <f>IF(RES_hhdet_tes!N127=0,"",RES_hhdet_tes!N127/RES_hhdet_fec!N127)</f>
        <v>0.99999999999999956</v>
      </c>
      <c r="O127" s="73">
        <f>IF(RES_hhdet_tes!O127=0,"",RES_hhdet_tes!O127/RES_hhdet_fec!O127)</f>
        <v>1.0000000000000007</v>
      </c>
      <c r="P127" s="73">
        <f>IF(RES_hhdet_tes!P127=0,"",RES_hhdet_tes!P127/RES_hhdet_fec!P127)</f>
        <v>1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1.4935844927324926</v>
      </c>
      <c r="C128" s="169">
        <f>IF(RES_hhdet_tes!C128=0,"",RES_hhdet_tes!C128/RES_hhdet_fec!C128)</f>
        <v>1.6074410872728262</v>
      </c>
      <c r="D128" s="169">
        <f>IF(RES_hhdet_tes!D128=0,"",RES_hhdet_tes!D128/RES_hhdet_fec!D128)</f>
        <v>1.6636421998697626</v>
      </c>
      <c r="E128" s="169">
        <f>IF(RES_hhdet_tes!E128=0,"",RES_hhdet_tes!E128/RES_hhdet_fec!E128)</f>
        <v>1.7211106687668105</v>
      </c>
      <c r="F128" s="169">
        <f>IF(RES_hhdet_tes!F128=0,"",RES_hhdet_tes!F128/RES_hhdet_fec!F128)</f>
        <v>1.7694769207785486</v>
      </c>
      <c r="G128" s="169">
        <f>IF(RES_hhdet_tes!G128=0,"",RES_hhdet_tes!G128/RES_hhdet_fec!G128)</f>
        <v>1.8120550355534526</v>
      </c>
      <c r="H128" s="169">
        <f>IF(RES_hhdet_tes!H128=0,"",RES_hhdet_tes!H128/RES_hhdet_fec!H128)</f>
        <v>1.8896241255949724</v>
      </c>
      <c r="I128" s="169">
        <f>IF(RES_hhdet_tes!I128=0,"",RES_hhdet_tes!I128/RES_hhdet_fec!I128)</f>
        <v>1.9475199296639141</v>
      </c>
      <c r="J128" s="169">
        <f>IF(RES_hhdet_tes!J128=0,"",RES_hhdet_tes!J128/RES_hhdet_fec!J128)</f>
        <v>2.0024048986975975</v>
      </c>
      <c r="K128" s="169">
        <f>IF(RES_hhdet_tes!K128=0,"",RES_hhdet_tes!K128/RES_hhdet_fec!K128)</f>
        <v>2.1120541748426529</v>
      </c>
      <c r="L128" s="169">
        <f>IF(RES_hhdet_tes!L128=0,"",RES_hhdet_tes!L128/RES_hhdet_fec!L128)</f>
        <v>2.1579321800593028</v>
      </c>
      <c r="M128" s="169">
        <f>IF(RES_hhdet_tes!M128=0,"",RES_hhdet_tes!M128/RES_hhdet_fec!M128)</f>
        <v>2.2696275923432365</v>
      </c>
      <c r="N128" s="169">
        <f>IF(RES_hhdet_tes!N128=0,"",RES_hhdet_tes!N128/RES_hhdet_fec!N128)</f>
        <v>2.4337790892973978</v>
      </c>
      <c r="O128" s="169">
        <f>IF(RES_hhdet_tes!O128=0,"",RES_hhdet_tes!O128/RES_hhdet_fec!O128)</f>
        <v>2.5596006504836453</v>
      </c>
      <c r="P128" s="169">
        <f>IF(RES_hhdet_tes!P128=0,"",RES_hhdet_tes!P128/RES_hhdet_fec!P128)</f>
        <v>2.7346097342853248</v>
      </c>
      <c r="Q128" s="169">
        <f>IF(RES_hhdet_tes!Q128=0,"",RES_hhdet_tes!Q128/RES_hhdet_fec!Q128)</f>
        <v>2.8854397748453988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1.4935844927324926</v>
      </c>
      <c r="C129" s="73">
        <f>IF(RES_hhdet_tes!C129=0,"",RES_hhdet_tes!C129/RES_hhdet_fec!C129)</f>
        <v>1.6074410872728262</v>
      </c>
      <c r="D129" s="73">
        <f>IF(RES_hhdet_tes!D129=0,"",RES_hhdet_tes!D129/RES_hhdet_fec!D129)</f>
        <v>1.6636421998697626</v>
      </c>
      <c r="E129" s="73">
        <f>IF(RES_hhdet_tes!E129=0,"",RES_hhdet_tes!E129/RES_hhdet_fec!E129)</f>
        <v>1.7211106687668105</v>
      </c>
      <c r="F129" s="73">
        <f>IF(RES_hhdet_tes!F129=0,"",RES_hhdet_tes!F129/RES_hhdet_fec!F129)</f>
        <v>1.7694769207785486</v>
      </c>
      <c r="G129" s="73">
        <f>IF(RES_hhdet_tes!G129=0,"",RES_hhdet_tes!G129/RES_hhdet_fec!G129)</f>
        <v>1.8120550355534526</v>
      </c>
      <c r="H129" s="73">
        <f>IF(RES_hhdet_tes!H129=0,"",RES_hhdet_tes!H129/RES_hhdet_fec!H129)</f>
        <v>1.8896241255949724</v>
      </c>
      <c r="I129" s="73">
        <f>IF(RES_hhdet_tes!I129=0,"",RES_hhdet_tes!I129/RES_hhdet_fec!I129)</f>
        <v>1.9475199296639141</v>
      </c>
      <c r="J129" s="73">
        <f>IF(RES_hhdet_tes!J129=0,"",RES_hhdet_tes!J129/RES_hhdet_fec!J129)</f>
        <v>2.0024048986975975</v>
      </c>
      <c r="K129" s="73">
        <f>IF(RES_hhdet_tes!K129=0,"",RES_hhdet_tes!K129/RES_hhdet_fec!K129)</f>
        <v>2.1120541748426529</v>
      </c>
      <c r="L129" s="73">
        <f>IF(RES_hhdet_tes!L129=0,"",RES_hhdet_tes!L129/RES_hhdet_fec!L129)</f>
        <v>2.1579321800593028</v>
      </c>
      <c r="M129" s="73">
        <f>IF(RES_hhdet_tes!M129=0,"",RES_hhdet_tes!M129/RES_hhdet_fec!M129)</f>
        <v>2.2696275923432365</v>
      </c>
      <c r="N129" s="73">
        <f>IF(RES_hhdet_tes!N129=0,"",RES_hhdet_tes!N129/RES_hhdet_fec!N129)</f>
        <v>2.4337790892973978</v>
      </c>
      <c r="O129" s="73">
        <f>IF(RES_hhdet_tes!O129=0,"",RES_hhdet_tes!O129/RES_hhdet_fec!O129)</f>
        <v>2.5596006504836453</v>
      </c>
      <c r="P129" s="73">
        <f>IF(RES_hhdet_tes!P129=0,"",RES_hhdet_tes!P129/RES_hhdet_fec!P129)</f>
        <v>2.7346097342853248</v>
      </c>
      <c r="Q129" s="73">
        <f>IF(RES_hhdet_tes!Q129=0,"",RES_hhdet_tes!Q129/RES_hhdet_fec!Q129)</f>
        <v>2.8854397748453988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0.73531578825608335</v>
      </c>
      <c r="C130" s="169">
        <f>IF(RES_hhdet_tes!C130=0,"",RES_hhdet_tes!C130/RES_hhdet_fec!C130)</f>
        <v>0.74365986904060666</v>
      </c>
      <c r="D130" s="169">
        <f>IF(RES_hhdet_tes!D130=0,"",RES_hhdet_tes!D130/RES_hhdet_fec!D130)</f>
        <v>0.74283211512453884</v>
      </c>
      <c r="E130" s="169">
        <f>IF(RES_hhdet_tes!E130=0,"",RES_hhdet_tes!E130/RES_hhdet_fec!E130)</f>
        <v>0.7452942282188596</v>
      </c>
      <c r="F130" s="169">
        <f>IF(RES_hhdet_tes!F130=0,"",RES_hhdet_tes!F130/RES_hhdet_fec!F130)</f>
        <v>0.75203423251190082</v>
      </c>
      <c r="G130" s="169">
        <f>IF(RES_hhdet_tes!G130=0,"",RES_hhdet_tes!G130/RES_hhdet_fec!G130)</f>
        <v>0.75701378110486106</v>
      </c>
      <c r="H130" s="169">
        <f>IF(RES_hhdet_tes!H130=0,"",RES_hhdet_tes!H130/RES_hhdet_fec!H130)</f>
        <v>0.75792070396309863</v>
      </c>
      <c r="I130" s="169">
        <f>IF(RES_hhdet_tes!I130=0,"",RES_hhdet_tes!I130/RES_hhdet_fec!I130)</f>
        <v>0.76539503836435197</v>
      </c>
      <c r="J130" s="169">
        <f>IF(RES_hhdet_tes!J130=0,"",RES_hhdet_tes!J130/RES_hhdet_fec!J130)</f>
        <v>0.77323068753020552</v>
      </c>
      <c r="K130" s="169">
        <f>IF(RES_hhdet_tes!K130=0,"",RES_hhdet_tes!K130/RES_hhdet_fec!K130)</f>
        <v>0.77262162449879035</v>
      </c>
      <c r="L130" s="169">
        <f>IF(RES_hhdet_tes!L130=0,"",RES_hhdet_tes!L130/RES_hhdet_fec!L130)</f>
        <v>0.77324685797670778</v>
      </c>
      <c r="M130" s="169">
        <f>IF(RES_hhdet_tes!M130=0,"",RES_hhdet_tes!M130/RES_hhdet_fec!M130)</f>
        <v>0.77607836868022073</v>
      </c>
      <c r="N130" s="169">
        <f>IF(RES_hhdet_tes!N130=0,"",RES_hhdet_tes!N130/RES_hhdet_fec!N130)</f>
        <v>0.78033268803388101</v>
      </c>
      <c r="O130" s="169">
        <f>IF(RES_hhdet_tes!O130=0,"",RES_hhdet_tes!O130/RES_hhdet_fec!O130)</f>
        <v>0.78342432993538602</v>
      </c>
      <c r="P130" s="169">
        <f>IF(RES_hhdet_tes!P130=0,"",RES_hhdet_tes!P130/RES_hhdet_fec!P130)</f>
        <v>0.7851500290382476</v>
      </c>
      <c r="Q130" s="169">
        <f>IF(RES_hhdet_tes!Q130=0,"",RES_hhdet_tes!Q130/RES_hhdet_fec!Q130)</f>
        <v>0.78647280670086817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0.76434842176185924</v>
      </c>
      <c r="C131" s="174">
        <f>IF(RES_hhdet_tes!C131=0,"",RES_hhdet_tes!C131/RES_hhdet_fec!C131)</f>
        <v>0.76547590945881472</v>
      </c>
      <c r="D131" s="174">
        <f>IF(RES_hhdet_tes!D131=0,"",RES_hhdet_tes!D131/RES_hhdet_fec!D131)</f>
        <v>0.76571324909295613</v>
      </c>
      <c r="E131" s="174">
        <f>IF(RES_hhdet_tes!E131=0,"",RES_hhdet_tes!E131/RES_hhdet_fec!E131)</f>
        <v>0.76599726476772456</v>
      </c>
      <c r="F131" s="174">
        <f>IF(RES_hhdet_tes!F131=0,"",RES_hhdet_tes!F131/RES_hhdet_fec!F131)</f>
        <v>0.76848612879388534</v>
      </c>
      <c r="G131" s="174">
        <f>IF(RES_hhdet_tes!G131=0,"",RES_hhdet_tes!G131/RES_hhdet_fec!G131)</f>
        <v>0.76998242917368143</v>
      </c>
      <c r="H131" s="174">
        <f>IF(RES_hhdet_tes!H131=0,"",RES_hhdet_tes!H131/RES_hhdet_fec!H131)</f>
        <v>0.77138908661422079</v>
      </c>
      <c r="I131" s="174">
        <f>IF(RES_hhdet_tes!I131=0,"",RES_hhdet_tes!I131/RES_hhdet_fec!I131)</f>
        <v>0.77350864677925746</v>
      </c>
      <c r="J131" s="174">
        <f>IF(RES_hhdet_tes!J131=0,"",RES_hhdet_tes!J131/RES_hhdet_fec!J131)</f>
        <v>0.77431985432477268</v>
      </c>
      <c r="K131" s="174">
        <f>IF(RES_hhdet_tes!K131=0,"",RES_hhdet_tes!K131/RES_hhdet_fec!K131)</f>
        <v>0.77541751136746973</v>
      </c>
      <c r="L131" s="174">
        <f>IF(RES_hhdet_tes!L131=0,"",RES_hhdet_tes!L131/RES_hhdet_fec!L131)</f>
        <v>0.77663943186682194</v>
      </c>
      <c r="M131" s="174">
        <f>IF(RES_hhdet_tes!M131=0,"",RES_hhdet_tes!M131/RES_hhdet_fec!M131)</f>
        <v>0.7789200427801215</v>
      </c>
      <c r="N131" s="174">
        <f>IF(RES_hhdet_tes!N131=0,"",RES_hhdet_tes!N131/RES_hhdet_fec!N131)</f>
        <v>0.78164582919646064</v>
      </c>
      <c r="O131" s="174">
        <f>IF(RES_hhdet_tes!O131=0,"",RES_hhdet_tes!O131/RES_hhdet_fec!O131)</f>
        <v>0.78383292688495643</v>
      </c>
      <c r="P131" s="174">
        <f>IF(RES_hhdet_tes!P131=0,"",RES_hhdet_tes!P131/RES_hhdet_fec!P131)</f>
        <v>0.78523236850651446</v>
      </c>
      <c r="Q131" s="174">
        <f>IF(RES_hhdet_tes!Q131=0,"",RES_hhdet_tes!Q131/RES_hhdet_fec!Q131)</f>
        <v>0.7869415707519225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>
        <f>IF(RES_hhdet_tes!C132=0,"",RES_hhdet_tes!C132/RES_hhdet_fec!C132)</f>
        <v>0.84153984476961485</v>
      </c>
      <c r="D132" s="174">
        <f>IF(RES_hhdet_tes!D132=0,"",RES_hhdet_tes!D132/RES_hhdet_fec!D132)</f>
        <v>0.84173980172748242</v>
      </c>
      <c r="E132" s="174">
        <f>IF(RES_hhdet_tes!E132=0,"",RES_hhdet_tes!E132/RES_hhdet_fec!E132)</f>
        <v>0.84197633620989043</v>
      </c>
      <c r="F132" s="174">
        <f>IF(RES_hhdet_tes!F132=0,"",RES_hhdet_tes!F132/RES_hhdet_fec!F132)</f>
        <v>0.84324449388002931</v>
      </c>
      <c r="G132" s="174">
        <f>IF(RES_hhdet_tes!G132=0,"",RES_hhdet_tes!G132/RES_hhdet_fec!G132)</f>
        <v>0.84263208743221574</v>
      </c>
      <c r="H132" s="174">
        <f>IF(RES_hhdet_tes!H132=0,"",RES_hhdet_tes!H132/RES_hhdet_fec!H132)</f>
        <v>0.84704979717360551</v>
      </c>
      <c r="I132" s="174">
        <f>IF(RES_hhdet_tes!I132=0,"",RES_hhdet_tes!I132/RES_hhdet_fec!I132)</f>
        <v>0.84787924524544145</v>
      </c>
      <c r="J132" s="174">
        <f>IF(RES_hhdet_tes!J132=0,"",RES_hhdet_tes!J132/RES_hhdet_fec!J132)</f>
        <v>0.85142695918441402</v>
      </c>
      <c r="K132" s="174">
        <f>IF(RES_hhdet_tes!K132=0,"",RES_hhdet_tes!K132/RES_hhdet_fec!K132)</f>
        <v>0.85090771520089858</v>
      </c>
      <c r="L132" s="174">
        <f>IF(RES_hhdet_tes!L132=0,"",RES_hhdet_tes!L132/RES_hhdet_fec!L132)</f>
        <v>0.84894741735718138</v>
      </c>
      <c r="M132" s="174">
        <f>IF(RES_hhdet_tes!M132=0,"",RES_hhdet_tes!M132/RES_hhdet_fec!M132)</f>
        <v>0.85391477167218055</v>
      </c>
      <c r="N132" s="174">
        <f>IF(RES_hhdet_tes!N132=0,"",RES_hhdet_tes!N132/RES_hhdet_fec!N132)</f>
        <v>0.8565105928953699</v>
      </c>
      <c r="O132" s="174">
        <f>IF(RES_hhdet_tes!O132=0,"",RES_hhdet_tes!O132/RES_hhdet_fec!O132)</f>
        <v>0.85734043069286126</v>
      </c>
      <c r="P132" s="174">
        <f>IF(RES_hhdet_tes!P132=0,"",RES_hhdet_tes!P132/RES_hhdet_fec!P132)</f>
        <v>0.85764359523741795</v>
      </c>
      <c r="Q132" s="174">
        <f>IF(RES_hhdet_tes!Q132=0,"",RES_hhdet_tes!Q132/RES_hhdet_fec!Q132)</f>
        <v>0.85812310722724727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>
        <f>IF(RES_hhdet_tes!C133=0,"",RES_hhdet_tes!C133/RES_hhdet_fec!C133)</f>
        <v>0.77604232034234033</v>
      </c>
      <c r="D133" s="173">
        <f>IF(RES_hhdet_tes!D133=0,"",RES_hhdet_tes!D133/RES_hhdet_fec!D133)</f>
        <v>0.77604232034234055</v>
      </c>
      <c r="E133" s="173">
        <f>IF(RES_hhdet_tes!E133=0,"",RES_hhdet_tes!E133/RES_hhdet_fec!E133)</f>
        <v>0.7761021077321768</v>
      </c>
      <c r="F133" s="173">
        <f>IF(RES_hhdet_tes!F133=0,"",RES_hhdet_tes!F133/RES_hhdet_fec!F133)</f>
        <v>0.77761842439857309</v>
      </c>
      <c r="G133" s="173">
        <f>IF(RES_hhdet_tes!G133=0,"",RES_hhdet_tes!G133/RES_hhdet_fec!G133)</f>
        <v>0.77864524776729716</v>
      </c>
      <c r="H133" s="173">
        <f>IF(RES_hhdet_tes!H133=0,"",RES_hhdet_tes!H133/RES_hhdet_fec!H133)</f>
        <v>0.78021555246636176</v>
      </c>
      <c r="I133" s="173">
        <f>IF(RES_hhdet_tes!I133=0,"",RES_hhdet_tes!I133/RES_hhdet_fec!I133)</f>
        <v>0.78341274461459587</v>
      </c>
      <c r="J133" s="173">
        <f>IF(RES_hhdet_tes!J133=0,"",RES_hhdet_tes!J133/RES_hhdet_fec!J133)</f>
        <v>0.78593404511611387</v>
      </c>
      <c r="K133" s="173">
        <f>IF(RES_hhdet_tes!K133=0,"",RES_hhdet_tes!K133/RES_hhdet_fec!K133)</f>
        <v>0.78724464694754881</v>
      </c>
      <c r="L133" s="173">
        <f>IF(RES_hhdet_tes!L133=0,"",RES_hhdet_tes!L133/RES_hhdet_fec!L133)</f>
        <v>0.78837672415933935</v>
      </c>
      <c r="M133" s="173">
        <f>IF(RES_hhdet_tes!M133=0,"",RES_hhdet_tes!M133/RES_hhdet_fec!M133)</f>
        <v>0.79129629933644985</v>
      </c>
      <c r="N133" s="173">
        <f>IF(RES_hhdet_tes!N133=0,"",RES_hhdet_tes!N133/RES_hhdet_fec!N133)</f>
        <v>0.79498661841374307</v>
      </c>
      <c r="O133" s="173">
        <f>IF(RES_hhdet_tes!O133=0,"",RES_hhdet_tes!O133/RES_hhdet_fec!O133)</f>
        <v>0.79614776681914268</v>
      </c>
      <c r="P133" s="173">
        <f>IF(RES_hhdet_tes!P133=0,"",RES_hhdet_tes!P133/RES_hhdet_fec!P133)</f>
        <v>0.79655042652492192</v>
      </c>
      <c r="Q133" s="173">
        <f>IF(RES_hhdet_tes!Q133=0,"",RES_hhdet_tes!Q133/RES_hhdet_fec!Q133)</f>
        <v>0.79719752692050516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>
        <f>IF(RES_hhdet_tes!C134=0,"",RES_hhdet_tes!C134/RES_hhdet_fec!C134)</f>
        <v>1</v>
      </c>
      <c r="D134" s="172">
        <f>IF(RES_hhdet_tes!D134=0,"",RES_hhdet_tes!D134/RES_hhdet_fec!D134)</f>
        <v>1</v>
      </c>
      <c r="E134" s="172">
        <f>IF(RES_hhdet_tes!E134=0,"",RES_hhdet_tes!E134/RES_hhdet_fec!E134)</f>
        <v>1</v>
      </c>
      <c r="F134" s="172">
        <f>IF(RES_hhdet_tes!F134=0,"",RES_hhdet_tes!F134/RES_hhdet_fec!F134)</f>
        <v>1.0000000000000002</v>
      </c>
      <c r="G134" s="172">
        <f>IF(RES_hhdet_tes!G134=0,"",RES_hhdet_tes!G134/RES_hhdet_fec!G134)</f>
        <v>1.0000000000000004</v>
      </c>
      <c r="H134" s="172">
        <f>IF(RES_hhdet_tes!H134=0,"",RES_hhdet_tes!H134/RES_hhdet_fec!H134)</f>
        <v>1.0000000000000002</v>
      </c>
      <c r="I134" s="172">
        <f>IF(RES_hhdet_tes!I134=0,"",RES_hhdet_tes!I134/RES_hhdet_fec!I134)</f>
        <v>1</v>
      </c>
      <c r="J134" s="172">
        <f>IF(RES_hhdet_tes!J134=0,"",RES_hhdet_tes!J134/RES_hhdet_fec!J134)</f>
        <v>0.99999999999999978</v>
      </c>
      <c r="K134" s="172">
        <f>IF(RES_hhdet_tes!K134=0,"",RES_hhdet_tes!K134/RES_hhdet_fec!K134)</f>
        <v>0.99999999999999978</v>
      </c>
      <c r="L134" s="172">
        <f>IF(RES_hhdet_tes!L134=0,"",RES_hhdet_tes!L134/RES_hhdet_fec!L134)</f>
        <v>0.99999999999999978</v>
      </c>
      <c r="M134" s="172">
        <f>IF(RES_hhdet_tes!M134=0,"",RES_hhdet_tes!M134/RES_hhdet_fec!M134)</f>
        <v>0.99999999999999956</v>
      </c>
      <c r="N134" s="172">
        <f>IF(RES_hhdet_tes!N134=0,"",RES_hhdet_tes!N134/RES_hhdet_fec!N134)</f>
        <v>0.99999999999999978</v>
      </c>
      <c r="O134" s="172">
        <f>IF(RES_hhdet_tes!O134=0,"",RES_hhdet_tes!O134/RES_hhdet_fec!O134)</f>
        <v>1.0000000000000004</v>
      </c>
      <c r="P134" s="172">
        <f>IF(RES_hhdet_tes!P134=0,"",RES_hhdet_tes!P134/RES_hhdet_fec!P134)</f>
        <v>1</v>
      </c>
      <c r="Q134" s="172">
        <f>IF(RES_hhdet_tes!Q134=0,"",RES_hhdet_tes!Q134/RES_hhdet_fec!Q134)</f>
        <v>1.0000000000000004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0.5878593759781251</v>
      </c>
      <c r="C135" s="171">
        <f>IF(RES_hhdet_tes!C135=0,"",RES_hhdet_tes!C135/RES_hhdet_fec!C135)</f>
        <v>0.58976114695735149</v>
      </c>
      <c r="D135" s="171">
        <f>IF(RES_hhdet_tes!D135=0,"",RES_hhdet_tes!D135/RES_hhdet_fec!D135)</f>
        <v>0.59009140219952161</v>
      </c>
      <c r="E135" s="171">
        <f>IF(RES_hhdet_tes!E135=0,"",RES_hhdet_tes!E135/RES_hhdet_fec!E135)</f>
        <v>0.59547357193003658</v>
      </c>
      <c r="F135" s="171">
        <f>IF(RES_hhdet_tes!F135=0,"",RES_hhdet_tes!F135/RES_hhdet_fec!F135)</f>
        <v>0.60914101617950844</v>
      </c>
      <c r="G135" s="171">
        <f>IF(RES_hhdet_tes!G135=0,"",RES_hhdet_tes!G135/RES_hhdet_fec!G135)</f>
        <v>0.62602292969981244</v>
      </c>
      <c r="H135" s="171">
        <f>IF(RES_hhdet_tes!H135=0,"",RES_hhdet_tes!H135/RES_hhdet_fec!H135)</f>
        <v>0.65067350327326223</v>
      </c>
      <c r="I135" s="171">
        <f>IF(RES_hhdet_tes!I135=0,"",RES_hhdet_tes!I135/RES_hhdet_fec!I135)</f>
        <v>0.67550471315697325</v>
      </c>
      <c r="J135" s="171">
        <f>IF(RES_hhdet_tes!J135=0,"",RES_hhdet_tes!J135/RES_hhdet_fec!J135)</f>
        <v>0.69404209630167946</v>
      </c>
      <c r="K135" s="171">
        <f>IF(RES_hhdet_tes!K135=0,"",RES_hhdet_tes!K135/RES_hhdet_fec!K135)</f>
        <v>0.69746879009328244</v>
      </c>
      <c r="L135" s="171">
        <f>IF(RES_hhdet_tes!L135=0,"",RES_hhdet_tes!L135/RES_hhdet_fec!L135)</f>
        <v>0.69809115424532231</v>
      </c>
      <c r="M135" s="171">
        <f>IF(RES_hhdet_tes!M135=0,"",RES_hhdet_tes!M135/RES_hhdet_fec!M135)</f>
        <v>0.69953723349854513</v>
      </c>
      <c r="N135" s="171">
        <f>IF(RES_hhdet_tes!N135=0,"",RES_hhdet_tes!N135/RES_hhdet_fec!N135)</f>
        <v>0.69982933889565291</v>
      </c>
      <c r="O135" s="171">
        <f>IF(RES_hhdet_tes!O135=0,"",RES_hhdet_tes!O135/RES_hhdet_fec!O135)</f>
        <v>0.70319154241930582</v>
      </c>
      <c r="P135" s="171">
        <f>IF(RES_hhdet_tes!P135=0,"",RES_hhdet_tes!P135/RES_hhdet_fec!P135)</f>
        <v>0.70458795615766656</v>
      </c>
      <c r="Q135" s="171">
        <f>IF(RES_hhdet_tes!Q135=0,"",RES_hhdet_tes!Q135/RES_hhdet_fec!Q135)</f>
        <v>0.70716139926687693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>
        <f>IF(RES_hhdet_tes!C136=0,"",RES_hhdet_tes!C136/RES_hhdet_fec!C136)</f>
        <v>0.74960375911830335</v>
      </c>
      <c r="D136" s="170">
        <f>IF(RES_hhdet_tes!D136=0,"",RES_hhdet_tes!D136/RES_hhdet_fec!D136)</f>
        <v>0.74810405384487888</v>
      </c>
      <c r="E136" s="170">
        <f>IF(RES_hhdet_tes!E136=0,"",RES_hhdet_tes!E136/RES_hhdet_fec!E136)</f>
        <v>0.74891036450746307</v>
      </c>
      <c r="F136" s="170">
        <f>IF(RES_hhdet_tes!F136=0,"",RES_hhdet_tes!F136/RES_hhdet_fec!F136)</f>
        <v>0.75199975228517058</v>
      </c>
      <c r="G136" s="170">
        <f>IF(RES_hhdet_tes!G136=0,"",RES_hhdet_tes!G136/RES_hhdet_fec!G136)</f>
        <v>0.75649691175665013</v>
      </c>
      <c r="H136" s="170">
        <f>IF(RES_hhdet_tes!H136=0,"",RES_hhdet_tes!H136/RES_hhdet_fec!H136)</f>
        <v>0.75662619094487027</v>
      </c>
      <c r="I136" s="170">
        <f>IF(RES_hhdet_tes!I136=0,"",RES_hhdet_tes!I136/RES_hhdet_fec!I136)</f>
        <v>0.76026099281870851</v>
      </c>
      <c r="J136" s="170">
        <f>IF(RES_hhdet_tes!J136=0,"",RES_hhdet_tes!J136/RES_hhdet_fec!J136)</f>
        <v>0.76896029948833811</v>
      </c>
      <c r="K136" s="170">
        <f>IF(RES_hhdet_tes!K136=0,"",RES_hhdet_tes!K136/RES_hhdet_fec!K136)</f>
        <v>0.77603821051589783</v>
      </c>
      <c r="L136" s="170">
        <f>IF(RES_hhdet_tes!L136=0,"",RES_hhdet_tes!L136/RES_hhdet_fec!L136)</f>
        <v>0.76719405287770082</v>
      </c>
      <c r="M136" s="170">
        <f>IF(RES_hhdet_tes!M136=0,"",RES_hhdet_tes!M136/RES_hhdet_fec!M136)</f>
        <v>0.77216648088109407</v>
      </c>
      <c r="N136" s="170">
        <f>IF(RES_hhdet_tes!N136=0,"",RES_hhdet_tes!N136/RES_hhdet_fec!N136)</f>
        <v>0.77683115403932568</v>
      </c>
      <c r="O136" s="170">
        <f>IF(RES_hhdet_tes!O136=0,"",RES_hhdet_tes!O136/RES_hhdet_fec!O136)</f>
        <v>0.77821736026433963</v>
      </c>
      <c r="P136" s="170">
        <f>IF(RES_hhdet_tes!P136=0,"",RES_hhdet_tes!P136/RES_hhdet_fec!P136)</f>
        <v>0.77878326936155717</v>
      </c>
      <c r="Q136" s="170">
        <f>IF(RES_hhdet_tes!Q136=0,"",RES_hhdet_tes!Q136/RES_hhdet_fec!Q136)</f>
        <v>0.77813724391085737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>
        <f>IF(RES_hhdet_tes!C137=0,"",RES_hhdet_tes!C137/RES_hhdet_fec!C137)</f>
        <v>0.67618384607361837</v>
      </c>
      <c r="D137" s="73">
        <f>IF(RES_hhdet_tes!D137=0,"",RES_hhdet_tes!D137/RES_hhdet_fec!D137)</f>
        <v>0.67625178350585147</v>
      </c>
      <c r="E137" s="73">
        <f>IF(RES_hhdet_tes!E137=0,"",RES_hhdet_tes!E137/RES_hhdet_fec!E137)</f>
        <v>0.67661681489973624</v>
      </c>
      <c r="F137" s="73">
        <f>IF(RES_hhdet_tes!F137=0,"",RES_hhdet_tes!F137/RES_hhdet_fec!F137)</f>
        <v>0.67800402078173261</v>
      </c>
      <c r="G137" s="73">
        <f>IF(RES_hhdet_tes!G137=0,"",RES_hhdet_tes!G137/RES_hhdet_fec!G137)</f>
        <v>0.68016081517976967</v>
      </c>
      <c r="H137" s="73">
        <f>IF(RES_hhdet_tes!H137=0,"",RES_hhdet_tes!H137/RES_hhdet_fec!H137)</f>
        <v>0.68685478939125955</v>
      </c>
      <c r="I137" s="73">
        <f>IF(RES_hhdet_tes!I137=0,"",RES_hhdet_tes!I137/RES_hhdet_fec!I137)</f>
        <v>0.68972507961446272</v>
      </c>
      <c r="J137" s="73">
        <f>IF(RES_hhdet_tes!J137=0,"",RES_hhdet_tes!J137/RES_hhdet_fec!J137)</f>
        <v>0.69361682098370903</v>
      </c>
      <c r="K137" s="73">
        <f>IF(RES_hhdet_tes!K137=0,"",RES_hhdet_tes!K137/RES_hhdet_fec!K137)</f>
        <v>0.70174386361200847</v>
      </c>
      <c r="L137" s="73">
        <f>IF(RES_hhdet_tes!L137=0,"",RES_hhdet_tes!L137/RES_hhdet_fec!L137)</f>
        <v>0.70238869252526737</v>
      </c>
      <c r="M137" s="73">
        <f>IF(RES_hhdet_tes!M137=0,"",RES_hhdet_tes!M137/RES_hhdet_fec!M137)</f>
        <v>0.70366554961583017</v>
      </c>
      <c r="N137" s="73">
        <f>IF(RES_hhdet_tes!N137=0,"",RES_hhdet_tes!N137/RES_hhdet_fec!N137)</f>
        <v>0.70509537121085764</v>
      </c>
      <c r="O137" s="73">
        <f>IF(RES_hhdet_tes!O137=0,"",RES_hhdet_tes!O137/RES_hhdet_fec!O137)</f>
        <v>0.70675940352535127</v>
      </c>
      <c r="P137" s="73">
        <f>IF(RES_hhdet_tes!P137=0,"",RES_hhdet_tes!P137/RES_hhdet_fec!P137)</f>
        <v>0.70779172110341737</v>
      </c>
      <c r="Q137" s="73">
        <f>IF(RES_hhdet_tes!Q137=0,"",RES_hhdet_tes!Q137/RES_hhdet_fec!Q137)</f>
        <v>0.71142959956595231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>
        <f>IF(RES_hhdet_tes!C138=0,"",RES_hhdet_tes!C138/RES_hhdet_fec!C138)</f>
        <v>1</v>
      </c>
      <c r="D138" s="73">
        <f>IF(RES_hhdet_tes!D138=0,"",RES_hhdet_tes!D138/RES_hhdet_fec!D138)</f>
        <v>1</v>
      </c>
      <c r="E138" s="73">
        <f>IF(RES_hhdet_tes!E138=0,"",RES_hhdet_tes!E138/RES_hhdet_fec!E138)</f>
        <v>1.0000000000000004</v>
      </c>
      <c r="F138" s="73">
        <f>IF(RES_hhdet_tes!F138=0,"",RES_hhdet_tes!F138/RES_hhdet_fec!F138)</f>
        <v>1.0000000000000007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0.99999999999999967</v>
      </c>
      <c r="I138" s="73">
        <f>IF(RES_hhdet_tes!I138=0,"",RES_hhdet_tes!I138/RES_hhdet_fec!I138)</f>
        <v>1</v>
      </c>
      <c r="J138" s="73">
        <f>IF(RES_hhdet_tes!J138=0,"",RES_hhdet_tes!J138/RES_hhdet_fec!J138)</f>
        <v>0.99999999999999967</v>
      </c>
      <c r="K138" s="73">
        <f>IF(RES_hhdet_tes!K138=0,"",RES_hhdet_tes!K138/RES_hhdet_fec!K138)</f>
        <v>0.99999999999999978</v>
      </c>
      <c r="L138" s="73">
        <f>IF(RES_hhdet_tes!L138=0,"",RES_hhdet_tes!L138/RES_hhdet_fec!L138)</f>
        <v>1.0000000000000002</v>
      </c>
      <c r="M138" s="73">
        <f>IF(RES_hhdet_tes!M138=0,"",RES_hhdet_tes!M138/RES_hhdet_fec!M138)</f>
        <v>1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1.0000000000000004</v>
      </c>
      <c r="Q138" s="73">
        <f>IF(RES_hhdet_tes!Q138=0,"",RES_hhdet_tes!Q138/RES_hhdet_fec!Q138)</f>
        <v>1.0000000000000002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0.48632294616720173</v>
      </c>
      <c r="C139" s="169">
        <f>IF(RES_hhdet_tes!C139=0,"",RES_hhdet_tes!C139/RES_hhdet_fec!C139)</f>
        <v>0.5532833224244994</v>
      </c>
      <c r="D139" s="169">
        <f>IF(RES_hhdet_tes!D139=0,"",RES_hhdet_tes!D139/RES_hhdet_fec!D139)</f>
        <v>0.52713556678927798</v>
      </c>
      <c r="E139" s="169">
        <f>IF(RES_hhdet_tes!E139=0,"",RES_hhdet_tes!E139/RES_hhdet_fec!E139)</f>
        <v>0.55640667493780593</v>
      </c>
      <c r="F139" s="169">
        <f>IF(RES_hhdet_tes!F139=0,"",RES_hhdet_tes!F139/RES_hhdet_fec!F139)</f>
        <v>0.65185715469889505</v>
      </c>
      <c r="G139" s="169">
        <f>IF(RES_hhdet_tes!G139=0,"",RES_hhdet_tes!G139/RES_hhdet_fec!G139)</f>
        <v>0.60555514531411614</v>
      </c>
      <c r="H139" s="169">
        <f>IF(RES_hhdet_tes!H139=0,"",RES_hhdet_tes!H139/RES_hhdet_fec!H139)</f>
        <v>0.64623610666167075</v>
      </c>
      <c r="I139" s="169">
        <f>IF(RES_hhdet_tes!I139=0,"",RES_hhdet_tes!I139/RES_hhdet_fec!I139)</f>
        <v>0.69251416838729263</v>
      </c>
      <c r="J139" s="169">
        <f>IF(RES_hhdet_tes!J139=0,"",RES_hhdet_tes!J139/RES_hhdet_fec!J139)</f>
        <v>0.71703550996000431</v>
      </c>
      <c r="K139" s="169">
        <f>IF(RES_hhdet_tes!K139=0,"",RES_hhdet_tes!K139/RES_hhdet_fec!K139)</f>
        <v>0.71871937748851245</v>
      </c>
      <c r="L139" s="169">
        <f>IF(RES_hhdet_tes!L139=0,"",RES_hhdet_tes!L139/RES_hhdet_fec!L139)</f>
        <v>0.68278914595623685</v>
      </c>
      <c r="M139" s="169">
        <f>IF(RES_hhdet_tes!M139=0,"",RES_hhdet_tes!M139/RES_hhdet_fec!M139)</f>
        <v>0.71864165989749162</v>
      </c>
      <c r="N139" s="169">
        <f>IF(RES_hhdet_tes!N139=0,"",RES_hhdet_tes!N139/RES_hhdet_fec!N139)</f>
        <v>0.74189899457830222</v>
      </c>
      <c r="O139" s="169">
        <f>IF(RES_hhdet_tes!O139=0,"",RES_hhdet_tes!O139/RES_hhdet_fec!O139)</f>
        <v>0.73108229505779054</v>
      </c>
      <c r="P139" s="169">
        <f>IF(RES_hhdet_tes!P139=0,"",RES_hhdet_tes!P139/RES_hhdet_fec!P139)</f>
        <v>0.75935513070704175</v>
      </c>
      <c r="Q139" s="169">
        <f>IF(RES_hhdet_tes!Q139=0,"",RES_hhdet_tes!Q139/RES_hhdet_fec!Q139)</f>
        <v>0.76543559115845983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0.39607824996268631</v>
      </c>
      <c r="C140" s="73">
        <f>IF(RES_hhdet_tes!C140=0,"",RES_hhdet_tes!C140/RES_hhdet_fec!C140)</f>
        <v>0.39607824996268648</v>
      </c>
      <c r="D140" s="73">
        <f>IF(RES_hhdet_tes!D140=0,"",RES_hhdet_tes!D140/RES_hhdet_fec!D140)</f>
        <v>0.4034795289105898</v>
      </c>
      <c r="E140" s="73">
        <f>IF(RES_hhdet_tes!E140=0,"",RES_hhdet_tes!E140/RES_hhdet_fec!E140)</f>
        <v>0.40513828809688079</v>
      </c>
      <c r="F140" s="73">
        <f>IF(RES_hhdet_tes!F140=0,"",RES_hhdet_tes!F140/RES_hhdet_fec!F140)</f>
        <v>0.41132309369590581</v>
      </c>
      <c r="G140" s="73">
        <f>IF(RES_hhdet_tes!G140=0,"",RES_hhdet_tes!G140/RES_hhdet_fec!G140)</f>
        <v>0.43200976960808907</v>
      </c>
      <c r="H140" s="73">
        <f>IF(RES_hhdet_tes!H140=0,"",RES_hhdet_tes!H140/RES_hhdet_fec!H140)</f>
        <v>0.44055550476765409</v>
      </c>
      <c r="I140" s="73">
        <f>IF(RES_hhdet_tes!I140=0,"",RES_hhdet_tes!I140/RES_hhdet_fec!I140)</f>
        <v>0.45091589215028599</v>
      </c>
      <c r="J140" s="73">
        <f>IF(RES_hhdet_tes!J140=0,"",RES_hhdet_tes!J140/RES_hhdet_fec!J140)</f>
        <v>0.45253084004132177</v>
      </c>
      <c r="K140" s="73">
        <f>IF(RES_hhdet_tes!K140=0,"",RES_hhdet_tes!K140/RES_hhdet_fec!K140)</f>
        <v>0.45253084004132177</v>
      </c>
      <c r="L140" s="73">
        <f>IF(RES_hhdet_tes!L140=0,"",RES_hhdet_tes!L140/RES_hhdet_fec!L140)</f>
        <v>0.45504322326210089</v>
      </c>
      <c r="M140" s="73">
        <f>IF(RES_hhdet_tes!M140=0,"",RES_hhdet_tes!M140/RES_hhdet_fec!M140)</f>
        <v>0.45592551774493295</v>
      </c>
      <c r="N140" s="73">
        <f>IF(RES_hhdet_tes!N140=0,"",RES_hhdet_tes!N140/RES_hhdet_fec!N140)</f>
        <v>0.45618944287365859</v>
      </c>
      <c r="O140" s="73">
        <f>IF(RES_hhdet_tes!O140=0,"",RES_hhdet_tes!O140/RES_hhdet_fec!O140)</f>
        <v>0.46591387593205141</v>
      </c>
      <c r="P140" s="73">
        <f>IF(RES_hhdet_tes!P140=0,"",RES_hhdet_tes!P140/RES_hhdet_fec!P140)</f>
        <v>0.4668690568173019</v>
      </c>
      <c r="Q140" s="73">
        <f>IF(RES_hhdet_tes!Q140=0,"",RES_hhdet_tes!Q140/RES_hhdet_fec!Q140)</f>
        <v>0.46696655145010935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0.78060947585124052</v>
      </c>
      <c r="C141" s="65">
        <f>IF(RES_hhdet_tes!C141=0,"",RES_hhdet_tes!C141/RES_hhdet_fec!C141)</f>
        <v>0.79525813820920699</v>
      </c>
      <c r="D141" s="65">
        <f>IF(RES_hhdet_tes!D141=0,"",RES_hhdet_tes!D141/RES_hhdet_fec!D141)</f>
        <v>0.80212134056723783</v>
      </c>
      <c r="E141" s="65">
        <f>IF(RES_hhdet_tes!E141=0,"",RES_hhdet_tes!E141/RES_hhdet_fec!E141)</f>
        <v>0.80541727010321718</v>
      </c>
      <c r="F141" s="65">
        <f>IF(RES_hhdet_tes!F141=0,"",RES_hhdet_tes!F141/RES_hhdet_fec!F141)</f>
        <v>0.81147785934871164</v>
      </c>
      <c r="G141" s="65">
        <f>IF(RES_hhdet_tes!G141=0,"",RES_hhdet_tes!G141/RES_hhdet_fec!G141)</f>
        <v>0.81693751034740636</v>
      </c>
      <c r="H141" s="65">
        <f>IF(RES_hhdet_tes!H141=0,"",RES_hhdet_tes!H141/RES_hhdet_fec!H141)</f>
        <v>0.8177517101827253</v>
      </c>
      <c r="I141" s="65">
        <f>IF(RES_hhdet_tes!I141=0,"",RES_hhdet_tes!I141/RES_hhdet_fec!I141)</f>
        <v>0.81877152659891783</v>
      </c>
      <c r="J141" s="65">
        <f>IF(RES_hhdet_tes!J141=0,"",RES_hhdet_tes!J141/RES_hhdet_fec!J141)</f>
        <v>0.81902873584206504</v>
      </c>
      <c r="K141" s="65">
        <f>IF(RES_hhdet_tes!K141=0,"",RES_hhdet_tes!K141/RES_hhdet_fec!K141)</f>
        <v>0.82266004332092835</v>
      </c>
      <c r="L141" s="65">
        <f>IF(RES_hhdet_tes!L141=0,"",RES_hhdet_tes!L141/RES_hhdet_fec!L141)</f>
        <v>0.82372009884477826</v>
      </c>
      <c r="M141" s="65">
        <f>IF(RES_hhdet_tes!M141=0,"",RES_hhdet_tes!M141/RES_hhdet_fec!M141)</f>
        <v>0.82467018488139265</v>
      </c>
      <c r="N141" s="65">
        <f>IF(RES_hhdet_tes!N141=0,"",RES_hhdet_tes!N141/RES_hhdet_fec!N141)</f>
        <v>0.82928335028296984</v>
      </c>
      <c r="O141" s="65">
        <f>IF(RES_hhdet_tes!O141=0,"",RES_hhdet_tes!O141/RES_hhdet_fec!O141)</f>
        <v>0.83006985318677173</v>
      </c>
      <c r="P141" s="65">
        <f>IF(RES_hhdet_tes!P141=0,"",RES_hhdet_tes!P141/RES_hhdet_fec!P141)</f>
        <v>0.83160604727908838</v>
      </c>
      <c r="Q141" s="65">
        <f>IF(RES_hhdet_tes!Q141=0,"",RES_hhdet_tes!Q141/RES_hhdet_fec!Q141)</f>
        <v>0.8333140647097137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0.88123100599268966</v>
      </c>
      <c r="C143" s="175">
        <f>IF(RES_hhdet_tes!C143=0,"",RES_hhdet_tes!C143/RES_hhdet_fec!C143)</f>
        <v>0.92139441447349102</v>
      </c>
      <c r="D143" s="175">
        <f>IF(RES_hhdet_tes!D143=0,"",RES_hhdet_tes!D143/RES_hhdet_fec!D143)</f>
        <v>0.9524014491529198</v>
      </c>
      <c r="E143" s="175">
        <f>IF(RES_hhdet_tes!E143=0,"",RES_hhdet_tes!E143/RES_hhdet_fec!E143)</f>
        <v>0.99393142963454584</v>
      </c>
      <c r="F143" s="175">
        <f>IF(RES_hhdet_tes!F143=0,"",RES_hhdet_tes!F143/RES_hhdet_fec!F143)</f>
        <v>1.0284780400682783</v>
      </c>
      <c r="G143" s="175">
        <f>IF(RES_hhdet_tes!G143=0,"",RES_hhdet_tes!G143/RES_hhdet_fec!G143)</f>
        <v>1.0553698555107585</v>
      </c>
      <c r="H143" s="175">
        <f>IF(RES_hhdet_tes!H143=0,"",RES_hhdet_tes!H143/RES_hhdet_fec!H143)</f>
        <v>1.0947835822037155</v>
      </c>
      <c r="I143" s="175">
        <f>IF(RES_hhdet_tes!I143=0,"",RES_hhdet_tes!I143/RES_hhdet_fec!I143)</f>
        <v>1.1161276146041903</v>
      </c>
      <c r="J143" s="175">
        <f>IF(RES_hhdet_tes!J143=0,"",RES_hhdet_tes!J143/RES_hhdet_fec!J143)</f>
        <v>1.1641434403831274</v>
      </c>
      <c r="K143" s="175">
        <f>IF(RES_hhdet_tes!K143=0,"",RES_hhdet_tes!K143/RES_hhdet_fec!K143)</f>
        <v>1.1966345048436646</v>
      </c>
      <c r="L143" s="175">
        <f>IF(RES_hhdet_tes!L143=0,"",RES_hhdet_tes!L143/RES_hhdet_fec!L143)</f>
        <v>1.229930844750982</v>
      </c>
      <c r="M143" s="175">
        <f>IF(RES_hhdet_tes!M143=0,"",RES_hhdet_tes!M143/RES_hhdet_fec!M143)</f>
        <v>1.2834420234872363</v>
      </c>
      <c r="N143" s="175">
        <f>IF(RES_hhdet_tes!N143=0,"",RES_hhdet_tes!N143/RES_hhdet_fec!N143)</f>
        <v>1.3461918426136747</v>
      </c>
      <c r="O143" s="175">
        <f>IF(RES_hhdet_tes!O143=0,"",RES_hhdet_tes!O143/RES_hhdet_fec!O143)</f>
        <v>1.4188677457847221</v>
      </c>
      <c r="P143" s="175">
        <f>IF(RES_hhdet_tes!P143=0,"",RES_hhdet_tes!P143/RES_hhdet_fec!P143)</f>
        <v>1.5071272531929818</v>
      </c>
      <c r="Q143" s="175">
        <f>IF(RES_hhdet_tes!Q143=0,"",RES_hhdet_tes!Q143/RES_hhdet_fec!Q143)</f>
        <v>1.6332740563213541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1.0249756370806791</v>
      </c>
      <c r="C144" s="169">
        <f>IF(RES_hhdet_tes!C144=0,"",RES_hhdet_tes!C144/RES_hhdet_fec!C144)</f>
        <v>1.0422521083947061</v>
      </c>
      <c r="D144" s="169">
        <f>IF(RES_hhdet_tes!D144=0,"",RES_hhdet_tes!D144/RES_hhdet_fec!D144)</f>
        <v>1.0786120675064581</v>
      </c>
      <c r="E144" s="169">
        <f>IF(RES_hhdet_tes!E144=0,"",RES_hhdet_tes!E144/RES_hhdet_fec!E144)</f>
        <v>1.1084951692029863</v>
      </c>
      <c r="F144" s="169">
        <f>IF(RES_hhdet_tes!F144=0,"",RES_hhdet_tes!F144/RES_hhdet_fec!F144)</f>
        <v>1.1343246043006325</v>
      </c>
      <c r="G144" s="169">
        <f>IF(RES_hhdet_tes!G144=0,"",RES_hhdet_tes!G144/RES_hhdet_fec!G144)</f>
        <v>1.1776945573210325</v>
      </c>
      <c r="H144" s="169">
        <f>IF(RES_hhdet_tes!H144=0,"",RES_hhdet_tes!H144/RES_hhdet_fec!H144)</f>
        <v>1.2308131494808083</v>
      </c>
      <c r="I144" s="169">
        <f>IF(RES_hhdet_tes!I144=0,"",RES_hhdet_tes!I144/RES_hhdet_fec!I144)</f>
        <v>1.2672269594662748</v>
      </c>
      <c r="J144" s="169">
        <f>IF(RES_hhdet_tes!J144=0,"",RES_hhdet_tes!J144/RES_hhdet_fec!J144)</f>
        <v>1.3212643837089215</v>
      </c>
      <c r="K144" s="169">
        <f>IF(RES_hhdet_tes!K144=0,"",RES_hhdet_tes!K144/RES_hhdet_fec!K144)</f>
        <v>1.3735142126759456</v>
      </c>
      <c r="L144" s="169">
        <f>IF(RES_hhdet_tes!L144=0,"",RES_hhdet_tes!L144/RES_hhdet_fec!L144)</f>
        <v>1.4676779085133804</v>
      </c>
      <c r="M144" s="169">
        <f>IF(RES_hhdet_tes!M144=0,"",RES_hhdet_tes!M144/RES_hhdet_fec!M144)</f>
        <v>1.5724556675387042</v>
      </c>
      <c r="N144" s="169">
        <f>IF(RES_hhdet_tes!N144=0,"",RES_hhdet_tes!N144/RES_hhdet_fec!N144)</f>
        <v>1.67976184953084</v>
      </c>
      <c r="O144" s="169">
        <f>IF(RES_hhdet_tes!O144=0,"",RES_hhdet_tes!O144/RES_hhdet_fec!O144)</f>
        <v>1.8579885940071663</v>
      </c>
      <c r="P144" s="169">
        <f>IF(RES_hhdet_tes!P144=0,"",RES_hhdet_tes!P144/RES_hhdet_fec!P144)</f>
        <v>2.1756012289333846</v>
      </c>
      <c r="Q144" s="169">
        <f>IF(RES_hhdet_tes!Q144=0,"",RES_hhdet_tes!Q144/RES_hhdet_fec!Q144)</f>
        <v>2.4967241357578298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1.0249756370806791</v>
      </c>
      <c r="C145" s="73">
        <f>IF(RES_hhdet_tes!C145=0,"",RES_hhdet_tes!C145/RES_hhdet_fec!C145)</f>
        <v>1.0422521083947061</v>
      </c>
      <c r="D145" s="73">
        <f>IF(RES_hhdet_tes!D145=0,"",RES_hhdet_tes!D145/RES_hhdet_fec!D145)</f>
        <v>1.0786120675064581</v>
      </c>
      <c r="E145" s="73">
        <f>IF(RES_hhdet_tes!E145=0,"",RES_hhdet_tes!E145/RES_hhdet_fec!E145)</f>
        <v>1.1084951692029863</v>
      </c>
      <c r="F145" s="73">
        <f>IF(RES_hhdet_tes!F145=0,"",RES_hhdet_tes!F145/RES_hhdet_fec!F145)</f>
        <v>1.1343246043006325</v>
      </c>
      <c r="G145" s="73">
        <f>IF(RES_hhdet_tes!G145=0,"",RES_hhdet_tes!G145/RES_hhdet_fec!G145)</f>
        <v>1.1776945573210325</v>
      </c>
      <c r="H145" s="73">
        <f>IF(RES_hhdet_tes!H145=0,"",RES_hhdet_tes!H145/RES_hhdet_fec!H145)</f>
        <v>1.2308131494808083</v>
      </c>
      <c r="I145" s="73">
        <f>IF(RES_hhdet_tes!I145=0,"",RES_hhdet_tes!I145/RES_hhdet_fec!I145)</f>
        <v>1.2672269594662748</v>
      </c>
      <c r="J145" s="73">
        <f>IF(RES_hhdet_tes!J145=0,"",RES_hhdet_tes!J145/RES_hhdet_fec!J145)</f>
        <v>1.3212643837089215</v>
      </c>
      <c r="K145" s="73">
        <f>IF(RES_hhdet_tes!K145=0,"",RES_hhdet_tes!K145/RES_hhdet_fec!K145)</f>
        <v>1.3735142126759456</v>
      </c>
      <c r="L145" s="73">
        <f>IF(RES_hhdet_tes!L145=0,"",RES_hhdet_tes!L145/RES_hhdet_fec!L145)</f>
        <v>1.4676779085133804</v>
      </c>
      <c r="M145" s="73">
        <f>IF(RES_hhdet_tes!M145=0,"",RES_hhdet_tes!M145/RES_hhdet_fec!M145)</f>
        <v>1.5724556675387042</v>
      </c>
      <c r="N145" s="73">
        <f>IF(RES_hhdet_tes!N145=0,"",RES_hhdet_tes!N145/RES_hhdet_fec!N145)</f>
        <v>1.67976184953084</v>
      </c>
      <c r="O145" s="73">
        <f>IF(RES_hhdet_tes!O145=0,"",RES_hhdet_tes!O145/RES_hhdet_fec!O145)</f>
        <v>1.8579885940071663</v>
      </c>
      <c r="P145" s="73">
        <f>IF(RES_hhdet_tes!P145=0,"",RES_hhdet_tes!P145/RES_hhdet_fec!P145)</f>
        <v>2.1756012289333846</v>
      </c>
      <c r="Q145" s="73">
        <f>IF(RES_hhdet_tes!Q145=0,"",RES_hhdet_tes!Q145/RES_hhdet_fec!Q145)</f>
        <v>2.4967241357578298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1.4935844927324933</v>
      </c>
      <c r="C146" s="169">
        <f>IF(RES_hhdet_tes!C146=0,"",RES_hhdet_tes!C146/RES_hhdet_fec!C146)</f>
        <v>1.5512858883306819</v>
      </c>
      <c r="D146" s="169">
        <f>IF(RES_hhdet_tes!D146=0,"",RES_hhdet_tes!D146/RES_hhdet_fec!D146)</f>
        <v>1.6361700732529587</v>
      </c>
      <c r="E146" s="169">
        <f>IF(RES_hhdet_tes!E146=0,"",RES_hhdet_tes!E146/RES_hhdet_fec!E146)</f>
        <v>1.6902689257211085</v>
      </c>
      <c r="F146" s="169">
        <f>IF(RES_hhdet_tes!F146=0,"",RES_hhdet_tes!F146/RES_hhdet_fec!F146)</f>
        <v>1.728626998992072</v>
      </c>
      <c r="G146" s="169">
        <f>IF(RES_hhdet_tes!G146=0,"",RES_hhdet_tes!G146/RES_hhdet_fec!G146)</f>
        <v>1.7836374978945442</v>
      </c>
      <c r="H146" s="169">
        <f>IF(RES_hhdet_tes!H146=0,"",RES_hhdet_tes!H146/RES_hhdet_fec!H146)</f>
        <v>1.8453699153667853</v>
      </c>
      <c r="I146" s="169">
        <f>IF(RES_hhdet_tes!I146=0,"",RES_hhdet_tes!I146/RES_hhdet_fec!I146)</f>
        <v>1.8864667255829051</v>
      </c>
      <c r="J146" s="169">
        <f>IF(RES_hhdet_tes!J146=0,"",RES_hhdet_tes!J146/RES_hhdet_fec!J146)</f>
        <v>1.9417525241973268</v>
      </c>
      <c r="K146" s="169">
        <f>IF(RES_hhdet_tes!K146=0,"",RES_hhdet_tes!K146/RES_hhdet_fec!K146)</f>
        <v>1.9927422123798486</v>
      </c>
      <c r="L146" s="169">
        <f>IF(RES_hhdet_tes!L146=0,"",RES_hhdet_tes!L146/RES_hhdet_fec!L146)</f>
        <v>2.0735885551184166</v>
      </c>
      <c r="M146" s="169">
        <f>IF(RES_hhdet_tes!M146=0,"",RES_hhdet_tes!M146/RES_hhdet_fec!M146)</f>
        <v>2.1659260991111959</v>
      </c>
      <c r="N146" s="169">
        <f>IF(RES_hhdet_tes!N146=0,"",RES_hhdet_tes!N146/RES_hhdet_fec!N146)</f>
        <v>2.2625854461517712</v>
      </c>
      <c r="O146" s="169">
        <f>IF(RES_hhdet_tes!O146=0,"",RES_hhdet_tes!O146/RES_hhdet_fec!O146)</f>
        <v>2.4320973872143625</v>
      </c>
      <c r="P146" s="169">
        <f>IF(RES_hhdet_tes!P146=0,"",RES_hhdet_tes!P146/RES_hhdet_fec!P146)</f>
        <v>2.7498488726449977</v>
      </c>
      <c r="Q146" s="169">
        <f>IF(RES_hhdet_tes!Q146=0,"",RES_hhdet_tes!Q146/RES_hhdet_fec!Q146)</f>
        <v>3.0841691291122464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1.4935844927324933</v>
      </c>
      <c r="C147" s="73">
        <f>IF(RES_hhdet_tes!C147=0,"",RES_hhdet_tes!C147/RES_hhdet_fec!C147)</f>
        <v>1.5512858883306819</v>
      </c>
      <c r="D147" s="73">
        <f>IF(RES_hhdet_tes!D147=0,"",RES_hhdet_tes!D147/RES_hhdet_fec!D147)</f>
        <v>1.6361700732529587</v>
      </c>
      <c r="E147" s="73">
        <f>IF(RES_hhdet_tes!E147=0,"",RES_hhdet_tes!E147/RES_hhdet_fec!E147)</f>
        <v>1.6902689257211085</v>
      </c>
      <c r="F147" s="73">
        <f>IF(RES_hhdet_tes!F147=0,"",RES_hhdet_tes!F147/RES_hhdet_fec!F147)</f>
        <v>1.728626998992072</v>
      </c>
      <c r="G147" s="73">
        <f>IF(RES_hhdet_tes!G147=0,"",RES_hhdet_tes!G147/RES_hhdet_fec!G147)</f>
        <v>1.7836374978945442</v>
      </c>
      <c r="H147" s="73">
        <f>IF(RES_hhdet_tes!H147=0,"",RES_hhdet_tes!H147/RES_hhdet_fec!H147)</f>
        <v>1.8453699153667853</v>
      </c>
      <c r="I147" s="73">
        <f>IF(RES_hhdet_tes!I147=0,"",RES_hhdet_tes!I147/RES_hhdet_fec!I147)</f>
        <v>1.8864667255829051</v>
      </c>
      <c r="J147" s="73">
        <f>IF(RES_hhdet_tes!J147=0,"",RES_hhdet_tes!J147/RES_hhdet_fec!J147)</f>
        <v>1.9417525241973268</v>
      </c>
      <c r="K147" s="73">
        <f>IF(RES_hhdet_tes!K147=0,"",RES_hhdet_tes!K147/RES_hhdet_fec!K147)</f>
        <v>1.9927422123798486</v>
      </c>
      <c r="L147" s="73">
        <f>IF(RES_hhdet_tes!L147=0,"",RES_hhdet_tes!L147/RES_hhdet_fec!L147)</f>
        <v>2.0735885551184166</v>
      </c>
      <c r="M147" s="73">
        <f>IF(RES_hhdet_tes!M147=0,"",RES_hhdet_tes!M147/RES_hhdet_fec!M147)</f>
        <v>2.1659260991111959</v>
      </c>
      <c r="N147" s="73">
        <f>IF(RES_hhdet_tes!N147=0,"",RES_hhdet_tes!N147/RES_hhdet_fec!N147)</f>
        <v>2.2625854461517712</v>
      </c>
      <c r="O147" s="73">
        <f>IF(RES_hhdet_tes!O147=0,"",RES_hhdet_tes!O147/RES_hhdet_fec!O147)</f>
        <v>2.4320973872143625</v>
      </c>
      <c r="P147" s="73">
        <f>IF(RES_hhdet_tes!P147=0,"",RES_hhdet_tes!P147/RES_hhdet_fec!P147)</f>
        <v>2.7498488726449977</v>
      </c>
      <c r="Q147" s="73">
        <f>IF(RES_hhdet_tes!Q147=0,"",RES_hhdet_tes!Q147/RES_hhdet_fec!Q147)</f>
        <v>3.0841691291122464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0.48067794769229394</v>
      </c>
      <c r="C148" s="169">
        <f>IF(RES_hhdet_tes!C148=0,"",RES_hhdet_tes!C148/RES_hhdet_fec!C148)</f>
        <v>0.51478913142021443</v>
      </c>
      <c r="D148" s="169">
        <f>IF(RES_hhdet_tes!D148=0,"",RES_hhdet_tes!D148/RES_hhdet_fec!D148)</f>
        <v>0.56659846045970763</v>
      </c>
      <c r="E148" s="169">
        <f>IF(RES_hhdet_tes!E148=0,"",RES_hhdet_tes!E148/RES_hhdet_fec!E148)</f>
        <v>0.59579359094002793</v>
      </c>
      <c r="F148" s="169">
        <f>IF(RES_hhdet_tes!F148=0,"",RES_hhdet_tes!F148/RES_hhdet_fec!F148)</f>
        <v>0.61558248914335467</v>
      </c>
      <c r="G148" s="169">
        <f>IF(RES_hhdet_tes!G148=0,"",RES_hhdet_tes!G148/RES_hhdet_fec!G148)</f>
        <v>0.63367878615212903</v>
      </c>
      <c r="H148" s="169">
        <f>IF(RES_hhdet_tes!H148=0,"",RES_hhdet_tes!H148/RES_hhdet_fec!H148)</f>
        <v>0.65325562179286967</v>
      </c>
      <c r="I148" s="169">
        <f>IF(RES_hhdet_tes!I148=0,"",RES_hhdet_tes!I148/RES_hhdet_fec!I148)</f>
        <v>0.67796853313825589</v>
      </c>
      <c r="J148" s="169">
        <f>IF(RES_hhdet_tes!J148=0,"",RES_hhdet_tes!J148/RES_hhdet_fec!J148)</f>
        <v>0.68083113162907516</v>
      </c>
      <c r="K148" s="169">
        <f>IF(RES_hhdet_tes!K148=0,"",RES_hhdet_tes!K148/RES_hhdet_fec!K148)</f>
        <v>0.68320731661384981</v>
      </c>
      <c r="L148" s="169">
        <f>IF(RES_hhdet_tes!L148=0,"",RES_hhdet_tes!L148/RES_hhdet_fec!L148)</f>
        <v>0.69566927751113627</v>
      </c>
      <c r="M148" s="169">
        <f>IF(RES_hhdet_tes!M148=0,"",RES_hhdet_tes!M148/RES_hhdet_fec!M148)</f>
        <v>0.70173308544374302</v>
      </c>
      <c r="N148" s="169">
        <f>IF(RES_hhdet_tes!N148=0,"",RES_hhdet_tes!N148/RES_hhdet_fec!N148)</f>
        <v>0.70555048554759869</v>
      </c>
      <c r="O148" s="169">
        <f>IF(RES_hhdet_tes!O148=0,"",RES_hhdet_tes!O148/RES_hhdet_fec!O148)</f>
        <v>0.70911605085856388</v>
      </c>
      <c r="P148" s="169">
        <f>IF(RES_hhdet_tes!P148=0,"",RES_hhdet_tes!P148/RES_hhdet_fec!P148)</f>
        <v>0.71355116602736091</v>
      </c>
      <c r="Q148" s="169">
        <f>IF(RES_hhdet_tes!Q148=0,"",RES_hhdet_tes!Q148/RES_hhdet_fec!Q148)</f>
        <v>0.7169785650646382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0.46006385946114148</v>
      </c>
      <c r="C149" s="174">
        <f>IF(RES_hhdet_tes!C149=0,"",RES_hhdet_tes!C149/RES_hhdet_fec!C149)</f>
        <v>0.46605816283243207</v>
      </c>
      <c r="D149" s="174">
        <f>IF(RES_hhdet_tes!D149=0,"",RES_hhdet_tes!D149/RES_hhdet_fec!D149)</f>
        <v>0.46982703057386799</v>
      </c>
      <c r="E149" s="174">
        <f>IF(RES_hhdet_tes!E149=0,"",RES_hhdet_tes!E149/RES_hhdet_fec!E149)</f>
        <v>0.47378547225132966</v>
      </c>
      <c r="F149" s="174">
        <f>IF(RES_hhdet_tes!F149=0,"",RES_hhdet_tes!F149/RES_hhdet_fec!F149)</f>
        <v>0.4764819589965168</v>
      </c>
      <c r="G149" s="174">
        <f>IF(RES_hhdet_tes!G149=0,"",RES_hhdet_tes!G149/RES_hhdet_fec!G149)</f>
        <v>0.48416635312507877</v>
      </c>
      <c r="H149" s="174">
        <f>IF(RES_hhdet_tes!H149=0,"",RES_hhdet_tes!H149/RES_hhdet_fec!H149)</f>
        <v>0.49393966980297926</v>
      </c>
      <c r="I149" s="174">
        <f>IF(RES_hhdet_tes!I149=0,"",RES_hhdet_tes!I149/RES_hhdet_fec!I149)</f>
        <v>0.53525434083374157</v>
      </c>
      <c r="J149" s="174">
        <f>IF(RES_hhdet_tes!J149=0,"",RES_hhdet_tes!J149/RES_hhdet_fec!J149)</f>
        <v>0.5356335272735534</v>
      </c>
      <c r="K149" s="174">
        <f>IF(RES_hhdet_tes!K149=0,"",RES_hhdet_tes!K149/RES_hhdet_fec!K149)</f>
        <v>0.54142564111859337</v>
      </c>
      <c r="L149" s="174">
        <f>IF(RES_hhdet_tes!L149=0,"",RES_hhdet_tes!L149/RES_hhdet_fec!L149)</f>
        <v>0.54965483399006754</v>
      </c>
      <c r="M149" s="174">
        <f>IF(RES_hhdet_tes!M149=0,"",RES_hhdet_tes!M149/RES_hhdet_fec!M149)</f>
        <v>0.54965483399005655</v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>
        <f>IF(RES_hhdet_tes!C150=0,"",RES_hhdet_tes!C150/RES_hhdet_fec!C150)</f>
        <v>0.62319989583643887</v>
      </c>
      <c r="D150" s="174">
        <f>IF(RES_hhdet_tes!D150=0,"",RES_hhdet_tes!D150/RES_hhdet_fec!D150)</f>
        <v>0.62383274215643481</v>
      </c>
      <c r="E150" s="174">
        <f>IF(RES_hhdet_tes!E150=0,"",RES_hhdet_tes!E150/RES_hhdet_fec!E150)</f>
        <v>0.62451642549131969</v>
      </c>
      <c r="F150" s="174">
        <f>IF(RES_hhdet_tes!F150=0,"",RES_hhdet_tes!F150/RES_hhdet_fec!F150)</f>
        <v>0.62511973835285628</v>
      </c>
      <c r="G150" s="174">
        <f>IF(RES_hhdet_tes!G150=0,"",RES_hhdet_tes!G150/RES_hhdet_fec!G150)</f>
        <v>0.62621321029734101</v>
      </c>
      <c r="H150" s="174">
        <f>IF(RES_hhdet_tes!H150=0,"",RES_hhdet_tes!H150/RES_hhdet_fec!H150)</f>
        <v>0.6275729593769841</v>
      </c>
      <c r="I150" s="174">
        <f>IF(RES_hhdet_tes!I150=0,"",RES_hhdet_tes!I150/RES_hhdet_fec!I150)</f>
        <v>0.62976907666183524</v>
      </c>
      <c r="J150" s="174">
        <f>IF(RES_hhdet_tes!J150=0,"",RES_hhdet_tes!J150/RES_hhdet_fec!J150)</f>
        <v>0.63389120493445139</v>
      </c>
      <c r="K150" s="174">
        <f>IF(RES_hhdet_tes!K150=0,"",RES_hhdet_tes!K150/RES_hhdet_fec!K150)</f>
        <v>0.64203816503795752</v>
      </c>
      <c r="L150" s="174">
        <f>IF(RES_hhdet_tes!L150=0,"",RES_hhdet_tes!L150/RES_hhdet_fec!L150)</f>
        <v>0.63913994735870361</v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>
        <f>IF(RES_hhdet_tes!C151=0,"",RES_hhdet_tes!C151/RES_hhdet_fec!C151)</f>
        <v>0.52918735779674519</v>
      </c>
      <c r="D151" s="173">
        <f>IF(RES_hhdet_tes!D151=0,"",RES_hhdet_tes!D151/RES_hhdet_fec!D151)</f>
        <v>0.52930421048023302</v>
      </c>
      <c r="E151" s="173">
        <f>IF(RES_hhdet_tes!E151=0,"",RES_hhdet_tes!E151/RES_hhdet_fec!E151)</f>
        <v>0.52949862269711234</v>
      </c>
      <c r="F151" s="173">
        <f>IF(RES_hhdet_tes!F151=0,"",RES_hhdet_tes!F151/RES_hhdet_fec!F151)</f>
        <v>0.52957574082120573</v>
      </c>
      <c r="G151" s="173">
        <f>IF(RES_hhdet_tes!G151=0,"",RES_hhdet_tes!G151/RES_hhdet_fec!G151)</f>
        <v>0.53026172739898514</v>
      </c>
      <c r="H151" s="173">
        <f>IF(RES_hhdet_tes!H151=0,"",RES_hhdet_tes!H151/RES_hhdet_fec!H151)</f>
        <v>0.53132908194202011</v>
      </c>
      <c r="I151" s="173">
        <f>IF(RES_hhdet_tes!I151=0,"",RES_hhdet_tes!I151/RES_hhdet_fec!I151)</f>
        <v>0.53347080608729436</v>
      </c>
      <c r="J151" s="173">
        <f>IF(RES_hhdet_tes!J151=0,"",RES_hhdet_tes!J151/RES_hhdet_fec!J151)</f>
        <v>0.53806097263149022</v>
      </c>
      <c r="K151" s="173">
        <f>IF(RES_hhdet_tes!K151=0,"",RES_hhdet_tes!K151/RES_hhdet_fec!K151)</f>
        <v>0.54775026178068897</v>
      </c>
      <c r="L151" s="173">
        <f>IF(RES_hhdet_tes!L151=0,"",RES_hhdet_tes!L151/RES_hhdet_fec!L151)</f>
        <v>0.54965483399007009</v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>
        <f>IF(RES_hhdet_tes!C152=0,"",RES_hhdet_tes!C152/RES_hhdet_fec!C152)</f>
        <v>1</v>
      </c>
      <c r="D152" s="172">
        <f>IF(RES_hhdet_tes!D152=0,"",RES_hhdet_tes!D152/RES_hhdet_fec!D152)</f>
        <v>1</v>
      </c>
      <c r="E152" s="172">
        <f>IF(RES_hhdet_tes!E152=0,"",RES_hhdet_tes!E152/RES_hhdet_fec!E152)</f>
        <v>1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0.99999999999999978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1.0000000000000002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1.0000000000000004</v>
      </c>
      <c r="L152" s="172">
        <f>IF(RES_hhdet_tes!L152=0,"",RES_hhdet_tes!L152/RES_hhdet_fec!L152)</f>
        <v>1.0000000000000002</v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0.5878593759781251</v>
      </c>
      <c r="C153" s="171">
        <f>IF(RES_hhdet_tes!C153=0,"",RES_hhdet_tes!C153/RES_hhdet_fec!C153)</f>
        <v>0.63700270032776907</v>
      </c>
      <c r="D153" s="171">
        <f>IF(RES_hhdet_tes!D153=0,"",RES_hhdet_tes!D153/RES_hhdet_fec!D153)</f>
        <v>0.66269999888051667</v>
      </c>
      <c r="E153" s="171">
        <f>IF(RES_hhdet_tes!E153=0,"",RES_hhdet_tes!E153/RES_hhdet_fec!E153)</f>
        <v>0.67032137571541661</v>
      </c>
      <c r="F153" s="171">
        <f>IF(RES_hhdet_tes!F153=0,"",RES_hhdet_tes!F153/RES_hhdet_fec!F153)</f>
        <v>0.67466714698785213</v>
      </c>
      <c r="G153" s="171">
        <f>IF(RES_hhdet_tes!G153=0,"",RES_hhdet_tes!G153/RES_hhdet_fec!G153)</f>
        <v>0.67873693976339378</v>
      </c>
      <c r="H153" s="171">
        <f>IF(RES_hhdet_tes!H153=0,"",RES_hhdet_tes!H153/RES_hhdet_fec!H153)</f>
        <v>0.68219444549585173</v>
      </c>
      <c r="I153" s="171">
        <f>IF(RES_hhdet_tes!I153=0,"",RES_hhdet_tes!I153/RES_hhdet_fec!I153)</f>
        <v>0.68489804956757139</v>
      </c>
      <c r="J153" s="171">
        <f>IF(RES_hhdet_tes!J153=0,"",RES_hhdet_tes!J153/RES_hhdet_fec!J153)</f>
        <v>0.68655212567328749</v>
      </c>
      <c r="K153" s="171">
        <f>IF(RES_hhdet_tes!K153=0,"",RES_hhdet_tes!K153/RES_hhdet_fec!K153)</f>
        <v>0.69021872767408587</v>
      </c>
      <c r="L153" s="171">
        <f>IF(RES_hhdet_tes!L153=0,"",RES_hhdet_tes!L153/RES_hhdet_fec!L153)</f>
        <v>0.69552487849385247</v>
      </c>
      <c r="M153" s="171">
        <f>IF(RES_hhdet_tes!M153=0,"",RES_hhdet_tes!M153/RES_hhdet_fec!M153)</f>
        <v>0.69920110716492523</v>
      </c>
      <c r="N153" s="171">
        <f>IF(RES_hhdet_tes!N153=0,"",RES_hhdet_tes!N153/RES_hhdet_fec!N153)</f>
        <v>0.70180799731122889</v>
      </c>
      <c r="O153" s="171">
        <f>IF(RES_hhdet_tes!O153=0,"",RES_hhdet_tes!O153/RES_hhdet_fec!O153)</f>
        <v>0.70529189936688208</v>
      </c>
      <c r="P153" s="171">
        <f>IF(RES_hhdet_tes!P153=0,"",RES_hhdet_tes!P153/RES_hhdet_fec!P153)</f>
        <v>0.70946064864626535</v>
      </c>
      <c r="Q153" s="171">
        <f>IF(RES_hhdet_tes!Q153=0,"",RES_hhdet_tes!Q153/RES_hhdet_fec!Q153)</f>
        <v>0.7128710041950167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>
        <f>IF(RES_hhdet_tes!C154=0,"",RES_hhdet_tes!C154/RES_hhdet_fec!C154)</f>
        <v>0.74960375911830368</v>
      </c>
      <c r="D154" s="170">
        <f>IF(RES_hhdet_tes!D154=0,"",RES_hhdet_tes!D154/RES_hhdet_fec!D154)</f>
        <v>0.75067361211017536</v>
      </c>
      <c r="E154" s="170">
        <f>IF(RES_hhdet_tes!E154=0,"",RES_hhdet_tes!E154/RES_hhdet_fec!E154)</f>
        <v>0.75297488822731484</v>
      </c>
      <c r="F154" s="170">
        <f>IF(RES_hhdet_tes!F154=0,"",RES_hhdet_tes!F154/RES_hhdet_fec!F154)</f>
        <v>0.75678346458697343</v>
      </c>
      <c r="G154" s="170">
        <f>IF(RES_hhdet_tes!G154=0,"",RES_hhdet_tes!G154/RES_hhdet_fec!G154)</f>
        <v>0.76174684437289764</v>
      </c>
      <c r="H154" s="170">
        <f>IF(RES_hhdet_tes!H154=0,"",RES_hhdet_tes!H154/RES_hhdet_fec!H154)</f>
        <v>0.75944517735147443</v>
      </c>
      <c r="I154" s="170">
        <f>IF(RES_hhdet_tes!I154=0,"",RES_hhdet_tes!I154/RES_hhdet_fec!I154)</f>
        <v>0.76342125992352305</v>
      </c>
      <c r="J154" s="170">
        <f>IF(RES_hhdet_tes!J154=0,"",RES_hhdet_tes!J154/RES_hhdet_fec!J154)</f>
        <v>0.7713143777438034</v>
      </c>
      <c r="K154" s="170">
        <f>IF(RES_hhdet_tes!K154=0,"",RES_hhdet_tes!K154/RES_hhdet_fec!K154)</f>
        <v>0.77392429526831696</v>
      </c>
      <c r="L154" s="170">
        <f>IF(RES_hhdet_tes!L154=0,"",RES_hhdet_tes!L154/RES_hhdet_fec!L154)</f>
        <v>0.76726014327674874</v>
      </c>
      <c r="M154" s="170">
        <f>IF(RES_hhdet_tes!M154=0,"",RES_hhdet_tes!M154/RES_hhdet_fec!M154)</f>
        <v>0.7735631016534279</v>
      </c>
      <c r="N154" s="170">
        <f>IF(RES_hhdet_tes!N154=0,"",RES_hhdet_tes!N154/RES_hhdet_fec!N154)</f>
        <v>0.77936346077947072</v>
      </c>
      <c r="O154" s="170">
        <f>IF(RES_hhdet_tes!O154=0,"",RES_hhdet_tes!O154/RES_hhdet_fec!O154)</f>
        <v>0.78155812522820223</v>
      </c>
      <c r="P154" s="170">
        <f>IF(RES_hhdet_tes!P154=0,"",RES_hhdet_tes!P154/RES_hhdet_fec!P154)</f>
        <v>0.78394533242525677</v>
      </c>
      <c r="Q154" s="170">
        <f>IF(RES_hhdet_tes!Q154=0,"",RES_hhdet_tes!Q154/RES_hhdet_fec!Q154)</f>
        <v>0.78232516422703169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>
        <f>IF(RES_hhdet_tes!C155=0,"",RES_hhdet_tes!C155/RES_hhdet_fec!C155)</f>
        <v>0.67618384607361881</v>
      </c>
      <c r="D155" s="73">
        <f>IF(RES_hhdet_tes!D155=0,"",RES_hhdet_tes!D155/RES_hhdet_fec!D155)</f>
        <v>0.67955429757273234</v>
      </c>
      <c r="E155" s="73">
        <f>IF(RES_hhdet_tes!E155=0,"",RES_hhdet_tes!E155/RES_hhdet_fec!E155)</f>
        <v>0.68185159340368717</v>
      </c>
      <c r="F155" s="73">
        <f>IF(RES_hhdet_tes!F155=0,"",RES_hhdet_tes!F155/RES_hhdet_fec!F155)</f>
        <v>0.68421504734767657</v>
      </c>
      <c r="G155" s="73">
        <f>IF(RES_hhdet_tes!G155=0,"",RES_hhdet_tes!G155/RES_hhdet_fec!G155)</f>
        <v>0.68705655592973358</v>
      </c>
      <c r="H155" s="73">
        <f>IF(RES_hhdet_tes!H155=0,"",RES_hhdet_tes!H155/RES_hhdet_fec!H155)</f>
        <v>0.69048193438038719</v>
      </c>
      <c r="I155" s="73">
        <f>IF(RES_hhdet_tes!I155=0,"",RES_hhdet_tes!I155/RES_hhdet_fec!I155)</f>
        <v>0.69381515922174919</v>
      </c>
      <c r="J155" s="73">
        <f>IF(RES_hhdet_tes!J155=0,"",RES_hhdet_tes!J155/RES_hhdet_fec!J155)</f>
        <v>0.69673857875073053</v>
      </c>
      <c r="K155" s="73">
        <f>IF(RES_hhdet_tes!K155=0,"",RES_hhdet_tes!K155/RES_hhdet_fec!K155)</f>
        <v>0.69892870395532103</v>
      </c>
      <c r="L155" s="73">
        <f>IF(RES_hhdet_tes!L155=0,"",RES_hhdet_tes!L155/RES_hhdet_fec!L155)</f>
        <v>0.70247318027274663</v>
      </c>
      <c r="M155" s="73">
        <f>IF(RES_hhdet_tes!M155=0,"",RES_hhdet_tes!M155/RES_hhdet_fec!M155)</f>
        <v>0.70548208148772162</v>
      </c>
      <c r="N155" s="73">
        <f>IF(RES_hhdet_tes!N155=0,"",RES_hhdet_tes!N155/RES_hhdet_fec!N155)</f>
        <v>0.70844166704336053</v>
      </c>
      <c r="O155" s="73">
        <f>IF(RES_hhdet_tes!O155=0,"",RES_hhdet_tes!O155/RES_hhdet_fec!O155)</f>
        <v>0.71117655678789837</v>
      </c>
      <c r="P155" s="73">
        <f>IF(RES_hhdet_tes!P155=0,"",RES_hhdet_tes!P155/RES_hhdet_fec!P155)</f>
        <v>0.71461036252825871</v>
      </c>
      <c r="Q155" s="73">
        <f>IF(RES_hhdet_tes!Q155=0,"",RES_hhdet_tes!Q155/RES_hhdet_fec!Q155)</f>
        <v>0.71687670508256618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>
        <f>IF(RES_hhdet_tes!C156=0,"",RES_hhdet_tes!C156/RES_hhdet_fec!C156)</f>
        <v>1.0000000000000002</v>
      </c>
      <c r="D156" s="73">
        <f>IF(RES_hhdet_tes!D156=0,"",RES_hhdet_tes!D156/RES_hhdet_fec!D156)</f>
        <v>1</v>
      </c>
      <c r="E156" s="73">
        <f>IF(RES_hhdet_tes!E156=0,"",RES_hhdet_tes!E156/RES_hhdet_fec!E156)</f>
        <v>0.99999999999999978</v>
      </c>
      <c r="F156" s="73">
        <f>IF(RES_hhdet_tes!F156=0,"",RES_hhdet_tes!F156/RES_hhdet_fec!F156)</f>
        <v>1</v>
      </c>
      <c r="G156" s="73">
        <f>IF(RES_hhdet_tes!G156=0,"",RES_hhdet_tes!G156/RES_hhdet_fec!G156)</f>
        <v>1.0000000000000002</v>
      </c>
      <c r="H156" s="73">
        <f>IF(RES_hhdet_tes!H156=0,"",RES_hhdet_tes!H156/RES_hhdet_fec!H156)</f>
        <v>0.99999999999999967</v>
      </c>
      <c r="I156" s="73">
        <f>IF(RES_hhdet_tes!I156=0,"",RES_hhdet_tes!I156/RES_hhdet_fec!I156)</f>
        <v>1.0000000000000002</v>
      </c>
      <c r="J156" s="73">
        <f>IF(RES_hhdet_tes!J156=0,"",RES_hhdet_tes!J156/RES_hhdet_fec!J156)</f>
        <v>1</v>
      </c>
      <c r="K156" s="73">
        <f>IF(RES_hhdet_tes!K156=0,"",RES_hhdet_tes!K156/RES_hhdet_fec!K156)</f>
        <v>1</v>
      </c>
      <c r="L156" s="73">
        <f>IF(RES_hhdet_tes!L156=0,"",RES_hhdet_tes!L156/RES_hhdet_fec!L156)</f>
        <v>1</v>
      </c>
      <c r="M156" s="73">
        <f>IF(RES_hhdet_tes!M156=0,"",RES_hhdet_tes!M156/RES_hhdet_fec!M156)</f>
        <v>0.99999999999999956</v>
      </c>
      <c r="N156" s="73">
        <f>IF(RES_hhdet_tes!N156=0,"",RES_hhdet_tes!N156/RES_hhdet_fec!N156)</f>
        <v>1.0000000000000002</v>
      </c>
      <c r="O156" s="73">
        <f>IF(RES_hhdet_tes!O156=0,"",RES_hhdet_tes!O156/RES_hhdet_fec!O156)</f>
        <v>1</v>
      </c>
      <c r="P156" s="73">
        <f>IF(RES_hhdet_tes!P156=0,"",RES_hhdet_tes!P156/RES_hhdet_fec!P156)</f>
        <v>1.0000000000000004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0.48648479322837401</v>
      </c>
      <c r="C157" s="169">
        <f>IF(RES_hhdet_tes!C157=0,"",RES_hhdet_tes!C157/RES_hhdet_fec!C157)</f>
        <v>0.55389377208843316</v>
      </c>
      <c r="D157" s="169">
        <f>IF(RES_hhdet_tes!D157=0,"",RES_hhdet_tes!D157/RES_hhdet_fec!D157)</f>
        <v>0.5416092164046068</v>
      </c>
      <c r="E157" s="169">
        <f>IF(RES_hhdet_tes!E157=0,"",RES_hhdet_tes!E157/RES_hhdet_fec!E157)</f>
        <v>0.57359651347504303</v>
      </c>
      <c r="F157" s="169">
        <f>IF(RES_hhdet_tes!F157=0,"",RES_hhdet_tes!F157/RES_hhdet_fec!F157)</f>
        <v>0.67189813788346209</v>
      </c>
      <c r="G157" s="169">
        <f>IF(RES_hhdet_tes!G157=0,"",RES_hhdet_tes!G157/RES_hhdet_fec!G157)</f>
        <v>0.61752607864639164</v>
      </c>
      <c r="H157" s="169">
        <f>IF(RES_hhdet_tes!H157=0,"",RES_hhdet_tes!H157/RES_hhdet_fec!H157)</f>
        <v>0.65259296650462706</v>
      </c>
      <c r="I157" s="169">
        <f>IF(RES_hhdet_tes!I157=0,"",RES_hhdet_tes!I157/RES_hhdet_fec!I157)</f>
        <v>0.69289730979860431</v>
      </c>
      <c r="J157" s="169">
        <f>IF(RES_hhdet_tes!J157=0,"",RES_hhdet_tes!J157/RES_hhdet_fec!J157)</f>
        <v>0.71757436036056754</v>
      </c>
      <c r="K157" s="169">
        <f>IF(RES_hhdet_tes!K157=0,"",RES_hhdet_tes!K157/RES_hhdet_fec!K157)</f>
        <v>0.71832169489527242</v>
      </c>
      <c r="L157" s="169">
        <f>IF(RES_hhdet_tes!L157=0,"",RES_hhdet_tes!L157/RES_hhdet_fec!L157)</f>
        <v>0.68375397740844812</v>
      </c>
      <c r="M157" s="169">
        <f>IF(RES_hhdet_tes!M157=0,"",RES_hhdet_tes!M157/RES_hhdet_fec!M157)</f>
        <v>0.72089129313148348</v>
      </c>
      <c r="N157" s="169">
        <f>IF(RES_hhdet_tes!N157=0,"",RES_hhdet_tes!N157/RES_hhdet_fec!N157)</f>
        <v>0.74295734913659772</v>
      </c>
      <c r="O157" s="169">
        <f>IF(RES_hhdet_tes!O157=0,"",RES_hhdet_tes!O157/RES_hhdet_fec!O157)</f>
        <v>0.73124912325635527</v>
      </c>
      <c r="P157" s="169">
        <f>IF(RES_hhdet_tes!P157=0,"",RES_hhdet_tes!P157/RES_hhdet_fec!P157)</f>
        <v>0.76047312947526191</v>
      </c>
      <c r="Q157" s="169">
        <f>IF(RES_hhdet_tes!Q157=0,"",RES_hhdet_tes!Q157/RES_hhdet_fec!Q157)</f>
        <v>0.76747610948055422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0.39607824996268626</v>
      </c>
      <c r="C158" s="73">
        <f>IF(RES_hhdet_tes!C158=0,"",RES_hhdet_tes!C158/RES_hhdet_fec!C158)</f>
        <v>0.39607824996268631</v>
      </c>
      <c r="D158" s="73">
        <f>IF(RES_hhdet_tes!D158=0,"",RES_hhdet_tes!D158/RES_hhdet_fec!D158)</f>
        <v>0.41933619318081322</v>
      </c>
      <c r="E158" s="73">
        <f>IF(RES_hhdet_tes!E158=0,"",RES_hhdet_tes!E158/RES_hhdet_fec!E158)</f>
        <v>0.42457530590755116</v>
      </c>
      <c r="F158" s="73">
        <f>IF(RES_hhdet_tes!F158=0,"",RES_hhdet_tes!F158/RES_hhdet_fec!F158)</f>
        <v>0.44290110496132595</v>
      </c>
      <c r="G158" s="73">
        <f>IF(RES_hhdet_tes!G158=0,"",RES_hhdet_tes!G158/RES_hhdet_fec!G158)</f>
        <v>0.4475778453335516</v>
      </c>
      <c r="H158" s="73">
        <f>IF(RES_hhdet_tes!H158=0,"",RES_hhdet_tes!H158/RES_hhdet_fec!H158)</f>
        <v>0.44925196044575699</v>
      </c>
      <c r="I158" s="73">
        <f>IF(RES_hhdet_tes!I158=0,"",RES_hhdet_tes!I158/RES_hhdet_fec!I158)</f>
        <v>0.45022920034042802</v>
      </c>
      <c r="J158" s="73">
        <f>IF(RES_hhdet_tes!J158=0,"",RES_hhdet_tes!J158/RES_hhdet_fec!J158)</f>
        <v>0.45108814584117063</v>
      </c>
      <c r="K158" s="73">
        <f>IF(RES_hhdet_tes!K158=0,"",RES_hhdet_tes!K158/RES_hhdet_fec!K158)</f>
        <v>0.45176817082368814</v>
      </c>
      <c r="L158" s="73">
        <f>IF(RES_hhdet_tes!L158=0,"",RES_hhdet_tes!L158/RES_hhdet_fec!L158)</f>
        <v>0.45696062360991024</v>
      </c>
      <c r="M158" s="73">
        <f>IF(RES_hhdet_tes!M158=0,"",RES_hhdet_tes!M158/RES_hhdet_fec!M158)</f>
        <v>0.45861500643387254</v>
      </c>
      <c r="N158" s="73">
        <f>IF(RES_hhdet_tes!N158=0,"",RES_hhdet_tes!N158/RES_hhdet_fec!N158)</f>
        <v>0.45881001176696673</v>
      </c>
      <c r="O158" s="73">
        <f>IF(RES_hhdet_tes!O158=0,"",RES_hhdet_tes!O158/RES_hhdet_fec!O158)</f>
        <v>0.46492557409119212</v>
      </c>
      <c r="P158" s="73">
        <f>IF(RES_hhdet_tes!P158=0,"",RES_hhdet_tes!P158/RES_hhdet_fec!P158)</f>
        <v>0.46562508175270828</v>
      </c>
      <c r="Q158" s="73">
        <f>IF(RES_hhdet_tes!Q158=0,"",RES_hhdet_tes!Q158/RES_hhdet_fec!Q158)</f>
        <v>0.46778705070353743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0.78060947585124041</v>
      </c>
      <c r="C159" s="65">
        <f>IF(RES_hhdet_tes!C159=0,"",RES_hhdet_tes!C159/RES_hhdet_fec!C159)</f>
        <v>0.79725814348594637</v>
      </c>
      <c r="D159" s="65">
        <f>IF(RES_hhdet_tes!D159=0,"",RES_hhdet_tes!D159/RES_hhdet_fec!D159)</f>
        <v>0.80332184499216175</v>
      </c>
      <c r="E159" s="65">
        <f>IF(RES_hhdet_tes!E159=0,"",RES_hhdet_tes!E159/RES_hhdet_fec!E159)</f>
        <v>0.80858452099294897</v>
      </c>
      <c r="F159" s="65">
        <f>IF(RES_hhdet_tes!F159=0,"",RES_hhdet_tes!F159/RES_hhdet_fec!F159)</f>
        <v>0.81336136124588343</v>
      </c>
      <c r="G159" s="65">
        <f>IF(RES_hhdet_tes!G159=0,"",RES_hhdet_tes!G159/RES_hhdet_fec!G159)</f>
        <v>0.81771849060032897</v>
      </c>
      <c r="H159" s="65">
        <f>IF(RES_hhdet_tes!H159=0,"",RES_hhdet_tes!H159/RES_hhdet_fec!H159)</f>
        <v>0.81905476811269085</v>
      </c>
      <c r="I159" s="65">
        <f>IF(RES_hhdet_tes!I159=0,"",RES_hhdet_tes!I159/RES_hhdet_fec!I159)</f>
        <v>0.82008434416863152</v>
      </c>
      <c r="J159" s="65">
        <f>IF(RES_hhdet_tes!J159=0,"",RES_hhdet_tes!J159/RES_hhdet_fec!J159)</f>
        <v>0.82105287094118873</v>
      </c>
      <c r="K159" s="65">
        <f>IF(RES_hhdet_tes!K159=0,"",RES_hhdet_tes!K159/RES_hhdet_fec!K159)</f>
        <v>0.82269126886973487</v>
      </c>
      <c r="L159" s="65">
        <f>IF(RES_hhdet_tes!L159=0,"",RES_hhdet_tes!L159/RES_hhdet_fec!L159)</f>
        <v>0.82344741379619246</v>
      </c>
      <c r="M159" s="65">
        <f>IF(RES_hhdet_tes!M159=0,"",RES_hhdet_tes!M159/RES_hhdet_fec!M159)</f>
        <v>0.8264018667083175</v>
      </c>
      <c r="N159" s="65">
        <f>IF(RES_hhdet_tes!N159=0,"",RES_hhdet_tes!N159/RES_hhdet_fec!N159)</f>
        <v>0.8294733896830444</v>
      </c>
      <c r="O159" s="65">
        <f>IF(RES_hhdet_tes!O159=0,"",RES_hhdet_tes!O159/RES_hhdet_fec!O159)</f>
        <v>0.83095869241699261</v>
      </c>
      <c r="P159" s="65">
        <f>IF(RES_hhdet_tes!P159=0,"",RES_hhdet_tes!P159/RES_hhdet_fec!P159)</f>
        <v>0.83369612446629027</v>
      </c>
      <c r="Q159" s="65">
        <f>IF(RES_hhdet_tes!Q159=0,"",RES_hhdet_tes!Q159/RES_hhdet_fec!Q159)</f>
        <v>0.83572597728309095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0.61332988123932342</v>
      </c>
      <c r="C161" s="175">
        <f>IF(RES_hhdet_tes!C161=0,"",RES_hhdet_tes!C161/RES_hhdet_fec!C161)</f>
        <v>0.62704196429722281</v>
      </c>
      <c r="D161" s="175">
        <f>IF(RES_hhdet_tes!D161=0,"",RES_hhdet_tes!D161/RES_hhdet_fec!D161)</f>
        <v>0.6316503347680249</v>
      </c>
      <c r="E161" s="175">
        <f>IF(RES_hhdet_tes!E161=0,"",RES_hhdet_tes!E161/RES_hhdet_fec!E161)</f>
        <v>0.64327273427072118</v>
      </c>
      <c r="F161" s="175">
        <f>IF(RES_hhdet_tes!F161=0,"",RES_hhdet_tes!F161/RES_hhdet_fec!F161)</f>
        <v>0.65606118481867792</v>
      </c>
      <c r="G161" s="175">
        <f>IF(RES_hhdet_tes!G161=0,"",RES_hhdet_tes!G161/RES_hhdet_fec!G161)</f>
        <v>0.66083140607771551</v>
      </c>
      <c r="H161" s="175">
        <f>IF(RES_hhdet_tes!H161=0,"",RES_hhdet_tes!H161/RES_hhdet_fec!H161)</f>
        <v>0.67022735769610531</v>
      </c>
      <c r="I161" s="175">
        <f>IF(RES_hhdet_tes!I161=0,"",RES_hhdet_tes!I161/RES_hhdet_fec!I161)</f>
        <v>0.68213316022333881</v>
      </c>
      <c r="J161" s="175">
        <f>IF(RES_hhdet_tes!J161=0,"",RES_hhdet_tes!J161/RES_hhdet_fec!J161)</f>
        <v>0.6883335167228648</v>
      </c>
      <c r="K161" s="175">
        <f>IF(RES_hhdet_tes!K161=0,"",RES_hhdet_tes!K161/RES_hhdet_fec!K161)</f>
        <v>0.69192010674040805</v>
      </c>
      <c r="L161" s="175">
        <f>IF(RES_hhdet_tes!L161=0,"",RES_hhdet_tes!L161/RES_hhdet_fec!L161)</f>
        <v>0.72061447496897202</v>
      </c>
      <c r="M161" s="175">
        <f>IF(RES_hhdet_tes!M161=0,"",RES_hhdet_tes!M161/RES_hhdet_fec!M161)</f>
        <v>0.72893592675431407</v>
      </c>
      <c r="N161" s="175">
        <f>IF(RES_hhdet_tes!N161=0,"",RES_hhdet_tes!N161/RES_hhdet_fec!N161)</f>
        <v>0.73530762868225241</v>
      </c>
      <c r="O161" s="175">
        <f>IF(RES_hhdet_tes!O161=0,"",RES_hhdet_tes!O161/RES_hhdet_fec!O161)</f>
        <v>0.73566861055488741</v>
      </c>
      <c r="P161" s="175">
        <f>IF(RES_hhdet_tes!P161=0,"",RES_hhdet_tes!P161/RES_hhdet_fec!P161)</f>
        <v>0.73841064737319584</v>
      </c>
      <c r="Q161" s="175">
        <f>IF(RES_hhdet_tes!Q161=0,"",RES_hhdet_tes!Q161/RES_hhdet_fec!Q161)</f>
        <v>0.74148415961463532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0.6491512368177631</v>
      </c>
      <c r="C162" s="169">
        <f>IF(RES_hhdet_tes!C162=0,"",RES_hhdet_tes!C162/RES_hhdet_fec!C162)</f>
        <v>0.65441072577083037</v>
      </c>
      <c r="D162" s="169">
        <f>IF(RES_hhdet_tes!D162=0,"",RES_hhdet_tes!D162/RES_hhdet_fec!D162)</f>
        <v>0.65876929147154684</v>
      </c>
      <c r="E162" s="169">
        <f>IF(RES_hhdet_tes!E162=0,"",RES_hhdet_tes!E162/RES_hhdet_fec!E162)</f>
        <v>0.66407014695320077</v>
      </c>
      <c r="F162" s="169">
        <f>IF(RES_hhdet_tes!F162=0,"",RES_hhdet_tes!F162/RES_hhdet_fec!F162)</f>
        <v>0.66898441064050396</v>
      </c>
      <c r="G162" s="169">
        <f>IF(RES_hhdet_tes!G162=0,"",RES_hhdet_tes!G162/RES_hhdet_fec!G162)</f>
        <v>0.67551849175251955</v>
      </c>
      <c r="H162" s="169">
        <f>IF(RES_hhdet_tes!H162=0,"",RES_hhdet_tes!H162/RES_hhdet_fec!H162)</f>
        <v>0.68006373203665127</v>
      </c>
      <c r="I162" s="169">
        <f>IF(RES_hhdet_tes!I162=0,"",RES_hhdet_tes!I162/RES_hhdet_fec!I162)</f>
        <v>0.68357852979704459</v>
      </c>
      <c r="J162" s="169">
        <f>IF(RES_hhdet_tes!J162=0,"",RES_hhdet_tes!J162/RES_hhdet_fec!J162)</f>
        <v>0.68840427988380604</v>
      </c>
      <c r="K162" s="169">
        <f>IF(RES_hhdet_tes!K162=0,"",RES_hhdet_tes!K162/RES_hhdet_fec!K162)</f>
        <v>0.69296792665885065</v>
      </c>
      <c r="L162" s="169">
        <f>IF(RES_hhdet_tes!L162=0,"",RES_hhdet_tes!L162/RES_hhdet_fec!L162)</f>
        <v>0.72917682462626632</v>
      </c>
      <c r="M162" s="169">
        <f>IF(RES_hhdet_tes!M162=0,"",RES_hhdet_tes!M162/RES_hhdet_fec!M162)</f>
        <v>0.73384662750091667</v>
      </c>
      <c r="N162" s="169">
        <f>IF(RES_hhdet_tes!N162=0,"",RES_hhdet_tes!N162/RES_hhdet_fec!N162)</f>
        <v>0.73903046417337581</v>
      </c>
      <c r="O162" s="169">
        <f>IF(RES_hhdet_tes!O162=0,"",RES_hhdet_tes!O162/RES_hhdet_fec!O162)</f>
        <v>0.740171340767247</v>
      </c>
      <c r="P162" s="169">
        <f>IF(RES_hhdet_tes!P162=0,"",RES_hhdet_tes!P162/RES_hhdet_fec!P162)</f>
        <v>0.74051571178197673</v>
      </c>
      <c r="Q162" s="169">
        <f>IF(RES_hhdet_tes!Q162=0,"",RES_hhdet_tes!Q162/RES_hhdet_fec!Q162)</f>
        <v>0.74102068697438528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0.6491512368177631</v>
      </c>
      <c r="C163" s="65">
        <f>IF(RES_hhdet_tes!C163=0,"",RES_hhdet_tes!C163/RES_hhdet_fec!C163)</f>
        <v>0.65441072577083037</v>
      </c>
      <c r="D163" s="65">
        <f>IF(RES_hhdet_tes!D163=0,"",RES_hhdet_tes!D163/RES_hhdet_fec!D163)</f>
        <v>0.65876929147154684</v>
      </c>
      <c r="E163" s="65">
        <f>IF(RES_hhdet_tes!E163=0,"",RES_hhdet_tes!E163/RES_hhdet_fec!E163)</f>
        <v>0.66407014695320077</v>
      </c>
      <c r="F163" s="65">
        <f>IF(RES_hhdet_tes!F163=0,"",RES_hhdet_tes!F163/RES_hhdet_fec!F163)</f>
        <v>0.66898441064050396</v>
      </c>
      <c r="G163" s="65">
        <f>IF(RES_hhdet_tes!G163=0,"",RES_hhdet_tes!G163/RES_hhdet_fec!G163)</f>
        <v>0.67551849175251955</v>
      </c>
      <c r="H163" s="65">
        <f>IF(RES_hhdet_tes!H163=0,"",RES_hhdet_tes!H163/RES_hhdet_fec!H163)</f>
        <v>0.68006373203665127</v>
      </c>
      <c r="I163" s="65">
        <f>IF(RES_hhdet_tes!I163=0,"",RES_hhdet_tes!I163/RES_hhdet_fec!I163)</f>
        <v>0.68357852979704459</v>
      </c>
      <c r="J163" s="65">
        <f>IF(RES_hhdet_tes!J163=0,"",RES_hhdet_tes!J163/RES_hhdet_fec!J163)</f>
        <v>0.68840427988380604</v>
      </c>
      <c r="K163" s="65">
        <f>IF(RES_hhdet_tes!K163=0,"",RES_hhdet_tes!K163/RES_hhdet_fec!K163)</f>
        <v>0.69296792665885065</v>
      </c>
      <c r="L163" s="65">
        <f>IF(RES_hhdet_tes!L163=0,"",RES_hhdet_tes!L163/RES_hhdet_fec!L163)</f>
        <v>0.72917682462626632</v>
      </c>
      <c r="M163" s="65">
        <f>IF(RES_hhdet_tes!M163=0,"",RES_hhdet_tes!M163/RES_hhdet_fec!M163)</f>
        <v>0.73384662750091667</v>
      </c>
      <c r="N163" s="65">
        <f>IF(RES_hhdet_tes!N163=0,"",RES_hhdet_tes!N163/RES_hhdet_fec!N163)</f>
        <v>0.73903046417337581</v>
      </c>
      <c r="O163" s="65">
        <f>IF(RES_hhdet_tes!O163=0,"",RES_hhdet_tes!O163/RES_hhdet_fec!O163)</f>
        <v>0.740171340767247</v>
      </c>
      <c r="P163" s="65">
        <f>IF(RES_hhdet_tes!P163=0,"",RES_hhdet_tes!P163/RES_hhdet_fec!P163)</f>
        <v>0.74051571178197673</v>
      </c>
      <c r="Q163" s="65">
        <f>IF(RES_hhdet_tes!Q163=0,"",RES_hhdet_tes!Q163/RES_hhdet_fec!Q163)</f>
        <v>0.74102068697438528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1.4935844927324931</v>
      </c>
      <c r="C164" s="169">
        <f>IF(RES_hhdet_tes!C164=0,"",RES_hhdet_tes!C164/RES_hhdet_fec!C164)</f>
        <v>1.6068060183540485</v>
      </c>
      <c r="D164" s="169">
        <f>IF(RES_hhdet_tes!D164=0,"",RES_hhdet_tes!D164/RES_hhdet_fec!D164)</f>
        <v>1.6840117599306057</v>
      </c>
      <c r="E164" s="169">
        <f>IF(RES_hhdet_tes!E164=0,"",RES_hhdet_tes!E164/RES_hhdet_fec!E164)</f>
        <v>1.7427358096441994</v>
      </c>
      <c r="F164" s="169">
        <f>IF(RES_hhdet_tes!F164=0,"",RES_hhdet_tes!F164/RES_hhdet_fec!F164)</f>
        <v>1.7791436227749364</v>
      </c>
      <c r="G164" s="169">
        <f>IF(RES_hhdet_tes!G164=0,"",RES_hhdet_tes!G164/RES_hhdet_fec!G164)</f>
        <v>1.8226652340059288</v>
      </c>
      <c r="H164" s="169">
        <f>IF(RES_hhdet_tes!H164=0,"",RES_hhdet_tes!H164/RES_hhdet_fec!H164)</f>
        <v>1.8945701778557367</v>
      </c>
      <c r="I164" s="169">
        <f>IF(RES_hhdet_tes!I164=0,"",RES_hhdet_tes!I164/RES_hhdet_fec!I164)</f>
        <v>1.9409039128361107</v>
      </c>
      <c r="J164" s="169">
        <f>IF(RES_hhdet_tes!J164=0,"",RES_hhdet_tes!J164/RES_hhdet_fec!J164)</f>
        <v>2.0101639434017766</v>
      </c>
      <c r="K164" s="169">
        <f>IF(RES_hhdet_tes!K164=0,"",RES_hhdet_tes!K164/RES_hhdet_fec!K164)</f>
        <v>2.108135927154942</v>
      </c>
      <c r="L164" s="169">
        <f>IF(RES_hhdet_tes!L164=0,"",RES_hhdet_tes!L164/RES_hhdet_fec!L164)</f>
        <v>2.261615953062603</v>
      </c>
      <c r="M164" s="169">
        <f>IF(RES_hhdet_tes!M164=0,"",RES_hhdet_tes!M164/RES_hhdet_fec!M164)</f>
        <v>2.3231735971818028</v>
      </c>
      <c r="N164" s="169">
        <f>IF(RES_hhdet_tes!N164=0,"",RES_hhdet_tes!N164/RES_hhdet_fec!N164)</f>
        <v>2.3744648632803385</v>
      </c>
      <c r="O164" s="169">
        <f>IF(RES_hhdet_tes!O164=0,"",RES_hhdet_tes!O164/RES_hhdet_fec!O164)</f>
        <v>2.6009961017974552</v>
      </c>
      <c r="P164" s="169">
        <f>IF(RES_hhdet_tes!P164=0,"",RES_hhdet_tes!P164/RES_hhdet_fec!P164)</f>
        <v>3.1218416166999097</v>
      </c>
      <c r="Q164" s="169">
        <f>IF(RES_hhdet_tes!Q164=0,"",RES_hhdet_tes!Q164/RES_hhdet_fec!Q164)</f>
        <v>3.2050882635893467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1.4935844927324931</v>
      </c>
      <c r="C165" s="73">
        <f>IF(RES_hhdet_tes!C165=0,"",RES_hhdet_tes!C165/RES_hhdet_fec!C165)</f>
        <v>1.6068060183540485</v>
      </c>
      <c r="D165" s="73">
        <f>IF(RES_hhdet_tes!D165=0,"",RES_hhdet_tes!D165/RES_hhdet_fec!D165)</f>
        <v>1.6840117599306057</v>
      </c>
      <c r="E165" s="73">
        <f>IF(RES_hhdet_tes!E165=0,"",RES_hhdet_tes!E165/RES_hhdet_fec!E165)</f>
        <v>1.7427358096441994</v>
      </c>
      <c r="F165" s="73">
        <f>IF(RES_hhdet_tes!F165=0,"",RES_hhdet_tes!F165/RES_hhdet_fec!F165)</f>
        <v>1.7791436227749364</v>
      </c>
      <c r="G165" s="73">
        <f>IF(RES_hhdet_tes!G165=0,"",RES_hhdet_tes!G165/RES_hhdet_fec!G165)</f>
        <v>1.8226652340059288</v>
      </c>
      <c r="H165" s="73">
        <f>IF(RES_hhdet_tes!H165=0,"",RES_hhdet_tes!H165/RES_hhdet_fec!H165)</f>
        <v>1.8945701778557367</v>
      </c>
      <c r="I165" s="73">
        <f>IF(RES_hhdet_tes!I165=0,"",RES_hhdet_tes!I165/RES_hhdet_fec!I165)</f>
        <v>1.9409039128361107</v>
      </c>
      <c r="J165" s="73">
        <f>IF(RES_hhdet_tes!J165=0,"",RES_hhdet_tes!J165/RES_hhdet_fec!J165)</f>
        <v>2.0101639434017766</v>
      </c>
      <c r="K165" s="73">
        <f>IF(RES_hhdet_tes!K165=0,"",RES_hhdet_tes!K165/RES_hhdet_fec!K165)</f>
        <v>2.108135927154942</v>
      </c>
      <c r="L165" s="73">
        <f>IF(RES_hhdet_tes!L165=0,"",RES_hhdet_tes!L165/RES_hhdet_fec!L165)</f>
        <v>2.261615953062603</v>
      </c>
      <c r="M165" s="73">
        <f>IF(RES_hhdet_tes!M165=0,"",RES_hhdet_tes!M165/RES_hhdet_fec!M165)</f>
        <v>2.3231735971818028</v>
      </c>
      <c r="N165" s="73">
        <f>IF(RES_hhdet_tes!N165=0,"",RES_hhdet_tes!N165/RES_hhdet_fec!N165)</f>
        <v>2.3744648632803385</v>
      </c>
      <c r="O165" s="73">
        <f>IF(RES_hhdet_tes!O165=0,"",RES_hhdet_tes!O165/RES_hhdet_fec!O165)</f>
        <v>2.6009961017974552</v>
      </c>
      <c r="P165" s="73">
        <f>IF(RES_hhdet_tes!P165=0,"",RES_hhdet_tes!P165/RES_hhdet_fec!P165)</f>
        <v>3.1218416166999097</v>
      </c>
      <c r="Q165" s="73">
        <f>IF(RES_hhdet_tes!Q165=0,"",RES_hhdet_tes!Q165/RES_hhdet_fec!Q165)</f>
        <v>3.2050882635893467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0.48073211638423669</v>
      </c>
      <c r="C166" s="169">
        <f>IF(RES_hhdet_tes!C166=0,"",RES_hhdet_tes!C166/RES_hhdet_fec!C166)</f>
        <v>0.49583465856400438</v>
      </c>
      <c r="D166" s="169">
        <f>IF(RES_hhdet_tes!D166=0,"",RES_hhdet_tes!D166/RES_hhdet_fec!D166)</f>
        <v>0.51530598910323677</v>
      </c>
      <c r="E166" s="169">
        <f>IF(RES_hhdet_tes!E166=0,"",RES_hhdet_tes!E166/RES_hhdet_fec!E166)</f>
        <v>0.53705427871954736</v>
      </c>
      <c r="F166" s="169">
        <f>IF(RES_hhdet_tes!F166=0,"",RES_hhdet_tes!F166/RES_hhdet_fec!F166)</f>
        <v>0.55976425157832932</v>
      </c>
      <c r="G166" s="169">
        <f>IF(RES_hhdet_tes!G166=0,"",RES_hhdet_tes!G166/RES_hhdet_fec!G166)</f>
        <v>0.58126418666048307</v>
      </c>
      <c r="H166" s="169">
        <f>IF(RES_hhdet_tes!H166=0,"",RES_hhdet_tes!H166/RES_hhdet_fec!H166)</f>
        <v>0.60643917888449117</v>
      </c>
      <c r="I166" s="169">
        <f>IF(RES_hhdet_tes!I166=0,"",RES_hhdet_tes!I166/RES_hhdet_fec!I166)</f>
        <v>0.66283707826810845</v>
      </c>
      <c r="J166" s="169">
        <f>IF(RES_hhdet_tes!J166=0,"",RES_hhdet_tes!J166/RES_hhdet_fec!J166)</f>
        <v>0.66511603481299675</v>
      </c>
      <c r="K166" s="169">
        <f>IF(RES_hhdet_tes!K166=0,"",RES_hhdet_tes!K166/RES_hhdet_fec!K166)</f>
        <v>0.66125751753295636</v>
      </c>
      <c r="L166" s="169">
        <f>IF(RES_hhdet_tes!L166=0,"",RES_hhdet_tes!L166/RES_hhdet_fec!L166)</f>
        <v>0.68061133029920839</v>
      </c>
      <c r="M166" s="169">
        <f>IF(RES_hhdet_tes!M166=0,"",RES_hhdet_tes!M166/RES_hhdet_fec!M166)</f>
        <v>0.69662401914438932</v>
      </c>
      <c r="N166" s="169">
        <f>IF(RES_hhdet_tes!N166=0,"",RES_hhdet_tes!N166/RES_hhdet_fec!N166)</f>
        <v>0.70064320064177277</v>
      </c>
      <c r="O166" s="169">
        <f>IF(RES_hhdet_tes!O166=0,"",RES_hhdet_tes!O166/RES_hhdet_fec!O166)</f>
        <v>0.70098197626329417</v>
      </c>
      <c r="P166" s="169">
        <f>IF(RES_hhdet_tes!P166=0,"",RES_hhdet_tes!P166/RES_hhdet_fec!P166)</f>
        <v>0.70141528044412216</v>
      </c>
      <c r="Q166" s="169">
        <f>IF(RES_hhdet_tes!Q166=0,"",RES_hhdet_tes!Q166/RES_hhdet_fec!Q166)</f>
        <v>0.71420937936293316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0.46006385946114142</v>
      </c>
      <c r="C167" s="174">
        <f>IF(RES_hhdet_tes!C167=0,"",RES_hhdet_tes!C167/RES_hhdet_fec!C167)</f>
        <v>0.46607784434850436</v>
      </c>
      <c r="D167" s="174">
        <f>IF(RES_hhdet_tes!D167=0,"",RES_hhdet_tes!D167/RES_hhdet_fec!D167)</f>
        <v>0.46970997612950721</v>
      </c>
      <c r="E167" s="174">
        <f>IF(RES_hhdet_tes!E167=0,"",RES_hhdet_tes!E167/RES_hhdet_fec!E167)</f>
        <v>0.47364651341318487</v>
      </c>
      <c r="F167" s="174">
        <f>IF(RES_hhdet_tes!F167=0,"",RES_hhdet_tes!F167/RES_hhdet_fec!F167)</f>
        <v>0.4763487465295278</v>
      </c>
      <c r="G167" s="174">
        <f>IF(RES_hhdet_tes!G167=0,"",RES_hhdet_tes!G167/RES_hhdet_fec!G167)</f>
        <v>0.48390685132490663</v>
      </c>
      <c r="H167" s="174">
        <f>IF(RES_hhdet_tes!H167=0,"",RES_hhdet_tes!H167/RES_hhdet_fec!H167)</f>
        <v>0.49377441654458221</v>
      </c>
      <c r="I167" s="174">
        <f>IF(RES_hhdet_tes!I167=0,"",RES_hhdet_tes!I167/RES_hhdet_fec!I167)</f>
        <v>0.53523330238619593</v>
      </c>
      <c r="J167" s="174">
        <f>IF(RES_hhdet_tes!J167=0,"",RES_hhdet_tes!J167/RES_hhdet_fec!J167)</f>
        <v>0.53561028070356109</v>
      </c>
      <c r="K167" s="174">
        <f>IF(RES_hhdet_tes!K167=0,"",RES_hhdet_tes!K167/RES_hhdet_fec!K167)</f>
        <v>0.54137078965441987</v>
      </c>
      <c r="L167" s="174">
        <f>IF(RES_hhdet_tes!L167=0,"",RES_hhdet_tes!L167/RES_hhdet_fec!L167)</f>
        <v>0.54965483399007209</v>
      </c>
      <c r="M167" s="174">
        <f>IF(RES_hhdet_tes!M167=0,"",RES_hhdet_tes!M167/RES_hhdet_fec!M167)</f>
        <v>0.54965483399008597</v>
      </c>
      <c r="N167" s="174" t="str">
        <f>IF(RES_hhdet_tes!N167=0,"",RES_hhdet_tes!N167/RES_hhdet_fec!N167)</f>
        <v/>
      </c>
      <c r="O167" s="174" t="str">
        <f>IF(RES_hhdet_tes!O167=0,"",RES_hhdet_tes!O167/RES_hhdet_fec!O167)</f>
        <v/>
      </c>
      <c r="P167" s="174" t="str">
        <f>IF(RES_hhdet_tes!P167=0,"",RES_hhdet_tes!P167/RES_hhdet_fec!P167)</f>
        <v/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>
        <f>IF(RES_hhdet_tes!C168=0,"",RES_hhdet_tes!C168/RES_hhdet_fec!C168)</f>
        <v>0.62319989583643898</v>
      </c>
      <c r="D168" s="174">
        <f>IF(RES_hhdet_tes!D168=0,"",RES_hhdet_tes!D168/RES_hhdet_fec!D168)</f>
        <v>0.62399891021689402</v>
      </c>
      <c r="E168" s="174">
        <f>IF(RES_hhdet_tes!E168=0,"",RES_hhdet_tes!E168/RES_hhdet_fec!E168)</f>
        <v>0.62470080554048735</v>
      </c>
      <c r="F168" s="174">
        <f>IF(RES_hhdet_tes!F168=0,"",RES_hhdet_tes!F168/RES_hhdet_fec!F168)</f>
        <v>0.62533950847430442</v>
      </c>
      <c r="G168" s="174">
        <f>IF(RES_hhdet_tes!G168=0,"",RES_hhdet_tes!G168/RES_hhdet_fec!G168)</f>
        <v>0.62648674367938961</v>
      </c>
      <c r="H168" s="174">
        <f>IF(RES_hhdet_tes!H168=0,"",RES_hhdet_tes!H168/RES_hhdet_fec!H168)</f>
        <v>0.62774226687992607</v>
      </c>
      <c r="I168" s="174">
        <f>IF(RES_hhdet_tes!I168=0,"",RES_hhdet_tes!I168/RES_hhdet_fec!I168)</f>
        <v>0.63069461554721595</v>
      </c>
      <c r="J168" s="174">
        <f>IF(RES_hhdet_tes!J168=0,"",RES_hhdet_tes!J168/RES_hhdet_fec!J168)</f>
        <v>0.63434053567266635</v>
      </c>
      <c r="K168" s="174">
        <f>IF(RES_hhdet_tes!K168=0,"",RES_hhdet_tes!K168/RES_hhdet_fec!K168)</f>
        <v>0.64249574765193262</v>
      </c>
      <c r="L168" s="174">
        <f>IF(RES_hhdet_tes!L168=0,"",RES_hhdet_tes!L168/RES_hhdet_fec!L168)</f>
        <v>0.6391399473587035</v>
      </c>
      <c r="M168" s="174">
        <f>IF(RES_hhdet_tes!M168=0,"",RES_hhdet_tes!M168/RES_hhdet_fec!M168)</f>
        <v>0.64478181452425865</v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>
        <f>IF(RES_hhdet_tes!C169=0,"",RES_hhdet_tes!C169/RES_hhdet_fec!C169)</f>
        <v>0.52918735779674519</v>
      </c>
      <c r="D169" s="173">
        <f>IF(RES_hhdet_tes!D169=0,"",RES_hhdet_tes!D169/RES_hhdet_fec!D169)</f>
        <v>0.52951213555818688</v>
      </c>
      <c r="E169" s="173">
        <f>IF(RES_hhdet_tes!E169=0,"",RES_hhdet_tes!E169/RES_hhdet_fec!E169)</f>
        <v>0.52972966094477469</v>
      </c>
      <c r="F169" s="173">
        <f>IF(RES_hhdet_tes!F169=0,"",RES_hhdet_tes!F169/RES_hhdet_fec!F169)</f>
        <v>0.52985152273652336</v>
      </c>
      <c r="G169" s="173">
        <f>IF(RES_hhdet_tes!G169=0,"",RES_hhdet_tes!G169/RES_hhdet_fec!G169)</f>
        <v>0.53060547710315298</v>
      </c>
      <c r="H169" s="173">
        <f>IF(RES_hhdet_tes!H169=0,"",RES_hhdet_tes!H169/RES_hhdet_fec!H169)</f>
        <v>0.53154214247249409</v>
      </c>
      <c r="I169" s="173">
        <f>IF(RES_hhdet_tes!I169=0,"",RES_hhdet_tes!I169/RES_hhdet_fec!I169)</f>
        <v>0.5346370806551729</v>
      </c>
      <c r="J169" s="173">
        <f>IF(RES_hhdet_tes!J169=0,"",RES_hhdet_tes!J169/RES_hhdet_fec!J169)</f>
        <v>0.53862791723095182</v>
      </c>
      <c r="K169" s="173">
        <f>IF(RES_hhdet_tes!K169=0,"",RES_hhdet_tes!K169/RES_hhdet_fec!K169)</f>
        <v>0.54832837262148848</v>
      </c>
      <c r="L169" s="173">
        <f>IF(RES_hhdet_tes!L169=0,"",RES_hhdet_tes!L169/RES_hhdet_fec!L169)</f>
        <v>0.54965483399007009</v>
      </c>
      <c r="M169" s="173">
        <f>IF(RES_hhdet_tes!M169=0,"",RES_hhdet_tes!M169/RES_hhdet_fec!M169)</f>
        <v>0.5496548339900732</v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>
        <f>IF(RES_hhdet_tes!C170=0,"",RES_hhdet_tes!C170/RES_hhdet_fec!C170)</f>
        <v>1.0000000000000002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</v>
      </c>
      <c r="F170" s="172">
        <f>IF(RES_hhdet_tes!F170=0,"",RES_hhdet_tes!F170/RES_hhdet_fec!F170)</f>
        <v>1.0000000000000004</v>
      </c>
      <c r="G170" s="172">
        <f>IF(RES_hhdet_tes!G170=0,"",RES_hhdet_tes!G170/RES_hhdet_fec!G170)</f>
        <v>1.0000000000000004</v>
      </c>
      <c r="H170" s="172">
        <f>IF(RES_hhdet_tes!H170=0,"",RES_hhdet_tes!H170/RES_hhdet_fec!H170)</f>
        <v>1.0000000000000002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1.0000000000000004</v>
      </c>
      <c r="K170" s="172">
        <f>IF(RES_hhdet_tes!K170=0,"",RES_hhdet_tes!K170/RES_hhdet_fec!K170)</f>
        <v>0.99999999999999944</v>
      </c>
      <c r="L170" s="172">
        <f>IF(RES_hhdet_tes!L170=0,"",RES_hhdet_tes!L170/RES_hhdet_fec!L170)</f>
        <v>0.99999999999999967</v>
      </c>
      <c r="M170" s="172">
        <f>IF(RES_hhdet_tes!M170=0,"",RES_hhdet_tes!M170/RES_hhdet_fec!M170)</f>
        <v>1.0000000000000002</v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0.58785937597812532</v>
      </c>
      <c r="C171" s="171">
        <f>IF(RES_hhdet_tes!C171=0,"",RES_hhdet_tes!C171/RES_hhdet_fec!C171)</f>
        <v>0.61310674112498031</v>
      </c>
      <c r="D171" s="171">
        <f>IF(RES_hhdet_tes!D171=0,"",RES_hhdet_tes!D171/RES_hhdet_fec!D171)</f>
        <v>0.63599909164100754</v>
      </c>
      <c r="E171" s="171">
        <f>IF(RES_hhdet_tes!E171=0,"",RES_hhdet_tes!E171/RES_hhdet_fec!E171)</f>
        <v>0.65235970714398595</v>
      </c>
      <c r="F171" s="171">
        <f>IF(RES_hhdet_tes!F171=0,"",RES_hhdet_tes!F171/RES_hhdet_fec!F171)</f>
        <v>0.66380347601504053</v>
      </c>
      <c r="G171" s="171">
        <f>IF(RES_hhdet_tes!G171=0,"",RES_hhdet_tes!G171/RES_hhdet_fec!G171)</f>
        <v>0.6718855372924466</v>
      </c>
      <c r="H171" s="171">
        <f>IF(RES_hhdet_tes!H171=0,"",RES_hhdet_tes!H171/RES_hhdet_fec!H171)</f>
        <v>0.67741507129656064</v>
      </c>
      <c r="I171" s="171">
        <f>IF(RES_hhdet_tes!I171=0,"",RES_hhdet_tes!I171/RES_hhdet_fec!I171)</f>
        <v>0.68416702395379803</v>
      </c>
      <c r="J171" s="171">
        <f>IF(RES_hhdet_tes!J171=0,"",RES_hhdet_tes!J171/RES_hhdet_fec!J171)</f>
        <v>0.6869509657982652</v>
      </c>
      <c r="K171" s="171">
        <f>IF(RES_hhdet_tes!K171=0,"",RES_hhdet_tes!K171/RES_hhdet_fec!K171)</f>
        <v>0.68959797620134422</v>
      </c>
      <c r="L171" s="171">
        <f>IF(RES_hhdet_tes!L171=0,"",RES_hhdet_tes!L171/RES_hhdet_fec!L171)</f>
        <v>0.69453794994399909</v>
      </c>
      <c r="M171" s="171">
        <f>IF(RES_hhdet_tes!M171=0,"",RES_hhdet_tes!M171/RES_hhdet_fec!M171)</f>
        <v>0.69615363702277089</v>
      </c>
      <c r="N171" s="171">
        <f>IF(RES_hhdet_tes!N171=0,"",RES_hhdet_tes!N171/RES_hhdet_fec!N171)</f>
        <v>0.69694213506788816</v>
      </c>
      <c r="O171" s="171">
        <f>IF(RES_hhdet_tes!O171=0,"",RES_hhdet_tes!O171/RES_hhdet_fec!O171)</f>
        <v>0.69713507121278695</v>
      </c>
      <c r="P171" s="171">
        <f>IF(RES_hhdet_tes!P171=0,"",RES_hhdet_tes!P171/RES_hhdet_fec!P171)</f>
        <v>0.69722590880117952</v>
      </c>
      <c r="Q171" s="171">
        <f>IF(RES_hhdet_tes!Q171=0,"",RES_hhdet_tes!Q171/RES_hhdet_fec!Q171)</f>
        <v>0.71019040282169288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>
        <f>IF(RES_hhdet_tes!C172=0,"",RES_hhdet_tes!C172/RES_hhdet_fec!C172)</f>
        <v>0.74960375911830335</v>
      </c>
      <c r="D172" s="170">
        <f>IF(RES_hhdet_tes!D172=0,"",RES_hhdet_tes!D172/RES_hhdet_fec!D172)</f>
        <v>0.74985137444842365</v>
      </c>
      <c r="E172" s="170">
        <f>IF(RES_hhdet_tes!E172=0,"",RES_hhdet_tes!E172/RES_hhdet_fec!E172)</f>
        <v>0.75266212962526258</v>
      </c>
      <c r="F172" s="170">
        <f>IF(RES_hhdet_tes!F172=0,"",RES_hhdet_tes!F172/RES_hhdet_fec!F172)</f>
        <v>0.75678423460870514</v>
      </c>
      <c r="G172" s="170">
        <f>IF(RES_hhdet_tes!G172=0,"",RES_hhdet_tes!G172/RES_hhdet_fec!G172)</f>
        <v>0.76169931837044735</v>
      </c>
      <c r="H172" s="170">
        <f>IF(RES_hhdet_tes!H172=0,"",RES_hhdet_tes!H172/RES_hhdet_fec!H172)</f>
        <v>0.7586920686677695</v>
      </c>
      <c r="I172" s="170">
        <f>IF(RES_hhdet_tes!I172=0,"",RES_hhdet_tes!I172/RES_hhdet_fec!I172)</f>
        <v>0.76395694541487769</v>
      </c>
      <c r="J172" s="170">
        <f>IF(RES_hhdet_tes!J172=0,"",RES_hhdet_tes!J172/RES_hhdet_fec!J172)</f>
        <v>0.77093060177089312</v>
      </c>
      <c r="K172" s="170">
        <f>IF(RES_hhdet_tes!K172=0,"",RES_hhdet_tes!K172/RES_hhdet_fec!K172)</f>
        <v>0.77244517397167478</v>
      </c>
      <c r="L172" s="170">
        <f>IF(RES_hhdet_tes!L172=0,"",RES_hhdet_tes!L172/RES_hhdet_fec!L172)</f>
        <v>0.76473510101062947</v>
      </c>
      <c r="M172" s="170">
        <f>IF(RES_hhdet_tes!M172=0,"",RES_hhdet_tes!M172/RES_hhdet_fec!M172)</f>
        <v>0.76937232721284121</v>
      </c>
      <c r="N172" s="170">
        <f>IF(RES_hhdet_tes!N172=0,"",RES_hhdet_tes!N172/RES_hhdet_fec!N172)</f>
        <v>0.77342423258160165</v>
      </c>
      <c r="O172" s="170">
        <f>IF(RES_hhdet_tes!O172=0,"",RES_hhdet_tes!O172/RES_hhdet_fec!O172)</f>
        <v>0.77376275901290659</v>
      </c>
      <c r="P172" s="170">
        <f>IF(RES_hhdet_tes!P172=0,"",RES_hhdet_tes!P172/RES_hhdet_fec!P172)</f>
        <v>0.77358486670892568</v>
      </c>
      <c r="Q172" s="170">
        <f>IF(RES_hhdet_tes!Q172=0,"",RES_hhdet_tes!Q172/RES_hhdet_fec!Q172)</f>
        <v>0.77811201246024542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>
        <f>IF(RES_hhdet_tes!C173=0,"",RES_hhdet_tes!C173/RES_hhdet_fec!C173)</f>
        <v>0.67618384607361837</v>
      </c>
      <c r="D173" s="73">
        <f>IF(RES_hhdet_tes!D173=0,"",RES_hhdet_tes!D173/RES_hhdet_fec!D173)</f>
        <v>0.67849752003982788</v>
      </c>
      <c r="E173" s="73">
        <f>IF(RES_hhdet_tes!E173=0,"",RES_hhdet_tes!E173/RES_hhdet_fec!E173)</f>
        <v>0.68144878556695299</v>
      </c>
      <c r="F173" s="73">
        <f>IF(RES_hhdet_tes!F173=0,"",RES_hhdet_tes!F173/RES_hhdet_fec!F173)</f>
        <v>0.68421604712047468</v>
      </c>
      <c r="G173" s="73">
        <f>IF(RES_hhdet_tes!G173=0,"",RES_hhdet_tes!G173/RES_hhdet_fec!G173)</f>
        <v>0.68699413093959827</v>
      </c>
      <c r="H173" s="73">
        <f>IF(RES_hhdet_tes!H173=0,"",RES_hhdet_tes!H173/RES_hhdet_fec!H173)</f>
        <v>0.68951292141105547</v>
      </c>
      <c r="I173" s="73">
        <f>IF(RES_hhdet_tes!I173=0,"",RES_hhdet_tes!I173/RES_hhdet_fec!I173)</f>
        <v>0.69450845388053661</v>
      </c>
      <c r="J173" s="73">
        <f>IF(RES_hhdet_tes!J173=0,"",RES_hhdet_tes!J173/RES_hhdet_fec!J173)</f>
        <v>0.6962296510541055</v>
      </c>
      <c r="K173" s="73">
        <f>IF(RES_hhdet_tes!K173=0,"",RES_hhdet_tes!K173/RES_hhdet_fec!K173)</f>
        <v>0.69695891703674961</v>
      </c>
      <c r="L173" s="73">
        <f>IF(RES_hhdet_tes!L173=0,"",RES_hhdet_tes!L173/RES_hhdet_fec!L173)</f>
        <v>0.69924525100574242</v>
      </c>
      <c r="M173" s="73">
        <f>IF(RES_hhdet_tes!M173=0,"",RES_hhdet_tes!M173/RES_hhdet_fec!M173)</f>
        <v>0.70003129950736154</v>
      </c>
      <c r="N173" s="73">
        <f>IF(RES_hhdet_tes!N173=0,"",RES_hhdet_tes!N173/RES_hhdet_fec!N173)</f>
        <v>0.70059332298150512</v>
      </c>
      <c r="O173" s="73">
        <f>IF(RES_hhdet_tes!O173=0,"",RES_hhdet_tes!O173/RES_hhdet_fec!O173)</f>
        <v>0.70086953798139406</v>
      </c>
      <c r="P173" s="73">
        <f>IF(RES_hhdet_tes!P173=0,"",RES_hhdet_tes!P173/RES_hhdet_fec!P173)</f>
        <v>0.70092507820641337</v>
      </c>
      <c r="Q173" s="73">
        <f>IF(RES_hhdet_tes!Q173=0,"",RES_hhdet_tes!Q173/RES_hhdet_fec!Q173)</f>
        <v>0.71139678175581167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>
        <f>IF(RES_hhdet_tes!C174=0,"",RES_hhdet_tes!C174/RES_hhdet_fec!C174)</f>
        <v>1.0000000000000002</v>
      </c>
      <c r="D174" s="65">
        <f>IF(RES_hhdet_tes!D174=0,"",RES_hhdet_tes!D174/RES_hhdet_fec!D174)</f>
        <v>0.99999999999999944</v>
      </c>
      <c r="E174" s="65">
        <f>IF(RES_hhdet_tes!E174=0,"",RES_hhdet_tes!E174/RES_hhdet_fec!E174)</f>
        <v>1</v>
      </c>
      <c r="F174" s="65">
        <f>IF(RES_hhdet_tes!F174=0,"",RES_hhdet_tes!F174/RES_hhdet_fec!F174)</f>
        <v>0.99999999999999978</v>
      </c>
      <c r="G174" s="65">
        <f>IF(RES_hhdet_tes!G174=0,"",RES_hhdet_tes!G174/RES_hhdet_fec!G174)</f>
        <v>1</v>
      </c>
      <c r="H174" s="65">
        <f>IF(RES_hhdet_tes!H174=0,"",RES_hhdet_tes!H174/RES_hhdet_fec!H174)</f>
        <v>1</v>
      </c>
      <c r="I174" s="65">
        <f>IF(RES_hhdet_tes!I174=0,"",RES_hhdet_tes!I174/RES_hhdet_fec!I174)</f>
        <v>1</v>
      </c>
      <c r="J174" s="65">
        <f>IF(RES_hhdet_tes!J174=0,"",RES_hhdet_tes!J174/RES_hhdet_fec!J174)</f>
        <v>1</v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0.99999999999999989</v>
      </c>
      <c r="M174" s="65">
        <f>IF(RES_hhdet_tes!M174=0,"",RES_hhdet_tes!M174/RES_hhdet_fec!M174)</f>
        <v>1</v>
      </c>
      <c r="N174" s="65">
        <f>IF(RES_hhdet_tes!N174=0,"",RES_hhdet_tes!N174/RES_hhdet_fec!N174)</f>
        <v>1</v>
      </c>
      <c r="O174" s="65">
        <f>IF(RES_hhdet_tes!O174=0,"",RES_hhdet_tes!O174/RES_hhdet_fec!O174)</f>
        <v>1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0.48632189917813068</v>
      </c>
      <c r="C175" s="169">
        <f>IF(RES_hhdet_tes!C175=0,"",RES_hhdet_tes!C175/RES_hhdet_fec!C175)</f>
        <v>0.55325671648181296</v>
      </c>
      <c r="D175" s="169">
        <f>IF(RES_hhdet_tes!D175=0,"",RES_hhdet_tes!D175/RES_hhdet_fec!D175)</f>
        <v>0.53315777953956678</v>
      </c>
      <c r="E175" s="169">
        <f>IF(RES_hhdet_tes!E175=0,"",RES_hhdet_tes!E175/RES_hhdet_fec!E175)</f>
        <v>0.56268401829133485</v>
      </c>
      <c r="F175" s="169">
        <f>IF(RES_hhdet_tes!F175=0,"",RES_hhdet_tes!F175/RES_hhdet_fec!F175)</f>
        <v>0.66058458890536687</v>
      </c>
      <c r="G175" s="169">
        <f>IF(RES_hhdet_tes!G175=0,"",RES_hhdet_tes!G175/RES_hhdet_fec!G175)</f>
        <v>0.61104854652172436</v>
      </c>
      <c r="H175" s="169">
        <f>IF(RES_hhdet_tes!H175=0,"",RES_hhdet_tes!H175/RES_hhdet_fec!H175)</f>
        <v>0.65203285646436837</v>
      </c>
      <c r="I175" s="169">
        <f>IF(RES_hhdet_tes!I175=0,"",RES_hhdet_tes!I175/RES_hhdet_fec!I175)</f>
        <v>0.69223832362408166</v>
      </c>
      <c r="J175" s="169">
        <f>IF(RES_hhdet_tes!J175=0,"",RES_hhdet_tes!J175/RES_hhdet_fec!J175)</f>
        <v>0.71685492932144212</v>
      </c>
      <c r="K175" s="169">
        <f>IF(RES_hhdet_tes!K175=0,"",RES_hhdet_tes!K175/RES_hhdet_fec!K175)</f>
        <v>0.71858454928760562</v>
      </c>
      <c r="L175" s="169">
        <f>IF(RES_hhdet_tes!L175=0,"",RES_hhdet_tes!L175/RES_hhdet_fec!L175)</f>
        <v>0.6829924190063037</v>
      </c>
      <c r="M175" s="169">
        <f>IF(RES_hhdet_tes!M175=0,"",RES_hhdet_tes!M175/RES_hhdet_fec!M175)</f>
        <v>0.71930696692829843</v>
      </c>
      <c r="N175" s="169">
        <f>IF(RES_hhdet_tes!N175=0,"",RES_hhdet_tes!N175/RES_hhdet_fec!N175)</f>
        <v>0.74015386932598837</v>
      </c>
      <c r="O175" s="169">
        <f>IF(RES_hhdet_tes!O175=0,"",RES_hhdet_tes!O175/RES_hhdet_fec!O175)</f>
        <v>0.73105081937940697</v>
      </c>
      <c r="P175" s="169">
        <f>IF(RES_hhdet_tes!P175=0,"",RES_hhdet_tes!P175/RES_hhdet_fec!P175)</f>
        <v>0.75757632825555332</v>
      </c>
      <c r="Q175" s="169">
        <f>IF(RES_hhdet_tes!Q175=0,"",RES_hhdet_tes!Q175/RES_hhdet_fec!Q175)</f>
        <v>0.76229313289016154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0.39607824996268631</v>
      </c>
      <c r="C176" s="73">
        <f>IF(RES_hhdet_tes!C176=0,"",RES_hhdet_tes!C176/RES_hhdet_fec!C176)</f>
        <v>0.39607824996268642</v>
      </c>
      <c r="D176" s="73">
        <f>IF(RES_hhdet_tes!D176=0,"",RES_hhdet_tes!D176/RES_hhdet_fec!D176)</f>
        <v>0.4107055363565606</v>
      </c>
      <c r="E176" s="73">
        <f>IF(RES_hhdet_tes!E176=0,"",RES_hhdet_tes!E176/RES_hhdet_fec!E176)</f>
        <v>0.41274507899192681</v>
      </c>
      <c r="F176" s="73">
        <f>IF(RES_hhdet_tes!F176=0,"",RES_hhdet_tes!F176/RES_hhdet_fec!F176)</f>
        <v>0.42610635139337832</v>
      </c>
      <c r="G176" s="73">
        <f>IF(RES_hhdet_tes!G176=0,"",RES_hhdet_tes!G176/RES_hhdet_fec!G176)</f>
        <v>0.43918982351379043</v>
      </c>
      <c r="H176" s="73">
        <f>IF(RES_hhdet_tes!H176=0,"",RES_hhdet_tes!H176/RES_hhdet_fec!H176)</f>
        <v>0.4493952366356585</v>
      </c>
      <c r="I176" s="73">
        <f>IF(RES_hhdet_tes!I176=0,"",RES_hhdet_tes!I176/RES_hhdet_fec!I176)</f>
        <v>0.45087500482208742</v>
      </c>
      <c r="J176" s="73">
        <f>IF(RES_hhdet_tes!J176=0,"",RES_hhdet_tes!J176/RES_hhdet_fec!J176)</f>
        <v>0.45247872649314885</v>
      </c>
      <c r="K176" s="73">
        <f>IF(RES_hhdet_tes!K176=0,"",RES_hhdet_tes!K176/RES_hhdet_fec!K176)</f>
        <v>0.45253084004132171</v>
      </c>
      <c r="L176" s="73">
        <f>IF(RES_hhdet_tes!L176=0,"",RES_hhdet_tes!L176/RES_hhdet_fec!L176)</f>
        <v>0.45253084004132182</v>
      </c>
      <c r="M176" s="73">
        <f>IF(RES_hhdet_tes!M176=0,"",RES_hhdet_tes!M176/RES_hhdet_fec!M176)</f>
        <v>0.45253084004132244</v>
      </c>
      <c r="N176" s="73">
        <f>IF(RES_hhdet_tes!N176=0,"",RES_hhdet_tes!N176/RES_hhdet_fec!N176)</f>
        <v>0.45253084004132299</v>
      </c>
      <c r="O176" s="73">
        <f>IF(RES_hhdet_tes!O176=0,"",RES_hhdet_tes!O176/RES_hhdet_fec!O176)</f>
        <v>0.46778469530921712</v>
      </c>
      <c r="P176" s="73">
        <f>IF(RES_hhdet_tes!P176=0,"",RES_hhdet_tes!P176/RES_hhdet_fec!P176)</f>
        <v>0.46778469530921918</v>
      </c>
      <c r="Q176" s="73">
        <f>IF(RES_hhdet_tes!Q176=0,"",RES_hhdet_tes!Q176/RES_hhdet_fec!Q176)</f>
        <v>0.4677846953092189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0.78060947585124041</v>
      </c>
      <c r="C177" s="65">
        <f>IF(RES_hhdet_tes!C177=0,"",RES_hhdet_tes!C177/RES_hhdet_fec!C177)</f>
        <v>0.79516111680244872</v>
      </c>
      <c r="D177" s="65">
        <f>IF(RES_hhdet_tes!D177=0,"",RES_hhdet_tes!D177/RES_hhdet_fec!D177)</f>
        <v>0.79995284434653036</v>
      </c>
      <c r="E177" s="65">
        <f>IF(RES_hhdet_tes!E177=0,"",RES_hhdet_tes!E177/RES_hhdet_fec!E177)</f>
        <v>0.80476229698020407</v>
      </c>
      <c r="F177" s="65">
        <f>IF(RES_hhdet_tes!F177=0,"",RES_hhdet_tes!F177/RES_hhdet_fec!F177)</f>
        <v>0.81063542162759772</v>
      </c>
      <c r="G177" s="65">
        <f>IF(RES_hhdet_tes!G177=0,"",RES_hhdet_tes!G177/RES_hhdet_fec!G177)</f>
        <v>0.81695472317320372</v>
      </c>
      <c r="H177" s="65">
        <f>IF(RES_hhdet_tes!H177=0,"",RES_hhdet_tes!H177/RES_hhdet_fec!H177)</f>
        <v>0.81767034627812052</v>
      </c>
      <c r="I177" s="65">
        <f>IF(RES_hhdet_tes!I177=0,"",RES_hhdet_tes!I177/RES_hhdet_fec!I177)</f>
        <v>0.81831297229093769</v>
      </c>
      <c r="J177" s="65">
        <f>IF(RES_hhdet_tes!J177=0,"",RES_hhdet_tes!J177/RES_hhdet_fec!J177)</f>
        <v>0.81878258746360788</v>
      </c>
      <c r="K177" s="65">
        <f>IF(RES_hhdet_tes!K177=0,"",RES_hhdet_tes!K177/RES_hhdet_fec!K177)</f>
        <v>0.82244196744153852</v>
      </c>
      <c r="L177" s="65">
        <f>IF(RES_hhdet_tes!L177=0,"",RES_hhdet_tes!L177/RES_hhdet_fec!L177)</f>
        <v>0.82696580493354266</v>
      </c>
      <c r="M177" s="65">
        <f>IF(RES_hhdet_tes!M177=0,"",RES_hhdet_tes!M177/RES_hhdet_fec!M177)</f>
        <v>0.82825266394853481</v>
      </c>
      <c r="N177" s="65">
        <f>IF(RES_hhdet_tes!N177=0,"",RES_hhdet_tes!N177/RES_hhdet_fec!N177)</f>
        <v>0.82877806132347309</v>
      </c>
      <c r="O177" s="65">
        <f>IF(RES_hhdet_tes!O177=0,"",RES_hhdet_tes!O177/RES_hhdet_fec!O177)</f>
        <v>0.82877806132347198</v>
      </c>
      <c r="P177" s="65">
        <f>IF(RES_hhdet_tes!P177=0,"",RES_hhdet_tes!P177/RES_hhdet_fec!P177)</f>
        <v>0.82877806132347376</v>
      </c>
      <c r="Q177" s="65">
        <f>IF(RES_hhdet_tes!Q177=0,"",RES_hhdet_tes!Q177/RES_hhdet_fec!Q177)</f>
        <v>0.82877806132347454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931.04076593863192</v>
      </c>
      <c r="C3" s="168">
        <f t="shared" ref="C3:Q3" si="0">SUM(C4,C7,C9,C19)</f>
        <v>904.82701765061086</v>
      </c>
      <c r="D3" s="168">
        <f t="shared" si="0"/>
        <v>1059.4269815983489</v>
      </c>
      <c r="E3" s="168">
        <f t="shared" si="0"/>
        <v>1109.3977446502649</v>
      </c>
      <c r="F3" s="168">
        <f t="shared" si="0"/>
        <v>1036.5560358612288</v>
      </c>
      <c r="G3" s="168">
        <f t="shared" si="0"/>
        <v>1075.6478852955108</v>
      </c>
      <c r="H3" s="168">
        <f t="shared" si="0"/>
        <v>1019.9808472805842</v>
      </c>
      <c r="I3" s="168">
        <f t="shared" si="0"/>
        <v>593.53702912596555</v>
      </c>
      <c r="J3" s="168">
        <f t="shared" si="0"/>
        <v>701.8791978508674</v>
      </c>
      <c r="K3" s="168">
        <f t="shared" si="0"/>
        <v>605.03499734348065</v>
      </c>
      <c r="L3" s="168">
        <f t="shared" si="0"/>
        <v>645.56012347358808</v>
      </c>
      <c r="M3" s="168">
        <f t="shared" si="0"/>
        <v>735.96288472522383</v>
      </c>
      <c r="N3" s="168">
        <f t="shared" si="0"/>
        <v>636.25790555350056</v>
      </c>
      <c r="O3" s="168">
        <f t="shared" si="0"/>
        <v>560.70079418409966</v>
      </c>
      <c r="P3" s="168">
        <f t="shared" si="0"/>
        <v>430.32770797983892</v>
      </c>
      <c r="Q3" s="168">
        <f t="shared" si="0"/>
        <v>398.44347145789999</v>
      </c>
    </row>
    <row r="4" spans="1:17" ht="12.95" customHeight="1" x14ac:dyDescent="0.25">
      <c r="A4" s="158" t="s">
        <v>65</v>
      </c>
      <c r="B4" s="157">
        <f t="shared" ref="B4:Q4" si="1">SUM(B5:B6)</f>
        <v>833.96031584799232</v>
      </c>
      <c r="C4" s="157">
        <f t="shared" si="1"/>
        <v>815.37211130583023</v>
      </c>
      <c r="D4" s="157">
        <f t="shared" si="1"/>
        <v>951.55804627324494</v>
      </c>
      <c r="E4" s="157">
        <f t="shared" si="1"/>
        <v>1003.7155566835081</v>
      </c>
      <c r="F4" s="157">
        <f t="shared" si="1"/>
        <v>943.00220476271841</v>
      </c>
      <c r="G4" s="157">
        <f t="shared" si="1"/>
        <v>972.7639426284718</v>
      </c>
      <c r="H4" s="157">
        <f t="shared" si="1"/>
        <v>924.65070228832712</v>
      </c>
      <c r="I4" s="157">
        <f t="shared" si="1"/>
        <v>527.91124871690135</v>
      </c>
      <c r="J4" s="157">
        <f t="shared" si="1"/>
        <v>633.35859638067257</v>
      </c>
      <c r="K4" s="157">
        <f t="shared" si="1"/>
        <v>548.87643990831532</v>
      </c>
      <c r="L4" s="157">
        <f t="shared" si="1"/>
        <v>575.58079657574103</v>
      </c>
      <c r="M4" s="157">
        <f t="shared" si="1"/>
        <v>657.79031563218985</v>
      </c>
      <c r="N4" s="157">
        <f t="shared" si="1"/>
        <v>583.64713344783297</v>
      </c>
      <c r="O4" s="157">
        <f t="shared" si="1"/>
        <v>505.61389091617991</v>
      </c>
      <c r="P4" s="157">
        <f t="shared" si="1"/>
        <v>377.61022753643437</v>
      </c>
      <c r="Q4" s="157">
        <f t="shared" si="1"/>
        <v>346.41002432216504</v>
      </c>
    </row>
    <row r="5" spans="1:17" ht="12" customHeight="1" x14ac:dyDescent="0.25">
      <c r="A5" s="23" t="s">
        <v>58</v>
      </c>
      <c r="B5" s="156">
        <v>833.96031584799232</v>
      </c>
      <c r="C5" s="156">
        <v>815.37211130583023</v>
      </c>
      <c r="D5" s="156">
        <v>951.55804627324494</v>
      </c>
      <c r="E5" s="156">
        <v>1003.7155566835081</v>
      </c>
      <c r="F5" s="156">
        <v>943.00220476271841</v>
      </c>
      <c r="G5" s="156">
        <v>972.7639426284718</v>
      </c>
      <c r="H5" s="156">
        <v>924.65070228832712</v>
      </c>
      <c r="I5" s="156">
        <v>527.91124871690135</v>
      </c>
      <c r="J5" s="156">
        <v>633.35859638067257</v>
      </c>
      <c r="K5" s="156">
        <v>548.87643990831532</v>
      </c>
      <c r="L5" s="156">
        <v>575.58079657574103</v>
      </c>
      <c r="M5" s="156">
        <v>657.79031563218985</v>
      </c>
      <c r="N5" s="156">
        <v>583.64713344783297</v>
      </c>
      <c r="O5" s="156">
        <v>505.61389091617991</v>
      </c>
      <c r="P5" s="156">
        <v>377.61022753643437</v>
      </c>
      <c r="Q5" s="156">
        <v>346.41002432216504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61.988384993962448</v>
      </c>
      <c r="C9" s="157">
        <f t="shared" ref="C9:Q9" si="3">SUM(C10:C12,C15:C16)</f>
        <v>63.130662772147339</v>
      </c>
      <c r="D9" s="157">
        <f t="shared" si="3"/>
        <v>74.068111856977055</v>
      </c>
      <c r="E9" s="157">
        <f t="shared" si="3"/>
        <v>76.254776738053224</v>
      </c>
      <c r="F9" s="157">
        <f t="shared" si="3"/>
        <v>75.805035340083919</v>
      </c>
      <c r="G9" s="157">
        <f t="shared" si="3"/>
        <v>78.050898454860274</v>
      </c>
      <c r="H9" s="157">
        <f t="shared" si="3"/>
        <v>75.942139542669722</v>
      </c>
      <c r="I9" s="157">
        <f t="shared" si="3"/>
        <v>55.331695983050437</v>
      </c>
      <c r="J9" s="157">
        <f t="shared" si="3"/>
        <v>59.124338830410807</v>
      </c>
      <c r="K9" s="157">
        <f t="shared" si="3"/>
        <v>47.030398859019982</v>
      </c>
      <c r="L9" s="157">
        <f t="shared" si="3"/>
        <v>55.403289080484157</v>
      </c>
      <c r="M9" s="157">
        <f t="shared" si="3"/>
        <v>66.590904037077209</v>
      </c>
      <c r="N9" s="157">
        <f t="shared" si="3"/>
        <v>43.326424827725631</v>
      </c>
      <c r="O9" s="157">
        <f t="shared" si="3"/>
        <v>45.72667554347526</v>
      </c>
      <c r="P9" s="157">
        <f t="shared" si="3"/>
        <v>46.500254298808123</v>
      </c>
      <c r="Q9" s="157">
        <f t="shared" si="3"/>
        <v>46.742585084386626</v>
      </c>
    </row>
    <row r="10" spans="1:17" ht="12" customHeight="1" x14ac:dyDescent="0.25">
      <c r="A10" s="167" t="s">
        <v>171</v>
      </c>
      <c r="B10" s="132">
        <v>8.124976345945063</v>
      </c>
      <c r="C10" s="132">
        <v>9.5731974276936747</v>
      </c>
      <c r="D10" s="132">
        <v>14.607775752457481</v>
      </c>
      <c r="E10" s="132">
        <v>17.128861189298583</v>
      </c>
      <c r="F10" s="132">
        <v>19.010086937871627</v>
      </c>
      <c r="G10" s="132">
        <v>21.26342186316916</v>
      </c>
      <c r="H10" s="132">
        <v>22.167095172069416</v>
      </c>
      <c r="I10" s="132">
        <v>20.97171483830267</v>
      </c>
      <c r="J10" s="132">
        <v>25.895342982953977</v>
      </c>
      <c r="K10" s="132">
        <v>25.368793945120238</v>
      </c>
      <c r="L10" s="132">
        <v>29.629129836320619</v>
      </c>
      <c r="M10" s="132">
        <v>41.038831145107189</v>
      </c>
      <c r="N10" s="132">
        <v>43.326424827725631</v>
      </c>
      <c r="O10" s="132">
        <v>45.72667554347526</v>
      </c>
      <c r="P10" s="132">
        <v>46.500254298808123</v>
      </c>
      <c r="Q10" s="132">
        <v>46.742585084386626</v>
      </c>
    </row>
    <row r="11" spans="1:17" ht="12" customHeight="1" x14ac:dyDescent="0.25">
      <c r="A11" s="167" t="s">
        <v>144</v>
      </c>
      <c r="B11" s="132">
        <v>53.863408648017383</v>
      </c>
      <c r="C11" s="132">
        <v>53.128481338724441</v>
      </c>
      <c r="D11" s="132">
        <v>58.890935766398023</v>
      </c>
      <c r="E11" s="132">
        <v>58.532478482719391</v>
      </c>
      <c r="F11" s="132">
        <v>56.22743730910036</v>
      </c>
      <c r="G11" s="132">
        <v>56.203459902273636</v>
      </c>
      <c r="H11" s="132">
        <v>53.164777805252328</v>
      </c>
      <c r="I11" s="132">
        <v>33.892033834984232</v>
      </c>
      <c r="J11" s="132">
        <v>32.530776018368357</v>
      </c>
      <c r="K11" s="132">
        <v>21.122683218593618</v>
      </c>
      <c r="L11" s="132">
        <v>25.113191743945173</v>
      </c>
      <c r="M11" s="132">
        <v>24.822004391651898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0.42898400572922435</v>
      </c>
      <c r="D12" s="132">
        <f t="shared" si="4"/>
        <v>0.56940033812155721</v>
      </c>
      <c r="E12" s="132">
        <f t="shared" si="4"/>
        <v>0.59343706603525603</v>
      </c>
      <c r="F12" s="132">
        <f t="shared" si="4"/>
        <v>0.56751109311193348</v>
      </c>
      <c r="G12" s="132">
        <f t="shared" si="4"/>
        <v>0.58401668941748675</v>
      </c>
      <c r="H12" s="132">
        <f t="shared" si="4"/>
        <v>0.6102665653479683</v>
      </c>
      <c r="I12" s="132">
        <f t="shared" si="4"/>
        <v>0.46794730976353005</v>
      </c>
      <c r="J12" s="132">
        <f t="shared" si="4"/>
        <v>0.69821982908847013</v>
      </c>
      <c r="K12" s="132">
        <f t="shared" si="4"/>
        <v>0.53892169530612843</v>
      </c>
      <c r="L12" s="132">
        <f t="shared" si="4"/>
        <v>0.66096750021836337</v>
      </c>
      <c r="M12" s="132">
        <f t="shared" si="4"/>
        <v>0.7300685003181242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0.42898400572922435</v>
      </c>
      <c r="D13" s="165">
        <v>0.56940033812155721</v>
      </c>
      <c r="E13" s="165">
        <v>0.59343706603525603</v>
      </c>
      <c r="F13" s="165">
        <v>0.56751109311193348</v>
      </c>
      <c r="G13" s="165">
        <v>0.58401668941748675</v>
      </c>
      <c r="H13" s="165">
        <v>0.6102665653479683</v>
      </c>
      <c r="I13" s="165">
        <v>0.46794730976353005</v>
      </c>
      <c r="J13" s="165">
        <v>0.69821982908847013</v>
      </c>
      <c r="K13" s="165">
        <v>0.53892169530612843</v>
      </c>
      <c r="L13" s="165">
        <v>0.66096750021836337</v>
      </c>
      <c r="M13" s="165">
        <v>0.7300685003181242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35.092065096677189</v>
      </c>
      <c r="C19" s="157">
        <f t="shared" ref="C19:Q19" si="6">SUM(C20:C22)</f>
        <v>26.32424357263325</v>
      </c>
      <c r="D19" s="157">
        <f t="shared" si="6"/>
        <v>33.800823468126936</v>
      </c>
      <c r="E19" s="157">
        <f t="shared" si="6"/>
        <v>29.427411228703669</v>
      </c>
      <c r="F19" s="157">
        <f t="shared" si="6"/>
        <v>17.748795758426532</v>
      </c>
      <c r="G19" s="157">
        <f t="shared" si="6"/>
        <v>24.833044212178685</v>
      </c>
      <c r="H19" s="157">
        <f t="shared" si="6"/>
        <v>19.388005449587311</v>
      </c>
      <c r="I19" s="157">
        <f t="shared" si="6"/>
        <v>10.294084426013846</v>
      </c>
      <c r="J19" s="157">
        <f t="shared" si="6"/>
        <v>9.3962626397840445</v>
      </c>
      <c r="K19" s="157">
        <f t="shared" si="6"/>
        <v>9.1281585761452817</v>
      </c>
      <c r="L19" s="157">
        <f t="shared" si="6"/>
        <v>14.5760378173629</v>
      </c>
      <c r="M19" s="157">
        <f t="shared" si="6"/>
        <v>11.581665055956774</v>
      </c>
      <c r="N19" s="157">
        <f t="shared" si="6"/>
        <v>9.284347277941972</v>
      </c>
      <c r="O19" s="157">
        <f t="shared" si="6"/>
        <v>9.3602277244444316</v>
      </c>
      <c r="P19" s="157">
        <f t="shared" si="6"/>
        <v>6.2172261445964736</v>
      </c>
      <c r="Q19" s="157">
        <f t="shared" si="6"/>
        <v>5.2908620513483067</v>
      </c>
    </row>
    <row r="20" spans="1:17" ht="12" customHeight="1" x14ac:dyDescent="0.25">
      <c r="A20" s="23" t="s">
        <v>58</v>
      </c>
      <c r="B20" s="156">
        <v>4.0617503916847699</v>
      </c>
      <c r="C20" s="156">
        <v>3.6298067043923914</v>
      </c>
      <c r="D20" s="156">
        <v>4.343166544105328</v>
      </c>
      <c r="E20" s="156">
        <v>4.0934029003657511</v>
      </c>
      <c r="F20" s="156">
        <v>3.9630816164978886</v>
      </c>
      <c r="G20" s="156">
        <v>4.1838574194346112</v>
      </c>
      <c r="H20" s="156">
        <v>3.8530052041712071</v>
      </c>
      <c r="I20" s="156">
        <v>2.6015040445478617</v>
      </c>
      <c r="J20" s="156">
        <v>3.1085873275174198</v>
      </c>
      <c r="K20" s="156">
        <v>2.7334569085286042</v>
      </c>
      <c r="L20" s="156">
        <v>3.277059269520175</v>
      </c>
      <c r="M20" s="156">
        <v>3.186131316049496</v>
      </c>
      <c r="N20" s="156">
        <v>2.8247340139790804</v>
      </c>
      <c r="O20" s="156">
        <v>2.451173271696697</v>
      </c>
      <c r="P20" s="156">
        <v>1.8360378652198603</v>
      </c>
      <c r="Q20" s="156">
        <v>1.6891894457366614</v>
      </c>
    </row>
    <row r="21" spans="1:17" ht="12" customHeight="1" x14ac:dyDescent="0.25">
      <c r="A21" s="23" t="s">
        <v>57</v>
      </c>
      <c r="B21" s="156">
        <v>31.030314704992421</v>
      </c>
      <c r="C21" s="156">
        <v>22.69443686824086</v>
      </c>
      <c r="D21" s="156">
        <v>29.45765692402161</v>
      </c>
      <c r="E21" s="156">
        <v>25.334008328337919</v>
      </c>
      <c r="F21" s="156">
        <v>13.785714141928642</v>
      </c>
      <c r="G21" s="156">
        <v>20.649186792744072</v>
      </c>
      <c r="H21" s="156">
        <v>15.535000245416105</v>
      </c>
      <c r="I21" s="156">
        <v>7.6925803814659846</v>
      </c>
      <c r="J21" s="156">
        <v>6.2876753122666242</v>
      </c>
      <c r="K21" s="156">
        <v>6.3947016676166779</v>
      </c>
      <c r="L21" s="156">
        <v>11.298978547842726</v>
      </c>
      <c r="M21" s="156">
        <v>8.3955337399072789</v>
      </c>
      <c r="N21" s="156">
        <v>6.4596132639628907</v>
      </c>
      <c r="O21" s="156">
        <v>6.9090544527477356</v>
      </c>
      <c r="P21" s="156">
        <v>4.3811882793766133</v>
      </c>
      <c r="Q21" s="156">
        <v>3.601672605611645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131.29007681516143</v>
      </c>
      <c r="C24" s="168">
        <f t="shared" ref="C24" si="8">SUM(C25,C28,C30,C39)</f>
        <v>127.85654147866099</v>
      </c>
      <c r="D24" s="168">
        <f t="shared" ref="D24" si="9">SUM(D25,D28,D30,D39)</f>
        <v>128.75594768257997</v>
      </c>
      <c r="E24" s="168">
        <f t="shared" ref="E24" si="10">SUM(E25,E28,E30,E39)</f>
        <v>126.30497522608303</v>
      </c>
      <c r="F24" s="168">
        <f t="shared" ref="F24" si="11">SUM(F25,F28,F30,F39)</f>
        <v>124.49664318149794</v>
      </c>
      <c r="G24" s="168">
        <f t="shared" ref="G24" si="12">SUM(G25,G28,G30,G39)</f>
        <v>125.84836093147841</v>
      </c>
      <c r="H24" s="168">
        <f t="shared" ref="H24" si="13">SUM(H25,H28,H30,H39)</f>
        <v>125.49167802369864</v>
      </c>
      <c r="I24" s="168">
        <f t="shared" ref="I24" si="14">SUM(I25,I28,I30,I39)</f>
        <v>127.61440018394728</v>
      </c>
      <c r="J24" s="168">
        <f t="shared" ref="J24" si="15">SUM(J25,J28,J30,J39)</f>
        <v>127.21639716883296</v>
      </c>
      <c r="K24" s="168">
        <f t="shared" ref="K24" si="16">SUM(K25,K28,K30,K39)</f>
        <v>127.43979893208206</v>
      </c>
      <c r="L24" s="168">
        <f t="shared" ref="L24" si="17">SUM(L25,L28,L30,L39)</f>
        <v>127.47720295799833</v>
      </c>
      <c r="M24" s="168">
        <f t="shared" ref="M24" si="18">SUM(M25,M28,M30,M39)</f>
        <v>95.34766767756949</v>
      </c>
      <c r="N24" s="168">
        <f t="shared" ref="N24" si="19">SUM(N25,N28,N30,N39)</f>
        <v>80.384564731949752</v>
      </c>
      <c r="O24" s="168">
        <f t="shared" ref="O24" si="20">SUM(O25,O28,O30,O39)</f>
        <v>65.657767133098076</v>
      </c>
      <c r="P24" s="168">
        <f t="shared" ref="P24" si="21">SUM(P25,P28,P30,P39)</f>
        <v>50.483958066070791</v>
      </c>
      <c r="Q24" s="168">
        <f t="shared" ref="Q24" si="22">SUM(Q25,Q28,Q30,Q39)</f>
        <v>49.870206229315187</v>
      </c>
    </row>
    <row r="25" spans="1:17" ht="12.95" customHeight="1" x14ac:dyDescent="0.25">
      <c r="A25" s="158" t="s">
        <v>65</v>
      </c>
      <c r="B25" s="157">
        <f t="shared" ref="B25:Q25" si="23">SUM(B26:B27)</f>
        <v>108.35591189343516</v>
      </c>
      <c r="C25" s="157">
        <f t="shared" si="23"/>
        <v>108.68376341388333</v>
      </c>
      <c r="D25" s="157">
        <f t="shared" si="23"/>
        <v>108.56127604456177</v>
      </c>
      <c r="E25" s="157">
        <f t="shared" si="23"/>
        <v>108.82714818630586</v>
      </c>
      <c r="F25" s="157">
        <f t="shared" si="23"/>
        <v>109.37847455309969</v>
      </c>
      <c r="G25" s="157">
        <f t="shared" si="23"/>
        <v>108.89885740741474</v>
      </c>
      <c r="H25" s="157">
        <f t="shared" si="23"/>
        <v>109.16411048851066</v>
      </c>
      <c r="I25" s="157">
        <f t="shared" si="23"/>
        <v>109.90197596195844</v>
      </c>
      <c r="J25" s="157">
        <f t="shared" si="23"/>
        <v>110.14446251252868</v>
      </c>
      <c r="K25" s="157">
        <f t="shared" si="23"/>
        <v>110.08376038165609</v>
      </c>
      <c r="L25" s="157">
        <f t="shared" si="23"/>
        <v>108.80796280706758</v>
      </c>
      <c r="M25" s="157">
        <f t="shared" si="23"/>
        <v>81.011320966442028</v>
      </c>
      <c r="N25" s="157">
        <f t="shared" si="23"/>
        <v>71.943219482455078</v>
      </c>
      <c r="O25" s="157">
        <f t="shared" si="23"/>
        <v>58.899430818442859</v>
      </c>
      <c r="P25" s="157">
        <f t="shared" si="23"/>
        <v>44.730562597556755</v>
      </c>
      <c r="Q25" s="157">
        <f t="shared" si="23"/>
        <v>44.688767454811071</v>
      </c>
    </row>
    <row r="26" spans="1:17" ht="12" customHeight="1" x14ac:dyDescent="0.25">
      <c r="A26" s="23" t="s">
        <v>84</v>
      </c>
      <c r="B26" s="156">
        <v>108.35591189343516</v>
      </c>
      <c r="C26" s="156">
        <v>108.68376341388333</v>
      </c>
      <c r="D26" s="156">
        <v>108.56127604456177</v>
      </c>
      <c r="E26" s="156">
        <v>108.82714818630586</v>
      </c>
      <c r="F26" s="156">
        <v>109.37847455309969</v>
      </c>
      <c r="G26" s="156">
        <v>108.89885740741474</v>
      </c>
      <c r="H26" s="156">
        <v>109.16411048851066</v>
      </c>
      <c r="I26" s="156">
        <v>109.90197596195844</v>
      </c>
      <c r="J26" s="156">
        <v>110.14446251252868</v>
      </c>
      <c r="K26" s="156">
        <v>110.08376038165609</v>
      </c>
      <c r="L26" s="156">
        <v>108.80796280706758</v>
      </c>
      <c r="M26" s="156">
        <v>81.011320966442028</v>
      </c>
      <c r="N26" s="156">
        <v>71.943219482455078</v>
      </c>
      <c r="O26" s="156">
        <v>58.899430818442859</v>
      </c>
      <c r="P26" s="156">
        <v>44.730562597556755</v>
      </c>
      <c r="Q26" s="156">
        <v>44.688767454811071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14.697912583811057</v>
      </c>
      <c r="C30" s="157">
        <f t="shared" ref="C30" si="26">SUM(C31:C32,C35:C36)</f>
        <v>13.596486765080837</v>
      </c>
      <c r="D30" s="157">
        <f t="shared" ref="D30" si="27">SUM(D31:D32,D35:D36)</f>
        <v>13.632519925507861</v>
      </c>
      <c r="E30" s="157">
        <f t="shared" ref="E30" si="28">SUM(E31:E32,E35:E36)</f>
        <v>12.365490773945393</v>
      </c>
      <c r="F30" s="157">
        <f t="shared" ref="F30" si="29">SUM(F31:F32,F35:F36)</f>
        <v>12.241386223544543</v>
      </c>
      <c r="G30" s="157">
        <f t="shared" ref="G30" si="30">SUM(G31:G32,G35:G36)</f>
        <v>12.575504439294482</v>
      </c>
      <c r="H30" s="157">
        <f t="shared" ref="H30" si="31">SUM(H31:H32,H35:H36)</f>
        <v>12.8315736821325</v>
      </c>
      <c r="I30" s="157">
        <f t="shared" ref="I30" si="32">SUM(I31:I32,I35:I36)</f>
        <v>14.682088251684224</v>
      </c>
      <c r="J30" s="157">
        <f t="shared" ref="J30" si="33">SUM(J31:J32,J35:J36)</f>
        <v>14.713599390535601</v>
      </c>
      <c r="K30" s="157">
        <f t="shared" ref="K30" si="34">SUM(K31:K32,K35:K36)</f>
        <v>14.943895272513409</v>
      </c>
      <c r="L30" s="157">
        <f t="shared" ref="L30" si="35">SUM(L31:L32,L35:L36)</f>
        <v>15.077723406161439</v>
      </c>
      <c r="M30" s="157">
        <f t="shared" ref="M30" si="36">SUM(M31:M32,M35:M36)</f>
        <v>12.192776962682839</v>
      </c>
      <c r="N30" s="157">
        <f t="shared" ref="N30" si="37">SUM(N31:N32,N35:N36)</f>
        <v>6.9142362384980096</v>
      </c>
      <c r="O30" s="157">
        <f t="shared" ref="O30" si="38">SUM(O31:O32,O35:O36)</f>
        <v>5.1791984762959888</v>
      </c>
      <c r="P30" s="157">
        <f t="shared" ref="P30" si="39">SUM(P31:P32,P35:P36)</f>
        <v>4.7306021851647309</v>
      </c>
      <c r="Q30" s="157">
        <f t="shared" ref="Q30" si="40">SUM(Q31:Q32,Q35:Q36)</f>
        <v>4.2554201624238654</v>
      </c>
    </row>
    <row r="31" spans="1:17" ht="12" customHeight="1" x14ac:dyDescent="0.25">
      <c r="A31" s="167" t="s">
        <v>169</v>
      </c>
      <c r="B31" s="132">
        <v>14.697912583811057</v>
      </c>
      <c r="C31" s="132">
        <v>13.487438309842945</v>
      </c>
      <c r="D31" s="132">
        <v>13.502026054914486</v>
      </c>
      <c r="E31" s="132">
        <v>12.241367296011301</v>
      </c>
      <c r="F31" s="132">
        <v>12.119134625873123</v>
      </c>
      <c r="G31" s="132">
        <v>12.446158461101348</v>
      </c>
      <c r="H31" s="132">
        <v>12.686011098182236</v>
      </c>
      <c r="I31" s="132">
        <v>14.482144378540273</v>
      </c>
      <c r="J31" s="132">
        <v>14.40432284151203</v>
      </c>
      <c r="K31" s="132">
        <v>14.572057530092495</v>
      </c>
      <c r="L31" s="132">
        <v>14.691077807323664</v>
      </c>
      <c r="M31" s="132">
        <v>11.844271238301692</v>
      </c>
      <c r="N31" s="132">
        <v>6.6579050174420837</v>
      </c>
      <c r="O31" s="132">
        <v>4.980213917234086</v>
      </c>
      <c r="P31" s="132">
        <v>4.5312809967243437</v>
      </c>
      <c r="Q31" s="132">
        <v>4.0592629038271726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0.10904845523789108</v>
      </c>
      <c r="D32" s="132">
        <f t="shared" ref="D32" si="43">SUM(D33:D34)</f>
        <v>0.13049387059337539</v>
      </c>
      <c r="E32" s="132">
        <f t="shared" ref="E32" si="44">SUM(E33:E34)</f>
        <v>0.12412347793409177</v>
      </c>
      <c r="F32" s="132">
        <f t="shared" ref="F32" si="45">SUM(F33:F34)</f>
        <v>0.12225159767141973</v>
      </c>
      <c r="G32" s="132">
        <f t="shared" ref="G32" si="46">SUM(G33:G34)</f>
        <v>0.12934597819313465</v>
      </c>
      <c r="H32" s="132">
        <f t="shared" ref="H32" si="47">SUM(H33:H34)</f>
        <v>0.145562583950264</v>
      </c>
      <c r="I32" s="132">
        <f t="shared" ref="I32" si="48">SUM(I33:I34)</f>
        <v>0.19994387314395168</v>
      </c>
      <c r="J32" s="132">
        <f t="shared" ref="J32" si="49">SUM(J33:J34)</f>
        <v>0.30927654902356949</v>
      </c>
      <c r="K32" s="132">
        <f t="shared" ref="K32" si="50">SUM(K33:K34)</f>
        <v>0.37183774242091377</v>
      </c>
      <c r="L32" s="132">
        <f t="shared" ref="L32" si="51">SUM(L33:L34)</f>
        <v>0.38664559883777533</v>
      </c>
      <c r="M32" s="132">
        <f t="shared" ref="M32" si="52">SUM(M33:M34)</f>
        <v>0.34850572438114691</v>
      </c>
      <c r="N32" s="132">
        <f t="shared" ref="N32" si="53">SUM(N33:N34)</f>
        <v>0.25633122105592587</v>
      </c>
      <c r="O32" s="132">
        <f t="shared" ref="O32" si="54">SUM(O33:O34)</f>
        <v>0.1989845590619026</v>
      </c>
      <c r="P32" s="132">
        <f t="shared" ref="P32" si="55">SUM(P33:P34)</f>
        <v>0.1993211884403869</v>
      </c>
      <c r="Q32" s="132">
        <f t="shared" ref="Q32" si="56">SUM(Q33:Q34)</f>
        <v>0.19615725859669256</v>
      </c>
    </row>
    <row r="33" spans="1:17" ht="12" customHeight="1" x14ac:dyDescent="0.25">
      <c r="A33" s="166" t="s">
        <v>57</v>
      </c>
      <c r="B33" s="165">
        <v>0</v>
      </c>
      <c r="C33" s="165">
        <v>0.10904845523789108</v>
      </c>
      <c r="D33" s="165">
        <v>0.13049387059337539</v>
      </c>
      <c r="E33" s="165">
        <v>0.12412347793409177</v>
      </c>
      <c r="F33" s="165">
        <v>0.12225159767141973</v>
      </c>
      <c r="G33" s="165">
        <v>0.12934597819313465</v>
      </c>
      <c r="H33" s="165">
        <v>0.145562583950264</v>
      </c>
      <c r="I33" s="165">
        <v>0.19994387314395168</v>
      </c>
      <c r="J33" s="165">
        <v>0.30927654902356949</v>
      </c>
      <c r="K33" s="165">
        <v>0.37183774242091377</v>
      </c>
      <c r="L33" s="165">
        <v>0.38664559883777533</v>
      </c>
      <c r="M33" s="165">
        <v>0.34850572438114691</v>
      </c>
      <c r="N33" s="165">
        <v>0.25633122105592587</v>
      </c>
      <c r="O33" s="165">
        <v>0.1989845590619026</v>
      </c>
      <c r="P33" s="165">
        <v>0.1993211884403869</v>
      </c>
      <c r="Q33" s="165">
        <v>0.19615725859669256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8.2362523379151984</v>
      </c>
      <c r="C39" s="157">
        <f t="shared" ref="C39" si="74">SUM(C40:C41)</f>
        <v>5.5762912996968153</v>
      </c>
      <c r="D39" s="157">
        <f t="shared" ref="D39" si="75">SUM(D40:D41)</f>
        <v>6.5621517125103308</v>
      </c>
      <c r="E39" s="157">
        <f t="shared" ref="E39" si="76">SUM(E40:E41)</f>
        <v>5.1123362658317788</v>
      </c>
      <c r="F39" s="157">
        <f t="shared" ref="F39" si="77">SUM(F40:F41)</f>
        <v>2.8767824048537145</v>
      </c>
      <c r="G39" s="157">
        <f t="shared" ref="G39" si="78">SUM(G40:G41)</f>
        <v>4.3739990847691912</v>
      </c>
      <c r="H39" s="157">
        <f t="shared" ref="H39" si="79">SUM(H40:H41)</f>
        <v>3.4959938530554799</v>
      </c>
      <c r="I39" s="157">
        <f t="shared" ref="I39" si="80">SUM(I40:I41)</f>
        <v>3.0303359703046229</v>
      </c>
      <c r="J39" s="157">
        <f t="shared" ref="J39" si="81">SUM(J40:J41)</f>
        <v>2.3583352657686727</v>
      </c>
      <c r="K39" s="157">
        <f t="shared" ref="K39" si="82">SUM(K40:K41)</f>
        <v>2.4121432779125414</v>
      </c>
      <c r="L39" s="157">
        <f t="shared" ref="L39" si="83">SUM(L40:L41)</f>
        <v>3.5915167447693048</v>
      </c>
      <c r="M39" s="157">
        <f t="shared" ref="M39" si="84">SUM(M40:M41)</f>
        <v>2.143569748444619</v>
      </c>
      <c r="N39" s="157">
        <f t="shared" ref="N39" si="85">SUM(N40:N41)</f>
        <v>1.5271090109966641</v>
      </c>
      <c r="O39" s="157">
        <f t="shared" ref="O39" si="86">SUM(O40:O41)</f>
        <v>1.5791378383592298</v>
      </c>
      <c r="P39" s="157">
        <f t="shared" ref="P39" si="87">SUM(P40:P41)</f>
        <v>1.0227932833493081</v>
      </c>
      <c r="Q39" s="157">
        <f t="shared" ref="Q39" si="88">SUM(Q40:Q41)</f>
        <v>0.92601861208024572</v>
      </c>
    </row>
    <row r="40" spans="1:17" ht="12" customHeight="1" x14ac:dyDescent="0.25">
      <c r="A40" s="23" t="s">
        <v>57</v>
      </c>
      <c r="B40" s="156">
        <v>8.2362523379151984</v>
      </c>
      <c r="C40" s="156">
        <v>5.5762912996968153</v>
      </c>
      <c r="D40" s="156">
        <v>6.5621517125103308</v>
      </c>
      <c r="E40" s="156">
        <v>5.1123362658317788</v>
      </c>
      <c r="F40" s="156">
        <v>2.8767824048537145</v>
      </c>
      <c r="G40" s="156">
        <v>4.3739990847691912</v>
      </c>
      <c r="H40" s="156">
        <v>3.4959938530554799</v>
      </c>
      <c r="I40" s="156">
        <v>3.0303359703046229</v>
      </c>
      <c r="J40" s="156">
        <v>2.3583352657686727</v>
      </c>
      <c r="K40" s="156">
        <v>2.4121432779125414</v>
      </c>
      <c r="L40" s="156">
        <v>3.5915167447693048</v>
      </c>
      <c r="M40" s="156">
        <v>2.143569748444619</v>
      </c>
      <c r="N40" s="156">
        <v>1.5271090109966641</v>
      </c>
      <c r="O40" s="156">
        <v>1.5791378383592298</v>
      </c>
      <c r="P40" s="156">
        <v>1.0227932833493081</v>
      </c>
      <c r="Q40" s="156">
        <v>0.92601861208024572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88.477959926838921</v>
      </c>
      <c r="C43" s="168">
        <f t="shared" ref="C43" si="90">SUM(C44,C47,C49,C58)</f>
        <v>131.4412472717934</v>
      </c>
      <c r="D43" s="168">
        <f t="shared" ref="D43" si="91">SUM(D44,D47,D49,D58)</f>
        <v>90.299164351807661</v>
      </c>
      <c r="E43" s="168">
        <f t="shared" ref="E43" si="92">SUM(E44,E47,E49,E58)</f>
        <v>32.842478892572814</v>
      </c>
      <c r="F43" s="168">
        <f t="shared" ref="F43" si="93">SUM(F44,F47,F49,F58)</f>
        <v>29.178962315007698</v>
      </c>
      <c r="G43" s="168">
        <f t="shared" ref="G43" si="94">SUM(G44,G47,G49,G58)</f>
        <v>6.5823052999635783</v>
      </c>
      <c r="H43" s="168">
        <f t="shared" ref="H43" si="95">SUM(H44,H47,H49,H58)</f>
        <v>0</v>
      </c>
      <c r="I43" s="168">
        <f t="shared" ref="I43" si="96">SUM(I44,I47,I49,I58)</f>
        <v>0</v>
      </c>
      <c r="J43" s="168">
        <f t="shared" ref="J43" si="97">SUM(J44,J47,J49,J58)</f>
        <v>0</v>
      </c>
      <c r="K43" s="168">
        <f t="shared" ref="K43" si="98">SUM(K44,K47,K49,K58)</f>
        <v>0</v>
      </c>
      <c r="L43" s="168">
        <f t="shared" ref="L43" si="99">SUM(L44,L47,L49,L58)</f>
        <v>0</v>
      </c>
      <c r="M43" s="168">
        <f t="shared" ref="M43" si="100">SUM(M44,M47,M49,M58)</f>
        <v>0</v>
      </c>
      <c r="N43" s="168">
        <f t="shared" ref="N43" si="101">SUM(N44,N47,N49,N58)</f>
        <v>0</v>
      </c>
      <c r="O43" s="168">
        <f t="shared" ref="O43" si="102">SUM(O44,O47,O49,O58)</f>
        <v>0</v>
      </c>
      <c r="P43" s="168">
        <f t="shared" ref="P43" si="103">SUM(P44,P47,P49,P58)</f>
        <v>0</v>
      </c>
      <c r="Q43" s="168">
        <f t="shared" ref="Q43" si="104">SUM(Q44,Q47,Q49,Q58)</f>
        <v>0</v>
      </c>
    </row>
    <row r="44" spans="1:17" ht="12.95" customHeight="1" x14ac:dyDescent="0.25">
      <c r="A44" s="158" t="s">
        <v>65</v>
      </c>
      <c r="B44" s="157">
        <f t="shared" ref="B44:Q44" si="105">SUM(B45:B46)</f>
        <v>82.624775637712219</v>
      </c>
      <c r="C44" s="157">
        <f t="shared" si="105"/>
        <v>127.23298716492008</v>
      </c>
      <c r="D44" s="157">
        <f t="shared" si="105"/>
        <v>85.934456776584085</v>
      </c>
      <c r="E44" s="157">
        <f t="shared" si="105"/>
        <v>31.667040199548104</v>
      </c>
      <c r="F44" s="157">
        <f t="shared" si="105"/>
        <v>28.569244003559977</v>
      </c>
      <c r="G44" s="157">
        <f t="shared" si="105"/>
        <v>6.3723712823703362</v>
      </c>
      <c r="H44" s="157">
        <f t="shared" si="105"/>
        <v>0</v>
      </c>
      <c r="I44" s="157">
        <f t="shared" si="105"/>
        <v>0</v>
      </c>
      <c r="J44" s="157">
        <f t="shared" si="105"/>
        <v>0</v>
      </c>
      <c r="K44" s="157">
        <f t="shared" si="105"/>
        <v>0</v>
      </c>
      <c r="L44" s="157">
        <f t="shared" si="105"/>
        <v>0</v>
      </c>
      <c r="M44" s="157">
        <f t="shared" si="105"/>
        <v>0</v>
      </c>
      <c r="N44" s="157">
        <f t="shared" si="105"/>
        <v>0</v>
      </c>
      <c r="O44" s="157">
        <f t="shared" si="105"/>
        <v>0</v>
      </c>
      <c r="P44" s="157">
        <f t="shared" si="105"/>
        <v>0</v>
      </c>
      <c r="Q44" s="157">
        <f t="shared" si="105"/>
        <v>0</v>
      </c>
    </row>
    <row r="45" spans="1:17" ht="12" customHeight="1" x14ac:dyDescent="0.25">
      <c r="A45" s="23" t="s">
        <v>166</v>
      </c>
      <c r="B45" s="156">
        <v>82.624775637712219</v>
      </c>
      <c r="C45" s="156">
        <v>127.23298716492008</v>
      </c>
      <c r="D45" s="156">
        <v>85.934456776584085</v>
      </c>
      <c r="E45" s="156">
        <v>31.667040199548104</v>
      </c>
      <c r="F45" s="156">
        <v>28.569244003559977</v>
      </c>
      <c r="G45" s="156">
        <v>6.3723712823703362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5.8531842891267045</v>
      </c>
      <c r="C58" s="157">
        <f t="shared" ref="C58" si="156">SUM(C59:C60)</f>
        <v>4.2082601068733299</v>
      </c>
      <c r="D58" s="157">
        <f t="shared" ref="D58" si="157">SUM(D59:D60)</f>
        <v>4.36470757522358</v>
      </c>
      <c r="E58" s="157">
        <f t="shared" ref="E58" si="158">SUM(E59:E60)</f>
        <v>1.1754386930247074</v>
      </c>
      <c r="F58" s="157">
        <f t="shared" ref="F58" si="159">SUM(F59:F60)</f>
        <v>0.60971831144772282</v>
      </c>
      <c r="G58" s="157">
        <f t="shared" ref="G58" si="160">SUM(G59:G60)</f>
        <v>0.20993401759324218</v>
      </c>
      <c r="H58" s="157">
        <f t="shared" ref="H58" si="161">SUM(H59:H60)</f>
        <v>0</v>
      </c>
      <c r="I58" s="157">
        <f t="shared" ref="I58" si="162">SUM(I59:I60)</f>
        <v>0</v>
      </c>
      <c r="J58" s="157">
        <f t="shared" ref="J58" si="163">SUM(J59:J60)</f>
        <v>0</v>
      </c>
      <c r="K58" s="157">
        <f t="shared" ref="K58" si="164">SUM(K59:K60)</f>
        <v>0</v>
      </c>
      <c r="L58" s="157">
        <f t="shared" ref="L58" si="165">SUM(L59:L60)</f>
        <v>0</v>
      </c>
      <c r="M58" s="157">
        <f t="shared" ref="M58" si="166">SUM(M59:M60)</f>
        <v>0</v>
      </c>
      <c r="N58" s="157">
        <f t="shared" ref="N58" si="167">SUM(N59:N60)</f>
        <v>0</v>
      </c>
      <c r="O58" s="157">
        <f t="shared" ref="O58" si="168">SUM(O59:O60)</f>
        <v>0</v>
      </c>
      <c r="P58" s="157">
        <f t="shared" ref="P58" si="169">SUM(P59:P60)</f>
        <v>0</v>
      </c>
      <c r="Q58" s="157">
        <f t="shared" ref="Q58" si="170">SUM(Q59:Q60)</f>
        <v>0</v>
      </c>
    </row>
    <row r="59" spans="1:17" ht="12" customHeight="1" x14ac:dyDescent="0.25">
      <c r="A59" s="23" t="s">
        <v>57</v>
      </c>
      <c r="B59" s="156">
        <v>5.8531842891267045</v>
      </c>
      <c r="C59" s="156">
        <v>4.2082601068733299</v>
      </c>
      <c r="D59" s="156">
        <v>4.36470757522358</v>
      </c>
      <c r="E59" s="156">
        <v>1.1754386930247074</v>
      </c>
      <c r="F59" s="156">
        <v>0.60971831144772282</v>
      </c>
      <c r="G59" s="156">
        <v>0.20993401759324218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7105.9519968174009</v>
      </c>
      <c r="C62" s="168">
        <f t="shared" ref="C62:Q62" si="171">SUM(C63,C66,C68,C77)</f>
        <v>7759.3533809810051</v>
      </c>
      <c r="D62" s="168">
        <f t="shared" si="171"/>
        <v>8017.1321775161778</v>
      </c>
      <c r="E62" s="168">
        <f t="shared" si="171"/>
        <v>9270.4390534423837</v>
      </c>
      <c r="F62" s="168">
        <f t="shared" si="171"/>
        <v>9248.535785721795</v>
      </c>
      <c r="G62" s="168">
        <f t="shared" si="171"/>
        <v>9226.6325180012136</v>
      </c>
      <c r="H62" s="168">
        <f t="shared" si="171"/>
        <v>8559.0542875780829</v>
      </c>
      <c r="I62" s="168">
        <f t="shared" si="171"/>
        <v>7456.0138842887281</v>
      </c>
      <c r="J62" s="168">
        <f t="shared" si="171"/>
        <v>7737.9475221314624</v>
      </c>
      <c r="K62" s="168">
        <f t="shared" si="171"/>
        <v>7472.926169854597</v>
      </c>
      <c r="L62" s="168">
        <f t="shared" si="171"/>
        <v>7656.4768520977896</v>
      </c>
      <c r="M62" s="168">
        <f t="shared" si="171"/>
        <v>6967.457612892531</v>
      </c>
      <c r="N62" s="168">
        <f t="shared" si="171"/>
        <v>6351.1801903003261</v>
      </c>
      <c r="O62" s="168">
        <f t="shared" si="171"/>
        <v>5902.6498057269882</v>
      </c>
      <c r="P62" s="168">
        <f t="shared" si="171"/>
        <v>5450.7664342154021</v>
      </c>
      <c r="Q62" s="168">
        <f t="shared" si="171"/>
        <v>6167.6206952338662</v>
      </c>
    </row>
    <row r="63" spans="1:17" ht="12.95" customHeight="1" x14ac:dyDescent="0.25">
      <c r="A63" s="158" t="s">
        <v>65</v>
      </c>
      <c r="B63" s="157">
        <f t="shared" ref="B63:Q63" si="172">SUM(B64:B65)</f>
        <v>5727.3069992167993</v>
      </c>
      <c r="C63" s="157">
        <f t="shared" si="172"/>
        <v>6352.7470789043509</v>
      </c>
      <c r="D63" s="157">
        <f t="shared" si="172"/>
        <v>6527.6381971485298</v>
      </c>
      <c r="E63" s="157">
        <f t="shared" si="172"/>
        <v>7689.7990315702791</v>
      </c>
      <c r="F63" s="157">
        <f t="shared" si="172"/>
        <v>7626.1167345709564</v>
      </c>
      <c r="G63" s="157">
        <f t="shared" si="172"/>
        <v>7588.9579581325997</v>
      </c>
      <c r="H63" s="157">
        <f t="shared" si="172"/>
        <v>7043.5988361051177</v>
      </c>
      <c r="I63" s="157">
        <f t="shared" si="172"/>
        <v>5965.6939664804177</v>
      </c>
      <c r="J63" s="157">
        <f t="shared" si="172"/>
        <v>6186.1905191862988</v>
      </c>
      <c r="K63" s="157">
        <f t="shared" si="172"/>
        <v>5945.330387936403</v>
      </c>
      <c r="L63" s="157">
        <f t="shared" si="172"/>
        <v>6067.3271896274218</v>
      </c>
      <c r="M63" s="157">
        <f t="shared" si="172"/>
        <v>5406.0604670438943</v>
      </c>
      <c r="N63" s="157">
        <f t="shared" si="172"/>
        <v>4865.9198018143761</v>
      </c>
      <c r="O63" s="157">
        <f t="shared" si="172"/>
        <v>4453.7390778334457</v>
      </c>
      <c r="P63" s="157">
        <f t="shared" si="172"/>
        <v>3920.5151845256219</v>
      </c>
      <c r="Q63" s="157">
        <f t="shared" si="172"/>
        <v>4569.6184535705061</v>
      </c>
    </row>
    <row r="64" spans="1:17" ht="12" customHeight="1" x14ac:dyDescent="0.25">
      <c r="A64" s="23" t="s">
        <v>161</v>
      </c>
      <c r="B64" s="156">
        <v>5727.3069992167993</v>
      </c>
      <c r="C64" s="156">
        <v>6352.7470789043509</v>
      </c>
      <c r="D64" s="156">
        <v>6527.6381971485298</v>
      </c>
      <c r="E64" s="156">
        <v>7689.7990315702791</v>
      </c>
      <c r="F64" s="156">
        <v>7626.1167345709564</v>
      </c>
      <c r="G64" s="156">
        <v>7588.9579581325997</v>
      </c>
      <c r="H64" s="156">
        <v>7043.5988361051177</v>
      </c>
      <c r="I64" s="156">
        <v>5965.6939664804177</v>
      </c>
      <c r="J64" s="156">
        <v>6186.1905191862988</v>
      </c>
      <c r="K64" s="156">
        <v>5945.330387936403</v>
      </c>
      <c r="L64" s="156">
        <v>6067.3271896274218</v>
      </c>
      <c r="M64" s="156">
        <v>5406.0604670438943</v>
      </c>
      <c r="N64" s="156">
        <v>4865.9198018143761</v>
      </c>
      <c r="O64" s="156">
        <v>4453.7390778334457</v>
      </c>
      <c r="P64" s="156">
        <v>3920.5151845256219</v>
      </c>
      <c r="Q64" s="156">
        <v>4569.6184535705061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840.47485712364937</v>
      </c>
      <c r="C68" s="157">
        <f t="shared" ref="C68:Q68" si="174">SUM(C69:C70,C73:C74)</f>
        <v>846.48204361294768</v>
      </c>
      <c r="D68" s="157">
        <f t="shared" si="174"/>
        <v>896.43704622547602</v>
      </c>
      <c r="E68" s="157">
        <f t="shared" si="174"/>
        <v>952.15710808200231</v>
      </c>
      <c r="F68" s="157">
        <f t="shared" si="174"/>
        <v>974.66387736536478</v>
      </c>
      <c r="G68" s="157">
        <f t="shared" si="174"/>
        <v>979.50228534594009</v>
      </c>
      <c r="H68" s="157">
        <f t="shared" si="174"/>
        <v>909.48475991818589</v>
      </c>
      <c r="I68" s="157">
        <f t="shared" si="174"/>
        <v>892.79174479736412</v>
      </c>
      <c r="J68" s="157">
        <f t="shared" si="174"/>
        <v>930.2374497056295</v>
      </c>
      <c r="K68" s="157">
        <f t="shared" si="174"/>
        <v>917.50631939055961</v>
      </c>
      <c r="L68" s="157">
        <f t="shared" si="174"/>
        <v>954.06046737732379</v>
      </c>
      <c r="M68" s="157">
        <f t="shared" si="174"/>
        <v>924.74082639611538</v>
      </c>
      <c r="N68" s="157">
        <f t="shared" si="174"/>
        <v>869.68492816943763</v>
      </c>
      <c r="O68" s="157">
        <f t="shared" si="174"/>
        <v>841.57625764640431</v>
      </c>
      <c r="P68" s="157">
        <f t="shared" si="174"/>
        <v>887.20407077204948</v>
      </c>
      <c r="Q68" s="157">
        <f t="shared" si="174"/>
        <v>919.70979154001498</v>
      </c>
    </row>
    <row r="69" spans="1:17" ht="12" customHeight="1" x14ac:dyDescent="0.25">
      <c r="A69" s="167" t="s">
        <v>160</v>
      </c>
      <c r="B69" s="132">
        <v>840.47485712364937</v>
      </c>
      <c r="C69" s="132">
        <v>839.70103828829303</v>
      </c>
      <c r="D69" s="132">
        <v>887.85147908564727</v>
      </c>
      <c r="E69" s="132">
        <v>942.60165592478052</v>
      </c>
      <c r="F69" s="132">
        <v>964.92247595506444</v>
      </c>
      <c r="G69" s="132">
        <v>969.43067271560551</v>
      </c>
      <c r="H69" s="132">
        <v>899.16312584132299</v>
      </c>
      <c r="I69" s="132">
        <v>880.63634724394649</v>
      </c>
      <c r="J69" s="132">
        <v>910.6932535337703</v>
      </c>
      <c r="K69" s="132">
        <v>894.68491953485591</v>
      </c>
      <c r="L69" s="132">
        <v>929.59570456128336</v>
      </c>
      <c r="M69" s="132">
        <v>898.32100282778583</v>
      </c>
      <c r="N69" s="132">
        <v>837.45618650289157</v>
      </c>
      <c r="O69" s="132">
        <v>809.22509357204399</v>
      </c>
      <c r="P69" s="132">
        <v>849.85032109787562</v>
      </c>
      <c r="Q69" s="132">
        <v>877.29452705010124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6.7810053246546955</v>
      </c>
      <c r="D70" s="132">
        <f t="shared" si="175"/>
        <v>8.5855671398287168</v>
      </c>
      <c r="E70" s="132">
        <f t="shared" si="175"/>
        <v>9.5554521572217954</v>
      </c>
      <c r="F70" s="132">
        <f t="shared" si="175"/>
        <v>9.7414014103003126</v>
      </c>
      <c r="G70" s="132">
        <f t="shared" si="175"/>
        <v>10.071612630334554</v>
      </c>
      <c r="H70" s="132">
        <f t="shared" si="175"/>
        <v>10.321634076862878</v>
      </c>
      <c r="I70" s="132">
        <f t="shared" si="175"/>
        <v>12.155397553417645</v>
      </c>
      <c r="J70" s="132">
        <f t="shared" si="175"/>
        <v>19.544196171859202</v>
      </c>
      <c r="K70" s="132">
        <f t="shared" si="175"/>
        <v>22.82139985570366</v>
      </c>
      <c r="L70" s="132">
        <f t="shared" si="175"/>
        <v>24.464762816040444</v>
      </c>
      <c r="M70" s="132">
        <f t="shared" si="175"/>
        <v>26.419823568329544</v>
      </c>
      <c r="N70" s="132">
        <f t="shared" si="175"/>
        <v>32.228741666546078</v>
      </c>
      <c r="O70" s="132">
        <f t="shared" si="175"/>
        <v>32.351164074360362</v>
      </c>
      <c r="P70" s="132">
        <f t="shared" si="175"/>
        <v>37.353749674173869</v>
      </c>
      <c r="Q70" s="132">
        <f t="shared" si="175"/>
        <v>42.415264489913731</v>
      </c>
    </row>
    <row r="71" spans="1:17" ht="12" customHeight="1" x14ac:dyDescent="0.25">
      <c r="A71" s="166" t="s">
        <v>109</v>
      </c>
      <c r="B71" s="165">
        <v>0</v>
      </c>
      <c r="C71" s="165">
        <v>6.7810053246546955</v>
      </c>
      <c r="D71" s="165">
        <v>8.5855671398287168</v>
      </c>
      <c r="E71" s="165">
        <v>9.5554521572217954</v>
      </c>
      <c r="F71" s="165">
        <v>9.7414014103003126</v>
      </c>
      <c r="G71" s="165">
        <v>10.071612630334554</v>
      </c>
      <c r="H71" s="165">
        <v>10.321634076862878</v>
      </c>
      <c r="I71" s="165">
        <v>12.155397553417645</v>
      </c>
      <c r="J71" s="165">
        <v>19.544196171859202</v>
      </c>
      <c r="K71" s="165">
        <v>22.82139985570366</v>
      </c>
      <c r="L71" s="165">
        <v>24.464762816040444</v>
      </c>
      <c r="M71" s="165">
        <v>26.419823568329544</v>
      </c>
      <c r="N71" s="165">
        <v>32.228741666546078</v>
      </c>
      <c r="O71" s="165">
        <v>32.351164074360362</v>
      </c>
      <c r="P71" s="165">
        <v>37.353749674173869</v>
      </c>
      <c r="Q71" s="165">
        <v>42.415264489913731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538.17014047695216</v>
      </c>
      <c r="C77" s="157">
        <f t="shared" ref="C77:Q77" si="177">SUM(C78:C79)</f>
        <v>560.12425846370672</v>
      </c>
      <c r="D77" s="157">
        <f t="shared" si="177"/>
        <v>593.05693414217228</v>
      </c>
      <c r="E77" s="157">
        <f t="shared" si="177"/>
        <v>628.48291379010118</v>
      </c>
      <c r="F77" s="157">
        <f t="shared" si="177"/>
        <v>647.75517378547363</v>
      </c>
      <c r="G77" s="157">
        <f t="shared" si="177"/>
        <v>658.17227452267366</v>
      </c>
      <c r="H77" s="157">
        <f t="shared" si="177"/>
        <v>605.97069155477936</v>
      </c>
      <c r="I77" s="157">
        <f t="shared" si="177"/>
        <v>597.52817301094649</v>
      </c>
      <c r="J77" s="157">
        <f t="shared" si="177"/>
        <v>621.51955323953371</v>
      </c>
      <c r="K77" s="157">
        <f t="shared" si="177"/>
        <v>610.08946252763417</v>
      </c>
      <c r="L77" s="157">
        <f t="shared" si="177"/>
        <v>635.08919509304371</v>
      </c>
      <c r="M77" s="157">
        <f t="shared" si="177"/>
        <v>636.65631945252164</v>
      </c>
      <c r="N77" s="157">
        <f t="shared" si="177"/>
        <v>615.57546031651202</v>
      </c>
      <c r="O77" s="157">
        <f t="shared" si="177"/>
        <v>607.33447024713837</v>
      </c>
      <c r="P77" s="157">
        <f t="shared" si="177"/>
        <v>643.04717891773112</v>
      </c>
      <c r="Q77" s="157">
        <f t="shared" si="177"/>
        <v>678.29245012334593</v>
      </c>
    </row>
    <row r="78" spans="1:17" ht="12" customHeight="1" x14ac:dyDescent="0.25">
      <c r="A78" s="23" t="s">
        <v>109</v>
      </c>
      <c r="B78" s="156">
        <v>538.17014047695216</v>
      </c>
      <c r="C78" s="156">
        <v>560.12425846370672</v>
      </c>
      <c r="D78" s="156">
        <v>593.05693414217228</v>
      </c>
      <c r="E78" s="156">
        <v>628.48291379010118</v>
      </c>
      <c r="F78" s="156">
        <v>647.75517378547363</v>
      </c>
      <c r="G78" s="156">
        <v>658.17227452267366</v>
      </c>
      <c r="H78" s="156">
        <v>605.97069155477936</v>
      </c>
      <c r="I78" s="156">
        <v>597.52817301094649</v>
      </c>
      <c r="J78" s="156">
        <v>621.51955323953371</v>
      </c>
      <c r="K78" s="156">
        <v>610.08946252763417</v>
      </c>
      <c r="L78" s="156">
        <v>635.08919509304371</v>
      </c>
      <c r="M78" s="156">
        <v>636.65631945252164</v>
      </c>
      <c r="N78" s="156">
        <v>615.57546031651202</v>
      </c>
      <c r="O78" s="156">
        <v>607.33447024713837</v>
      </c>
      <c r="P78" s="156">
        <v>643.04717891773112</v>
      </c>
      <c r="Q78" s="156">
        <v>678.29245012334593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193.59325798590282</v>
      </c>
      <c r="C81" s="168">
        <f t="shared" ref="C81:Q81" si="178">SUM(C82,C85,C87,C100)</f>
        <v>164.58149411122992</v>
      </c>
      <c r="D81" s="168">
        <f t="shared" si="178"/>
        <v>166.28721986423858</v>
      </c>
      <c r="E81" s="168">
        <f t="shared" si="178"/>
        <v>139.41501242793407</v>
      </c>
      <c r="F81" s="168">
        <f t="shared" si="178"/>
        <v>96.605135094204869</v>
      </c>
      <c r="G81" s="168">
        <f t="shared" si="178"/>
        <v>97.277333496103822</v>
      </c>
      <c r="H81" s="168">
        <f t="shared" si="178"/>
        <v>85.431684068763374</v>
      </c>
      <c r="I81" s="168">
        <f t="shared" si="178"/>
        <v>45.7522413450166</v>
      </c>
      <c r="J81" s="168">
        <f t="shared" si="178"/>
        <v>38.93894181488055</v>
      </c>
      <c r="K81" s="168">
        <f t="shared" si="178"/>
        <v>48.427679380236683</v>
      </c>
      <c r="L81" s="168">
        <f t="shared" si="178"/>
        <v>110.18125708101694</v>
      </c>
      <c r="M81" s="168">
        <f t="shared" si="178"/>
        <v>96.527940651257524</v>
      </c>
      <c r="N81" s="168">
        <f t="shared" si="178"/>
        <v>84.171642110222322</v>
      </c>
      <c r="O81" s="168">
        <f t="shared" si="178"/>
        <v>106.95379767904869</v>
      </c>
      <c r="P81" s="168">
        <f t="shared" si="178"/>
        <v>75.968290471443154</v>
      </c>
      <c r="Q81" s="168">
        <f t="shared" si="178"/>
        <v>74.74024544383613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108.11560651143962</v>
      </c>
      <c r="C87" s="157">
        <f t="shared" ref="C87:Q87" si="181">SUM(C88:C89,C92:C93,C96:C97)</f>
        <v>103.43066889352731</v>
      </c>
      <c r="D87" s="157">
        <f t="shared" si="181"/>
        <v>94.63082754650587</v>
      </c>
      <c r="E87" s="157">
        <f t="shared" si="181"/>
        <v>84.330694276594087</v>
      </c>
      <c r="F87" s="157">
        <f t="shared" si="181"/>
        <v>70.559316633248642</v>
      </c>
      <c r="G87" s="157">
        <f t="shared" si="181"/>
        <v>61.521882646290088</v>
      </c>
      <c r="H87" s="157">
        <f t="shared" si="181"/>
        <v>51.827283943680357</v>
      </c>
      <c r="I87" s="157">
        <f t="shared" si="181"/>
        <v>18.543264348187648</v>
      </c>
      <c r="J87" s="157">
        <f t="shared" si="181"/>
        <v>17.611636927769702</v>
      </c>
      <c r="K87" s="157">
        <f t="shared" si="181"/>
        <v>22.655999801609461</v>
      </c>
      <c r="L87" s="157">
        <f t="shared" si="181"/>
        <v>7.5985048366581678</v>
      </c>
      <c r="M87" s="157">
        <f t="shared" si="181"/>
        <v>0.6132597043949829</v>
      </c>
      <c r="N87" s="157">
        <f t="shared" si="181"/>
        <v>0</v>
      </c>
      <c r="O87" s="157">
        <f t="shared" si="181"/>
        <v>0</v>
      </c>
      <c r="P87" s="157">
        <f t="shared" si="181"/>
        <v>0.47978737494294127</v>
      </c>
      <c r="Q87" s="157">
        <f t="shared" si="181"/>
        <v>1.9016385768851918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108.11560651143962</v>
      </c>
      <c r="C92" s="162">
        <v>102.60214096089342</v>
      </c>
      <c r="D92" s="162">
        <v>93.724620111829651</v>
      </c>
      <c r="E92" s="162">
        <v>83.484480200751449</v>
      </c>
      <c r="F92" s="162">
        <v>69.853972856487559</v>
      </c>
      <c r="G92" s="162">
        <v>60.889323526828093</v>
      </c>
      <c r="H92" s="162">
        <v>51.239247647429394</v>
      </c>
      <c r="I92" s="162">
        <v>18.290687745955879</v>
      </c>
      <c r="J92" s="162">
        <v>17.241474397988309</v>
      </c>
      <c r="K92" s="162">
        <v>22.092471196878421</v>
      </c>
      <c r="L92" s="162">
        <v>7.4035138635146689</v>
      </c>
      <c r="M92" s="162">
        <v>0.59567616633337106</v>
      </c>
      <c r="N92" s="162">
        <v>0</v>
      </c>
      <c r="O92" s="162">
        <v>0</v>
      </c>
      <c r="P92" s="162">
        <v>0.45944144048276336</v>
      </c>
      <c r="Q92" s="162">
        <v>1.8138479156950635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0.82852793263389435</v>
      </c>
      <c r="D93" s="160">
        <f t="shared" si="183"/>
        <v>0.906207434676218</v>
      </c>
      <c r="E93" s="160">
        <f t="shared" si="183"/>
        <v>0.84621407584264008</v>
      </c>
      <c r="F93" s="160">
        <f t="shared" si="183"/>
        <v>0.70534377676108317</v>
      </c>
      <c r="G93" s="160">
        <f t="shared" si="183"/>
        <v>0.63255911946199628</v>
      </c>
      <c r="H93" s="160">
        <f t="shared" si="183"/>
        <v>0.58803629625096154</v>
      </c>
      <c r="I93" s="160">
        <f t="shared" si="183"/>
        <v>0.25257660223176948</v>
      </c>
      <c r="J93" s="160">
        <f t="shared" si="183"/>
        <v>0.37016252978139258</v>
      </c>
      <c r="K93" s="160">
        <f t="shared" si="183"/>
        <v>0.5635286047310416</v>
      </c>
      <c r="L93" s="160">
        <f t="shared" si="183"/>
        <v>0.19499097314349925</v>
      </c>
      <c r="M93" s="160">
        <f t="shared" si="183"/>
        <v>1.7583538061611857E-2</v>
      </c>
      <c r="N93" s="160">
        <f t="shared" si="183"/>
        <v>0</v>
      </c>
      <c r="O93" s="160">
        <f t="shared" si="183"/>
        <v>0</v>
      </c>
      <c r="P93" s="160">
        <f t="shared" si="183"/>
        <v>2.0345934460177899E-2</v>
      </c>
      <c r="Q93" s="160">
        <f t="shared" si="183"/>
        <v>8.7790661190128183E-2</v>
      </c>
    </row>
    <row r="94" spans="1:17" ht="12" customHeight="1" x14ac:dyDescent="0.25">
      <c r="A94" s="148" t="s">
        <v>57</v>
      </c>
      <c r="B94" s="156">
        <v>0</v>
      </c>
      <c r="C94" s="156">
        <v>0.82852793263389435</v>
      </c>
      <c r="D94" s="156">
        <v>0.906207434676218</v>
      </c>
      <c r="E94" s="156">
        <v>0.84621407584264008</v>
      </c>
      <c r="F94" s="156">
        <v>0.70534377676108317</v>
      </c>
      <c r="G94" s="156">
        <v>0.63255911946199628</v>
      </c>
      <c r="H94" s="156">
        <v>0.58803629625096154</v>
      </c>
      <c r="I94" s="156">
        <v>0.25257660223176948</v>
      </c>
      <c r="J94" s="156">
        <v>0.37016252978139258</v>
      </c>
      <c r="K94" s="156">
        <v>0.5635286047310416</v>
      </c>
      <c r="L94" s="156">
        <v>0.19499097314349925</v>
      </c>
      <c r="M94" s="156">
        <v>1.7583538061611857E-2</v>
      </c>
      <c r="N94" s="156">
        <v>0</v>
      </c>
      <c r="O94" s="156">
        <v>0</v>
      </c>
      <c r="P94" s="156">
        <v>2.0345934460177899E-2</v>
      </c>
      <c r="Q94" s="156">
        <v>8.7790661190128183E-2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85.477651474463187</v>
      </c>
      <c r="C100" s="157">
        <f t="shared" ref="C100:Q100" si="185">SUM(C101:C103)</f>
        <v>61.150825217702611</v>
      </c>
      <c r="D100" s="157">
        <f t="shared" si="185"/>
        <v>71.656392317732696</v>
      </c>
      <c r="E100" s="157">
        <f t="shared" si="185"/>
        <v>55.084318151339986</v>
      </c>
      <c r="F100" s="157">
        <f t="shared" si="185"/>
        <v>26.04581846095623</v>
      </c>
      <c r="G100" s="157">
        <f t="shared" si="185"/>
        <v>35.755450849813734</v>
      </c>
      <c r="H100" s="157">
        <f t="shared" si="185"/>
        <v>33.604400125083018</v>
      </c>
      <c r="I100" s="157">
        <f t="shared" si="185"/>
        <v>27.208976996828952</v>
      </c>
      <c r="J100" s="157">
        <f t="shared" si="185"/>
        <v>21.327304887110852</v>
      </c>
      <c r="K100" s="157">
        <f t="shared" si="185"/>
        <v>25.771679578627221</v>
      </c>
      <c r="L100" s="157">
        <f t="shared" si="185"/>
        <v>102.58275224435877</v>
      </c>
      <c r="M100" s="157">
        <f t="shared" si="185"/>
        <v>95.914680946862546</v>
      </c>
      <c r="N100" s="157">
        <f t="shared" si="185"/>
        <v>84.171642110222322</v>
      </c>
      <c r="O100" s="157">
        <f t="shared" si="185"/>
        <v>106.95379767904869</v>
      </c>
      <c r="P100" s="157">
        <f t="shared" si="185"/>
        <v>75.48850309650021</v>
      </c>
      <c r="Q100" s="157">
        <f t="shared" si="185"/>
        <v>72.83860686695094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85.477651474463187</v>
      </c>
      <c r="C102" s="156">
        <v>61.150825217702611</v>
      </c>
      <c r="D102" s="156">
        <v>71.656392317732696</v>
      </c>
      <c r="E102" s="156">
        <v>55.084318151339986</v>
      </c>
      <c r="F102" s="156">
        <v>26.04581846095623</v>
      </c>
      <c r="G102" s="156">
        <v>35.755450849813734</v>
      </c>
      <c r="H102" s="156">
        <v>33.604400125083018</v>
      </c>
      <c r="I102" s="156">
        <v>27.208976996828952</v>
      </c>
      <c r="J102" s="156">
        <v>21.327304887110852</v>
      </c>
      <c r="K102" s="156">
        <v>25.771679578627221</v>
      </c>
      <c r="L102" s="156">
        <v>102.58275224435877</v>
      </c>
      <c r="M102" s="156">
        <v>95.914680946862546</v>
      </c>
      <c r="N102" s="156">
        <v>84.171642110222322</v>
      </c>
      <c r="O102" s="156">
        <v>106.95379767904869</v>
      </c>
      <c r="P102" s="156">
        <v>75.48850309650021</v>
      </c>
      <c r="Q102" s="156">
        <v>72.83860686695094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156.36090639785351</v>
      </c>
      <c r="C124" s="168">
        <f t="shared" ref="C124:Q124" si="193">SUM(C125,C128,C130,C139)</f>
        <v>115.78819858309684</v>
      </c>
      <c r="D124" s="168">
        <f t="shared" si="193"/>
        <v>115.61281996191951</v>
      </c>
      <c r="E124" s="168">
        <f t="shared" si="193"/>
        <v>94.395340498037555</v>
      </c>
      <c r="F124" s="168">
        <f t="shared" si="193"/>
        <v>58.585940712890419</v>
      </c>
      <c r="G124" s="168">
        <f t="shared" si="193"/>
        <v>86.344505774179666</v>
      </c>
      <c r="H124" s="168">
        <f t="shared" si="193"/>
        <v>69.366419890114699</v>
      </c>
      <c r="I124" s="168">
        <f t="shared" si="193"/>
        <v>52.685408395369755</v>
      </c>
      <c r="J124" s="168">
        <f t="shared" si="193"/>
        <v>36.511348386843018</v>
      </c>
      <c r="K124" s="168">
        <f t="shared" si="193"/>
        <v>36.350131932817924</v>
      </c>
      <c r="L124" s="168">
        <f t="shared" si="193"/>
        <v>57.549587441431832</v>
      </c>
      <c r="M124" s="168">
        <f t="shared" si="193"/>
        <v>42.235121617230739</v>
      </c>
      <c r="N124" s="168">
        <f t="shared" si="193"/>
        <v>34.078456425822274</v>
      </c>
      <c r="O124" s="168">
        <f t="shared" si="193"/>
        <v>40.49162626568296</v>
      </c>
      <c r="P124" s="168">
        <f t="shared" si="193"/>
        <v>27.641507527093463</v>
      </c>
      <c r="Q124" s="168">
        <f t="shared" si="193"/>
        <v>27.259098498682167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156.36090639785351</v>
      </c>
      <c r="C139" s="157">
        <f t="shared" ref="C139:Q139" si="214">SUM(C140:C141)</f>
        <v>115.78819858309684</v>
      </c>
      <c r="D139" s="157">
        <f t="shared" si="214"/>
        <v>115.61281996191951</v>
      </c>
      <c r="E139" s="157">
        <f t="shared" si="214"/>
        <v>94.395340498037555</v>
      </c>
      <c r="F139" s="157">
        <f t="shared" si="214"/>
        <v>58.585940712890419</v>
      </c>
      <c r="G139" s="157">
        <f t="shared" si="214"/>
        <v>86.344505774179666</v>
      </c>
      <c r="H139" s="157">
        <f t="shared" si="214"/>
        <v>69.366419890114699</v>
      </c>
      <c r="I139" s="157">
        <f t="shared" si="214"/>
        <v>52.685408395369755</v>
      </c>
      <c r="J139" s="157">
        <f t="shared" si="214"/>
        <v>36.511348386843018</v>
      </c>
      <c r="K139" s="157">
        <f t="shared" si="214"/>
        <v>36.350131932817924</v>
      </c>
      <c r="L139" s="157">
        <f t="shared" si="214"/>
        <v>57.549587441431832</v>
      </c>
      <c r="M139" s="157">
        <f t="shared" si="214"/>
        <v>42.235121617230739</v>
      </c>
      <c r="N139" s="157">
        <f t="shared" si="214"/>
        <v>34.078456425822274</v>
      </c>
      <c r="O139" s="157">
        <f t="shared" si="214"/>
        <v>40.49162626568296</v>
      </c>
      <c r="P139" s="157">
        <f t="shared" si="214"/>
        <v>27.641507527093463</v>
      </c>
      <c r="Q139" s="157">
        <f t="shared" si="214"/>
        <v>27.259098498682167</v>
      </c>
    </row>
    <row r="140" spans="1:17" ht="12" customHeight="1" x14ac:dyDescent="0.25">
      <c r="A140" s="23" t="s">
        <v>57</v>
      </c>
      <c r="B140" s="156">
        <v>156.36090639785351</v>
      </c>
      <c r="C140" s="156">
        <v>115.78819858309684</v>
      </c>
      <c r="D140" s="156">
        <v>115.61281996191951</v>
      </c>
      <c r="E140" s="156">
        <v>94.395340498037555</v>
      </c>
      <c r="F140" s="156">
        <v>58.585940712890419</v>
      </c>
      <c r="G140" s="156">
        <v>86.344505774179666</v>
      </c>
      <c r="H140" s="156">
        <v>69.366419890114699</v>
      </c>
      <c r="I140" s="156">
        <v>52.685408395369755</v>
      </c>
      <c r="J140" s="156">
        <v>36.511348386843018</v>
      </c>
      <c r="K140" s="156">
        <v>36.350131932817924</v>
      </c>
      <c r="L140" s="156">
        <v>57.549587441431832</v>
      </c>
      <c r="M140" s="156">
        <v>42.235121617230739</v>
      </c>
      <c r="N140" s="156">
        <v>34.078456425822274</v>
      </c>
      <c r="O140" s="156">
        <v>40.49162626568296</v>
      </c>
      <c r="P140" s="156">
        <v>27.641507527093463</v>
      </c>
      <c r="Q140" s="156">
        <v>27.259098498682167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0.36468810703009324</v>
      </c>
      <c r="C143" s="168">
        <f t="shared" ref="C143" si="216">SUM(C144,C146,C148,C157)</f>
        <v>0.33288249580258078</v>
      </c>
      <c r="D143" s="168">
        <f t="shared" ref="D143" si="217">SUM(D144,D146,D148,D157)</f>
        <v>0.37268413488370861</v>
      </c>
      <c r="E143" s="168">
        <f t="shared" ref="E143" si="218">SUM(E144,E146,E148,E157)</f>
        <v>0.35333735283596424</v>
      </c>
      <c r="F143" s="168">
        <f t="shared" ref="F143" si="219">SUM(F144,F146,F148,F157)</f>
        <v>0.25834755125411479</v>
      </c>
      <c r="G143" s="168">
        <f t="shared" ref="G143" si="220">SUM(G144,G146,G148,G157)</f>
        <v>0.31861122167504785</v>
      </c>
      <c r="H143" s="168">
        <f t="shared" ref="H143" si="221">SUM(H144,H146,H148,H157)</f>
        <v>0.28573593713132484</v>
      </c>
      <c r="I143" s="168">
        <f t="shared" ref="I143" si="222">SUM(I144,I146,I148,I157)</f>
        <v>0.17982664631986961</v>
      </c>
      <c r="J143" s="168">
        <f t="shared" ref="J143" si="223">SUM(J144,J146,J148,J157)</f>
        <v>0.15644011483064627</v>
      </c>
      <c r="K143" s="168">
        <f t="shared" ref="K143" si="224">SUM(K144,K146,K148,K157)</f>
        <v>0.176083728714367</v>
      </c>
      <c r="L143" s="168">
        <f t="shared" ref="L143" si="225">SUM(L144,L146,L148,L157)</f>
        <v>0.26163290261554978</v>
      </c>
      <c r="M143" s="168">
        <f t="shared" ref="M143" si="226">SUM(M144,M146,M148,M157)</f>
        <v>0.19629488007501655</v>
      </c>
      <c r="N143" s="168">
        <f t="shared" ref="N143" si="227">SUM(N144,N146,N148,N157)</f>
        <v>0.16405569917055318</v>
      </c>
      <c r="O143" s="168">
        <f t="shared" ref="O143" si="228">SUM(O144,O146,O148,O157)</f>
        <v>0.23275082966981409</v>
      </c>
      <c r="P143" s="168">
        <f t="shared" ref="P143" si="229">SUM(P144,P146,P148,P157)</f>
        <v>0.24904532026198573</v>
      </c>
      <c r="Q143" s="168">
        <f t="shared" ref="Q143" si="230">SUM(Q144,Q146,Q148,Q157)</f>
        <v>0.46112094947474824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0.23383360974530312</v>
      </c>
      <c r="C148" s="157">
        <f t="shared" ref="C148" si="234">SUM(C149:C150,C153:C154)</f>
        <v>0.22364292218527901</v>
      </c>
      <c r="D148" s="157">
        <f t="shared" ref="D148" si="235">SUM(D149:D150,D153:D154)</f>
        <v>0.20489582458910288</v>
      </c>
      <c r="E148" s="157">
        <f t="shared" ref="E148" si="236">SUM(E149:E150,E153:E154)</f>
        <v>0.18254955822685093</v>
      </c>
      <c r="F148" s="157">
        <f t="shared" ref="F148" si="237">SUM(F149:F150,F153:F154)</f>
        <v>0.15269925237050108</v>
      </c>
      <c r="G148" s="157">
        <f t="shared" ref="G148" si="238">SUM(G149:G150,G153:G154)</f>
        <v>0.13324236053784153</v>
      </c>
      <c r="H148" s="157">
        <f t="shared" ref="H148" si="239">SUM(H149:H150,H153:H154)</f>
        <v>0.11225231771639203</v>
      </c>
      <c r="I148" s="157">
        <f t="shared" ref="I148" si="240">SUM(I149:I150,I153:I154)</f>
        <v>4.0160959507327273E-2</v>
      </c>
      <c r="J148" s="157">
        <f t="shared" ref="J148" si="241">SUM(J149:J150,J153:J154)</f>
        <v>3.8190632400333616E-2</v>
      </c>
      <c r="K148" s="157">
        <f t="shared" ref="K148" si="242">SUM(K149:K150,K153:K154)</f>
        <v>4.9354029159939986E-2</v>
      </c>
      <c r="L148" s="157">
        <f t="shared" ref="L148" si="243">SUM(L149:L150,L153:L154)</f>
        <v>1.6536799846484655E-2</v>
      </c>
      <c r="M148" s="157">
        <f t="shared" ref="M148" si="244">SUM(M149:M150,M153:M154)</f>
        <v>1.6230958210718565E-3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0.23383360974530312</v>
      </c>
      <c r="C149" s="132">
        <v>0.22184046837969404</v>
      </c>
      <c r="D149" s="132">
        <v>0.20308340971975045</v>
      </c>
      <c r="E149" s="132">
        <v>0.18073753665117076</v>
      </c>
      <c r="F149" s="132">
        <v>0.15120107102648858</v>
      </c>
      <c r="G149" s="132">
        <v>0.13173483165447167</v>
      </c>
      <c r="H149" s="132">
        <v>0.11103422077956975</v>
      </c>
      <c r="I149" s="132">
        <v>3.9555985609766149E-2</v>
      </c>
      <c r="J149" s="132">
        <v>3.7281886418873568E-2</v>
      </c>
      <c r="K149" s="132">
        <v>4.8138873138956609E-2</v>
      </c>
      <c r="L149" s="132">
        <v>1.6166094574348724E-2</v>
      </c>
      <c r="M149" s="132">
        <v>1.6230958210718565E-3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1.8024538055849771E-3</v>
      </c>
      <c r="D150" s="132">
        <f t="shared" ref="D150" si="251">SUM(D151:D152)</f>
        <v>1.8124148693524358E-3</v>
      </c>
      <c r="E150" s="132">
        <f t="shared" ref="E150" si="252">SUM(E151:E152)</f>
        <v>1.8120215756801717E-3</v>
      </c>
      <c r="F150" s="132">
        <f t="shared" ref="F150" si="253">SUM(F151:F152)</f>
        <v>1.4981813440124966E-3</v>
      </c>
      <c r="G150" s="132">
        <f t="shared" ref="G150" si="254">SUM(G151:G152)</f>
        <v>1.5075288833698677E-3</v>
      </c>
      <c r="H150" s="132">
        <f t="shared" ref="H150" si="255">SUM(H151:H152)</f>
        <v>1.2180969368222922E-3</v>
      </c>
      <c r="I150" s="132">
        <f t="shared" ref="I150" si="256">SUM(I151:I152)</f>
        <v>6.0497389756112479E-4</v>
      </c>
      <c r="J150" s="132">
        <f t="shared" ref="J150" si="257">SUM(J151:J152)</f>
        <v>9.0874598146004754E-4</v>
      </c>
      <c r="K150" s="132">
        <f t="shared" ref="K150" si="258">SUM(K151:K152)</f>
        <v>1.2151560209833789E-3</v>
      </c>
      <c r="L150" s="132">
        <f t="shared" ref="L150" si="259">SUM(L151:L152)</f>
        <v>3.7070527213593004E-4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1.8024538055849771E-3</v>
      </c>
      <c r="D151" s="165">
        <v>1.8124148693524358E-3</v>
      </c>
      <c r="E151" s="165">
        <v>1.8120215756801717E-3</v>
      </c>
      <c r="F151" s="165">
        <v>1.4981813440124966E-3</v>
      </c>
      <c r="G151" s="165">
        <v>1.5075288833698677E-3</v>
      </c>
      <c r="H151" s="165">
        <v>1.2180969368222922E-3</v>
      </c>
      <c r="I151" s="165">
        <v>6.0497389756112479E-4</v>
      </c>
      <c r="J151" s="165">
        <v>9.0874598146004754E-4</v>
      </c>
      <c r="K151" s="165">
        <v>1.2151560209833789E-3</v>
      </c>
      <c r="L151" s="165">
        <v>3.7070527213593004E-4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0.13085449728479009</v>
      </c>
      <c r="C157" s="157">
        <f t="shared" ref="C157" si="282">SUM(C158:C159)</f>
        <v>0.10923957361730179</v>
      </c>
      <c r="D157" s="157">
        <f t="shared" ref="D157" si="283">SUM(D158:D159)</f>
        <v>0.16778831029460572</v>
      </c>
      <c r="E157" s="157">
        <f t="shared" ref="E157" si="284">SUM(E158:E159)</f>
        <v>0.17078779460911331</v>
      </c>
      <c r="F157" s="157">
        <f t="shared" ref="F157" si="285">SUM(F158:F159)</f>
        <v>0.10564829888361374</v>
      </c>
      <c r="G157" s="157">
        <f t="shared" ref="G157" si="286">SUM(G158:G159)</f>
        <v>0.1853688611372063</v>
      </c>
      <c r="H157" s="157">
        <f t="shared" ref="H157" si="287">SUM(H158:H159)</f>
        <v>0.17348361941493279</v>
      </c>
      <c r="I157" s="157">
        <f t="shared" ref="I157" si="288">SUM(I158:I159)</f>
        <v>0.13966568681254232</v>
      </c>
      <c r="J157" s="157">
        <f t="shared" ref="J157" si="289">SUM(J158:J159)</f>
        <v>0.11824948243031265</v>
      </c>
      <c r="K157" s="157">
        <f t="shared" ref="K157" si="290">SUM(K158:K159)</f>
        <v>0.12672969955442701</v>
      </c>
      <c r="L157" s="157">
        <f t="shared" ref="L157" si="291">SUM(L158:L159)</f>
        <v>0.2450961027690651</v>
      </c>
      <c r="M157" s="157">
        <f t="shared" ref="M157" si="292">SUM(M158:M159)</f>
        <v>0.19467178425394469</v>
      </c>
      <c r="N157" s="157">
        <f t="shared" ref="N157" si="293">SUM(N158:N159)</f>
        <v>0.16405569917055318</v>
      </c>
      <c r="O157" s="157">
        <f t="shared" ref="O157" si="294">SUM(O158:O159)</f>
        <v>0.23275082966981409</v>
      </c>
      <c r="P157" s="157">
        <f t="shared" ref="P157" si="295">SUM(P158:P159)</f>
        <v>0.24904532026198573</v>
      </c>
      <c r="Q157" s="157">
        <f t="shared" ref="Q157" si="296">SUM(Q158:Q159)</f>
        <v>0.46112094947474824</v>
      </c>
    </row>
    <row r="158" spans="1:17" ht="12" customHeight="1" x14ac:dyDescent="0.25">
      <c r="A158" s="23" t="s">
        <v>57</v>
      </c>
      <c r="B158" s="156">
        <v>0.13085449728479009</v>
      </c>
      <c r="C158" s="156">
        <v>0.10923957361730179</v>
      </c>
      <c r="D158" s="156">
        <v>0.16778831029460572</v>
      </c>
      <c r="E158" s="156">
        <v>0.17078779460911331</v>
      </c>
      <c r="F158" s="156">
        <v>0.10564829888361374</v>
      </c>
      <c r="G158" s="156">
        <v>0.1853688611372063</v>
      </c>
      <c r="H158" s="156">
        <v>0.17348361941493279</v>
      </c>
      <c r="I158" s="156">
        <v>0.13966568681254232</v>
      </c>
      <c r="J158" s="156">
        <v>0.11824948243031265</v>
      </c>
      <c r="K158" s="156">
        <v>0.12672969955442701</v>
      </c>
      <c r="L158" s="156">
        <v>0.2450961027690651</v>
      </c>
      <c r="M158" s="156">
        <v>0.19467178425394469</v>
      </c>
      <c r="N158" s="156">
        <v>0.16405569917055318</v>
      </c>
      <c r="O158" s="156">
        <v>0.23275082966981409</v>
      </c>
      <c r="P158" s="156">
        <v>0.24904532026198573</v>
      </c>
      <c r="Q158" s="156">
        <v>0.46112094947474824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173.61215848669121</v>
      </c>
      <c r="C161" s="168">
        <f t="shared" ref="C161:Q161" si="297">SUM(C162,C164,C166,C175)</f>
        <v>152.36357277114993</v>
      </c>
      <c r="D161" s="168">
        <f t="shared" si="297"/>
        <v>151.70083906712168</v>
      </c>
      <c r="E161" s="168">
        <f t="shared" si="297"/>
        <v>134.38827218098419</v>
      </c>
      <c r="F161" s="168">
        <f t="shared" si="297"/>
        <v>99.748551051728157</v>
      </c>
      <c r="G161" s="168">
        <f t="shared" si="297"/>
        <v>104.87222337868998</v>
      </c>
      <c r="H161" s="168">
        <f t="shared" si="297"/>
        <v>86.036355236983795</v>
      </c>
      <c r="I161" s="168">
        <f t="shared" si="297"/>
        <v>42.978692481200852</v>
      </c>
      <c r="J161" s="168">
        <f t="shared" si="297"/>
        <v>36.445149809953449</v>
      </c>
      <c r="K161" s="168">
        <f t="shared" si="297"/>
        <v>41.425646129908706</v>
      </c>
      <c r="L161" s="168">
        <f t="shared" si="297"/>
        <v>23.341702895683206</v>
      </c>
      <c r="M161" s="168">
        <f t="shared" si="297"/>
        <v>7.5549648573544363</v>
      </c>
      <c r="N161" s="168">
        <f t="shared" si="297"/>
        <v>2.3485521469479043</v>
      </c>
      <c r="O161" s="168">
        <f t="shared" si="297"/>
        <v>2.1837913172676418</v>
      </c>
      <c r="P161" s="168">
        <f t="shared" si="297"/>
        <v>1.4257916926459018</v>
      </c>
      <c r="Q161" s="168">
        <f t="shared" si="297"/>
        <v>1.2510543735524029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111.2627922010855</v>
      </c>
      <c r="C166" s="157">
        <f t="shared" ref="C166:Q166" si="300">SUM(C167:C168,C171:C172)</f>
        <v>106.44169108413919</v>
      </c>
      <c r="D166" s="157">
        <f t="shared" si="300"/>
        <v>97.385326370512502</v>
      </c>
      <c r="E166" s="157">
        <f t="shared" si="300"/>
        <v>86.785425966540458</v>
      </c>
      <c r="F166" s="157">
        <f t="shared" si="300"/>
        <v>72.613069717508438</v>
      </c>
      <c r="G166" s="157">
        <f t="shared" si="300"/>
        <v>63.312200755428087</v>
      </c>
      <c r="H166" s="157">
        <f t="shared" si="300"/>
        <v>53.334936577349971</v>
      </c>
      <c r="I166" s="157">
        <f t="shared" si="300"/>
        <v>19.082901064812173</v>
      </c>
      <c r="J166" s="157">
        <f t="shared" si="300"/>
        <v>18.124146360134155</v>
      </c>
      <c r="K166" s="157">
        <f t="shared" si="300"/>
        <v>23.315034995912804</v>
      </c>
      <c r="L166" s="157">
        <f t="shared" si="300"/>
        <v>7.8197991605772028</v>
      </c>
      <c r="M166" s="157">
        <f t="shared" si="300"/>
        <v>0.63146542918800574</v>
      </c>
      <c r="N166" s="157">
        <f t="shared" si="300"/>
        <v>0</v>
      </c>
      <c r="O166" s="157">
        <f t="shared" si="300"/>
        <v>0</v>
      </c>
      <c r="P166" s="157">
        <f t="shared" si="300"/>
        <v>0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111.2627922010855</v>
      </c>
      <c r="C167" s="132">
        <v>105.5891304340975</v>
      </c>
      <c r="D167" s="132">
        <v>96.452536851085782</v>
      </c>
      <c r="E167" s="132">
        <v>85.914447595830183</v>
      </c>
      <c r="F167" s="132">
        <v>71.887350674468777</v>
      </c>
      <c r="G167" s="132">
        <v>62.661249783588978</v>
      </c>
      <c r="H167" s="132">
        <v>52.729542399749292</v>
      </c>
      <c r="I167" s="132">
        <v>18.823064775809669</v>
      </c>
      <c r="J167" s="132">
        <v>17.743381793902394</v>
      </c>
      <c r="K167" s="132">
        <v>22.735101784898486</v>
      </c>
      <c r="L167" s="132">
        <v>7.6192476083516647</v>
      </c>
      <c r="M167" s="132">
        <v>0.61353022036516169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0.85256065004169368</v>
      </c>
      <c r="D168" s="132">
        <f t="shared" ref="D168" si="303">SUM(D169:D170)</f>
        <v>0.9327895194267205</v>
      </c>
      <c r="E168" s="132">
        <f t="shared" ref="E168" si="304">SUM(E169:E170)</f>
        <v>0.87097837071026907</v>
      </c>
      <c r="F168" s="132">
        <f t="shared" ref="F168" si="305">SUM(F169:F170)</f>
        <v>0.7257190430396534</v>
      </c>
      <c r="G168" s="132">
        <f t="shared" ref="G168" si="306">SUM(G169:G170)</f>
        <v>0.65095097183910855</v>
      </c>
      <c r="H168" s="132">
        <f t="shared" ref="H168" si="307">SUM(H169:H170)</f>
        <v>0.60539417760067948</v>
      </c>
      <c r="I168" s="132">
        <f t="shared" ref="I168" si="308">SUM(I169:I170)</f>
        <v>0.259836289002503</v>
      </c>
      <c r="J168" s="132">
        <f t="shared" ref="J168" si="309">SUM(J169:J170)</f>
        <v>0.38076456623175992</v>
      </c>
      <c r="K168" s="132">
        <f t="shared" ref="K168" si="310">SUM(K169:K170)</f>
        <v>0.5799332110143175</v>
      </c>
      <c r="L168" s="132">
        <f t="shared" ref="L168" si="311">SUM(L169:L170)</f>
        <v>0.20055155222553814</v>
      </c>
      <c r="M168" s="132">
        <f t="shared" ref="M168" si="312">SUM(M169:M170)</f>
        <v>1.7935208822844086E-2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0.85256065004169368</v>
      </c>
      <c r="D169" s="165">
        <v>0.9327895194267205</v>
      </c>
      <c r="E169" s="165">
        <v>0.87097837071026907</v>
      </c>
      <c r="F169" s="165">
        <v>0.7257190430396534</v>
      </c>
      <c r="G169" s="165">
        <v>0.65095097183910855</v>
      </c>
      <c r="H169" s="165">
        <v>0.60539417760067948</v>
      </c>
      <c r="I169" s="165">
        <v>0.259836289002503</v>
      </c>
      <c r="J169" s="165">
        <v>0.38076456623175992</v>
      </c>
      <c r="K169" s="165">
        <v>0.5799332110143175</v>
      </c>
      <c r="L169" s="165">
        <v>0.20055155222553814</v>
      </c>
      <c r="M169" s="165">
        <v>1.7935208822844086E-2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62.349366285605704</v>
      </c>
      <c r="C175" s="157">
        <f t="shared" ref="C175:Q175" si="333">SUM(C176:C177)</f>
        <v>45.921881687010732</v>
      </c>
      <c r="D175" s="157">
        <f t="shared" si="333"/>
        <v>54.315512696609176</v>
      </c>
      <c r="E175" s="157">
        <f t="shared" si="333"/>
        <v>47.60284621444373</v>
      </c>
      <c r="F175" s="157">
        <f t="shared" si="333"/>
        <v>27.135481334219726</v>
      </c>
      <c r="G175" s="157">
        <f t="shared" si="333"/>
        <v>41.560022623261894</v>
      </c>
      <c r="H175" s="157">
        <f t="shared" si="333"/>
        <v>32.701418659633823</v>
      </c>
      <c r="I175" s="157">
        <f t="shared" si="333"/>
        <v>23.895791416388683</v>
      </c>
      <c r="J175" s="157">
        <f t="shared" si="333"/>
        <v>18.321003449819298</v>
      </c>
      <c r="K175" s="157">
        <f t="shared" si="333"/>
        <v>18.110611133995903</v>
      </c>
      <c r="L175" s="157">
        <f t="shared" si="333"/>
        <v>15.521903735106001</v>
      </c>
      <c r="M175" s="157">
        <f t="shared" si="333"/>
        <v>6.9234994281664308</v>
      </c>
      <c r="N175" s="157">
        <f t="shared" si="333"/>
        <v>2.3485521469479043</v>
      </c>
      <c r="O175" s="157">
        <f t="shared" si="333"/>
        <v>2.1837913172676418</v>
      </c>
      <c r="P175" s="157">
        <f t="shared" si="333"/>
        <v>1.4257916926459018</v>
      </c>
      <c r="Q175" s="157">
        <f t="shared" si="333"/>
        <v>1.2510543735524029</v>
      </c>
    </row>
    <row r="176" spans="1:17" ht="12" customHeight="1" x14ac:dyDescent="0.25">
      <c r="A176" s="23" t="s">
        <v>57</v>
      </c>
      <c r="B176" s="156">
        <v>62.349366285605704</v>
      </c>
      <c r="C176" s="156">
        <v>45.921881687010732</v>
      </c>
      <c r="D176" s="156">
        <v>54.315512696609176</v>
      </c>
      <c r="E176" s="156">
        <v>47.60284621444373</v>
      </c>
      <c r="F176" s="156">
        <v>27.135481334219726</v>
      </c>
      <c r="G176" s="156">
        <v>41.560022623261894</v>
      </c>
      <c r="H176" s="156">
        <v>32.701418659633823</v>
      </c>
      <c r="I176" s="156">
        <v>23.895791416388683</v>
      </c>
      <c r="J176" s="156">
        <v>18.321003449819298</v>
      </c>
      <c r="K176" s="156">
        <v>18.110611133995903</v>
      </c>
      <c r="L176" s="156">
        <v>15.521903735106001</v>
      </c>
      <c r="M176" s="156">
        <v>6.9234994281664308</v>
      </c>
      <c r="N176" s="156">
        <v>2.3485521469479043</v>
      </c>
      <c r="O176" s="156">
        <v>2.1837913172676418</v>
      </c>
      <c r="P176" s="156">
        <v>1.4257916926459018</v>
      </c>
      <c r="Q176" s="156">
        <v>1.2510543735524029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19100.490006311757</v>
      </c>
      <c r="C3" s="168">
        <f t="shared" ref="C3:Q3" si="0">SUM(C4,C7,C9,C19)</f>
        <v>18378.844494092966</v>
      </c>
      <c r="D3" s="168">
        <f t="shared" si="0"/>
        <v>19624.957765058647</v>
      </c>
      <c r="E3" s="168">
        <f t="shared" si="0"/>
        <v>20544.781749854214</v>
      </c>
      <c r="F3" s="168">
        <f t="shared" si="0"/>
        <v>19799.216541466219</v>
      </c>
      <c r="G3" s="168">
        <f t="shared" si="0"/>
        <v>20493.996250249227</v>
      </c>
      <c r="H3" s="168">
        <f t="shared" si="0"/>
        <v>20680.611558768294</v>
      </c>
      <c r="I3" s="168">
        <f t="shared" si="0"/>
        <v>18241.326800850315</v>
      </c>
      <c r="J3" s="168">
        <f t="shared" si="0"/>
        <v>20377.165329694719</v>
      </c>
      <c r="K3" s="168">
        <f t="shared" si="0"/>
        <v>17916.442579675164</v>
      </c>
      <c r="L3" s="168">
        <f t="shared" si="0"/>
        <v>19239.456955557758</v>
      </c>
      <c r="M3" s="168">
        <f t="shared" si="0"/>
        <v>20808.252593659457</v>
      </c>
      <c r="N3" s="168">
        <f t="shared" si="0"/>
        <v>18397.137058770568</v>
      </c>
      <c r="O3" s="168">
        <f t="shared" si="0"/>
        <v>17817.528964338588</v>
      </c>
      <c r="P3" s="168">
        <f t="shared" si="0"/>
        <v>15545.537530534846</v>
      </c>
      <c r="Q3" s="168">
        <f t="shared" si="0"/>
        <v>17258.020973407529</v>
      </c>
    </row>
    <row r="4" spans="1:17" ht="12.95" customHeight="1" x14ac:dyDescent="0.25">
      <c r="A4" s="158" t="s">
        <v>65</v>
      </c>
      <c r="B4" s="157">
        <f t="shared" ref="B4" si="1">SUM(B5:B6)</f>
        <v>15799.592181420361</v>
      </c>
      <c r="C4" s="157">
        <f t="shared" ref="C4:Q4" si="2">SUM(C5:C6)</f>
        <v>15218.430281668878</v>
      </c>
      <c r="D4" s="157">
        <f t="shared" si="2"/>
        <v>16378.583575491451</v>
      </c>
      <c r="E4" s="157">
        <f t="shared" si="2"/>
        <v>17339.376170902942</v>
      </c>
      <c r="F4" s="157">
        <f t="shared" si="2"/>
        <v>16717.646383892603</v>
      </c>
      <c r="G4" s="157">
        <f t="shared" si="2"/>
        <v>17326.708034654359</v>
      </c>
      <c r="H4" s="157">
        <f t="shared" si="2"/>
        <v>17499.871222860664</v>
      </c>
      <c r="I4" s="157">
        <f t="shared" si="2"/>
        <v>15075.794416985371</v>
      </c>
      <c r="J4" s="157">
        <f t="shared" si="2"/>
        <v>17206.177444573506</v>
      </c>
      <c r="K4" s="157">
        <f t="shared" si="2"/>
        <v>14859.183873336018</v>
      </c>
      <c r="L4" s="157">
        <f t="shared" si="2"/>
        <v>15458.867200699115</v>
      </c>
      <c r="M4" s="157">
        <f t="shared" si="2"/>
        <v>17070.126225873551</v>
      </c>
      <c r="N4" s="157">
        <f t="shared" si="2"/>
        <v>14920.266677577405</v>
      </c>
      <c r="O4" s="157">
        <f t="shared" si="2"/>
        <v>14266.651371364129</v>
      </c>
      <c r="P4" s="157">
        <f t="shared" si="2"/>
        <v>11962.414766018228</v>
      </c>
      <c r="Q4" s="157">
        <f t="shared" si="2"/>
        <v>13430.898734929879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15706.67315376288</v>
      </c>
      <c r="C5" s="156">
        <f>IF(RES_hhdet_fec!C5=0,0,RES_hhdet_fec!C5/0.086*1000000/RES_hhdet_num!C$3)</f>
        <v>15158.121113550786</v>
      </c>
      <c r="D5" s="156">
        <f>IF(RES_hhdet_fec!D5=0,0,RES_hhdet_fec!D5/0.086*1000000/RES_hhdet_num!D$3)</f>
        <v>16289.971984766362</v>
      </c>
      <c r="E5" s="156">
        <f>IF(RES_hhdet_fec!E5=0,0,RES_hhdet_fec!E5/0.086*1000000/RES_hhdet_num!E$3)</f>
        <v>17253.661734776189</v>
      </c>
      <c r="F5" s="156">
        <f>IF(RES_hhdet_fec!F5=0,0,RES_hhdet_fec!F5/0.086*1000000/RES_hhdet_num!F$3)</f>
        <v>16654.004613779201</v>
      </c>
      <c r="G5" s="156">
        <f>IF(RES_hhdet_fec!G5=0,0,RES_hhdet_fec!G5/0.086*1000000/RES_hhdet_num!G$3)</f>
        <v>17263.031270740816</v>
      </c>
      <c r="H5" s="156">
        <f>IF(RES_hhdet_fec!H5=0,0,RES_hhdet_fec!H5/0.086*1000000/RES_hhdet_num!H$3)</f>
        <v>17413.868538093157</v>
      </c>
      <c r="I5" s="156">
        <f>IF(RES_hhdet_fec!I5=0,0,RES_hhdet_fec!I5/0.086*1000000/RES_hhdet_num!I$3)</f>
        <v>14999.784496055581</v>
      </c>
      <c r="J5" s="156">
        <f>IF(RES_hhdet_fec!J5=0,0,RES_hhdet_fec!J5/0.086*1000000/RES_hhdet_num!J$3)</f>
        <v>17110.691984630299</v>
      </c>
      <c r="K5" s="156">
        <f>IF(RES_hhdet_fec!K5=0,0,RES_hhdet_fec!K5/0.086*1000000/RES_hhdet_num!K$3)</f>
        <v>14790.607803291205</v>
      </c>
      <c r="L5" s="156">
        <f>IF(RES_hhdet_fec!L5=0,0,RES_hhdet_fec!L5/0.086*1000000/RES_hhdet_num!L$3)</f>
        <v>15376.04189385742</v>
      </c>
      <c r="M5" s="156">
        <f>IF(RES_hhdet_fec!M5=0,0,RES_hhdet_fec!M5/0.086*1000000/RES_hhdet_num!M$3)</f>
        <v>16973.771104031704</v>
      </c>
      <c r="N5" s="156">
        <f>IF(RES_hhdet_fec!N5=0,0,RES_hhdet_fec!N5/0.086*1000000/RES_hhdet_num!N$3)</f>
        <v>14873.193147450642</v>
      </c>
      <c r="O5" s="156">
        <f>IF(RES_hhdet_fec!O5=0,0,RES_hhdet_fec!O5/0.086*1000000/RES_hhdet_num!O$3)</f>
        <v>14215.907616064189</v>
      </c>
      <c r="P5" s="156">
        <f>IF(RES_hhdet_fec!P5=0,0,RES_hhdet_fec!P5/0.086*1000000/RES_hhdet_num!P$3)</f>
        <v>11907.824010726934</v>
      </c>
      <c r="Q5" s="156">
        <f>IF(RES_hhdet_fec!Q5=0,0,RES_hhdet_fec!Q5/0.086*1000000/RES_hhdet_num!Q$3)</f>
        <v>13335.96554270749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92.919027657480484</v>
      </c>
      <c r="C6" s="156">
        <f>IF(RES_hhdet_fec!C6=0,0,RES_hhdet_fec!C6/0.086*1000000/RES_hhdet_num!C$3)</f>
        <v>60.309168118092202</v>
      </c>
      <c r="D6" s="156">
        <f>IF(RES_hhdet_fec!D6=0,0,RES_hhdet_fec!D6/0.086*1000000/RES_hhdet_num!D$3)</f>
        <v>88.611590725088917</v>
      </c>
      <c r="E6" s="156">
        <f>IF(RES_hhdet_fec!E6=0,0,RES_hhdet_fec!E6/0.086*1000000/RES_hhdet_num!E$3)</f>
        <v>85.714436126752133</v>
      </c>
      <c r="F6" s="156">
        <f>IF(RES_hhdet_fec!F6=0,0,RES_hhdet_fec!F6/0.086*1000000/RES_hhdet_num!F$3)</f>
        <v>63.641770113402231</v>
      </c>
      <c r="G6" s="156">
        <f>IF(RES_hhdet_fec!G6=0,0,RES_hhdet_fec!G6/0.086*1000000/RES_hhdet_num!G$3)</f>
        <v>63.676763913542331</v>
      </c>
      <c r="H6" s="156">
        <f>IF(RES_hhdet_fec!H6=0,0,RES_hhdet_fec!H6/0.086*1000000/RES_hhdet_num!H$3)</f>
        <v>86.002684767508583</v>
      </c>
      <c r="I6" s="156">
        <f>IF(RES_hhdet_fec!I6=0,0,RES_hhdet_fec!I6/0.086*1000000/RES_hhdet_num!I$3)</f>
        <v>76.009920929789587</v>
      </c>
      <c r="J6" s="156">
        <f>IF(RES_hhdet_fec!J6=0,0,RES_hhdet_fec!J6/0.086*1000000/RES_hhdet_num!J$3)</f>
        <v>95.485459943206521</v>
      </c>
      <c r="K6" s="156">
        <f>IF(RES_hhdet_fec!K6=0,0,RES_hhdet_fec!K6/0.086*1000000/RES_hhdet_num!K$3)</f>
        <v>68.576070044814344</v>
      </c>
      <c r="L6" s="156">
        <f>IF(RES_hhdet_fec!L6=0,0,RES_hhdet_fec!L6/0.086*1000000/RES_hhdet_num!L$3)</f>
        <v>82.825306841693717</v>
      </c>
      <c r="M6" s="156">
        <f>IF(RES_hhdet_fec!M6=0,0,RES_hhdet_fec!M6/0.086*1000000/RES_hhdet_num!M$3)</f>
        <v>96.355121841845616</v>
      </c>
      <c r="N6" s="156">
        <f>IF(RES_hhdet_fec!N6=0,0,RES_hhdet_fec!N6/0.086*1000000/RES_hhdet_num!N$3)</f>
        <v>47.073530126762698</v>
      </c>
      <c r="O6" s="156">
        <f>IF(RES_hhdet_fec!O6=0,0,RES_hhdet_fec!O6/0.086*1000000/RES_hhdet_num!O$3)</f>
        <v>50.743755299939139</v>
      </c>
      <c r="P6" s="156">
        <f>IF(RES_hhdet_fec!P6=0,0,RES_hhdet_fec!P6/0.086*1000000/RES_hhdet_num!P$3)</f>
        <v>54.590755291294258</v>
      </c>
      <c r="Q6" s="156">
        <f>IF(RES_hhdet_fec!Q6=0,0,RES_hhdet_fec!Q6/0.086*1000000/RES_hhdet_num!Q$3)</f>
        <v>94.933192222388669</v>
      </c>
    </row>
    <row r="7" spans="1:17" ht="12.95" customHeight="1" x14ac:dyDescent="0.25">
      <c r="A7" s="158" t="s">
        <v>112</v>
      </c>
      <c r="B7" s="157">
        <f t="shared" ref="B7:Q7" si="3">B8</f>
        <v>0.90000843939850916</v>
      </c>
      <c r="C7" s="157">
        <f t="shared" si="3"/>
        <v>1.3062680256122425</v>
      </c>
      <c r="D7" s="157">
        <f t="shared" si="3"/>
        <v>1.9002375146391755</v>
      </c>
      <c r="E7" s="157">
        <f t="shared" si="3"/>
        <v>2.6898720386892245</v>
      </c>
      <c r="F7" s="157">
        <f t="shared" si="3"/>
        <v>3.171526595287371</v>
      </c>
      <c r="G7" s="157">
        <f t="shared" si="3"/>
        <v>3.7454569104267996</v>
      </c>
      <c r="H7" s="157">
        <f t="shared" si="3"/>
        <v>5.329115970957413</v>
      </c>
      <c r="I7" s="157">
        <f t="shared" si="3"/>
        <v>6.5188126050932684</v>
      </c>
      <c r="J7" s="157">
        <f t="shared" si="3"/>
        <v>8.0241468604759589</v>
      </c>
      <c r="K7" s="157">
        <f t="shared" si="3"/>
        <v>9.7236691126240888</v>
      </c>
      <c r="L7" s="157">
        <f t="shared" si="3"/>
        <v>10.468312520012324</v>
      </c>
      <c r="M7" s="157">
        <f t="shared" si="3"/>
        <v>11.049350934834594</v>
      </c>
      <c r="N7" s="157">
        <f t="shared" si="3"/>
        <v>12.346879402529161</v>
      </c>
      <c r="O7" s="157">
        <f t="shared" si="3"/>
        <v>13.757374471714549</v>
      </c>
      <c r="P7" s="157">
        <f t="shared" si="3"/>
        <v>15.780150368317358</v>
      </c>
      <c r="Q7" s="157">
        <f t="shared" si="3"/>
        <v>18.07370763507453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0.90000843939850916</v>
      </c>
      <c r="C8" s="156">
        <f>IF(RES_hhdet_fec!C8=0,0,RES_hhdet_fec!C8/0.086*1000000/RES_hhdet_num!C$3)</f>
        <v>1.3062680256122425</v>
      </c>
      <c r="D8" s="156">
        <f>IF(RES_hhdet_fec!D8=0,0,RES_hhdet_fec!D8/0.086*1000000/RES_hhdet_num!D$3)</f>
        <v>1.9002375146391755</v>
      </c>
      <c r="E8" s="156">
        <f>IF(RES_hhdet_fec!E8=0,0,RES_hhdet_fec!E8/0.086*1000000/RES_hhdet_num!E$3)</f>
        <v>2.6898720386892245</v>
      </c>
      <c r="F8" s="156">
        <f>IF(RES_hhdet_fec!F8=0,0,RES_hhdet_fec!F8/0.086*1000000/RES_hhdet_num!F$3)</f>
        <v>3.171526595287371</v>
      </c>
      <c r="G8" s="156">
        <f>IF(RES_hhdet_fec!G8=0,0,RES_hhdet_fec!G8/0.086*1000000/RES_hhdet_num!G$3)</f>
        <v>3.7454569104267996</v>
      </c>
      <c r="H8" s="156">
        <f>IF(RES_hhdet_fec!H8=0,0,RES_hhdet_fec!H8/0.086*1000000/RES_hhdet_num!H$3)</f>
        <v>5.329115970957413</v>
      </c>
      <c r="I8" s="156">
        <f>IF(RES_hhdet_fec!I8=0,0,RES_hhdet_fec!I8/0.086*1000000/RES_hhdet_num!I$3)</f>
        <v>6.5188126050932684</v>
      </c>
      <c r="J8" s="156">
        <f>IF(RES_hhdet_fec!J8=0,0,RES_hhdet_fec!J8/0.086*1000000/RES_hhdet_num!J$3)</f>
        <v>8.0241468604759589</v>
      </c>
      <c r="K8" s="156">
        <f>IF(RES_hhdet_fec!K8=0,0,RES_hhdet_fec!K8/0.086*1000000/RES_hhdet_num!K$3)</f>
        <v>9.7236691126240888</v>
      </c>
      <c r="L8" s="156">
        <f>IF(RES_hhdet_fec!L8=0,0,RES_hhdet_fec!L8/0.086*1000000/RES_hhdet_num!L$3)</f>
        <v>10.468312520012324</v>
      </c>
      <c r="M8" s="156">
        <f>IF(RES_hhdet_fec!M8=0,0,RES_hhdet_fec!M8/0.086*1000000/RES_hhdet_num!M$3)</f>
        <v>11.049350934834594</v>
      </c>
      <c r="N8" s="156">
        <f>IF(RES_hhdet_fec!N8=0,0,RES_hhdet_fec!N8/0.086*1000000/RES_hhdet_num!N$3)</f>
        <v>12.346879402529161</v>
      </c>
      <c r="O8" s="156">
        <f>IF(RES_hhdet_fec!O8=0,0,RES_hhdet_fec!O8/0.086*1000000/RES_hhdet_num!O$3)</f>
        <v>13.757374471714549</v>
      </c>
      <c r="P8" s="156">
        <f>IF(RES_hhdet_fec!P8=0,0,RES_hhdet_fec!P8/0.086*1000000/RES_hhdet_num!P$3)</f>
        <v>15.780150368317358</v>
      </c>
      <c r="Q8" s="156">
        <f>IF(RES_hhdet_fec!Q8=0,0,RES_hhdet_fec!Q8/0.086*1000000/RES_hhdet_num!Q$3)</f>
        <v>18.07370763507453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2035.5859098384203</v>
      </c>
      <c r="C9" s="157">
        <f>IF(RES_hhdet_fec!C9=0,0,RES_hhdet_fec!C9/0.086*1000000/RES_hhdet_num!C$3)</f>
        <v>2006.709246304091</v>
      </c>
      <c r="D9" s="157">
        <f>IF(RES_hhdet_fec!D9=0,0,RES_hhdet_fec!D9/0.086*1000000/RES_hhdet_num!D$3)</f>
        <v>2043.5207679785851</v>
      </c>
      <c r="E9" s="157">
        <f>IF(RES_hhdet_fec!E9=0,0,RES_hhdet_fec!E9/0.086*1000000/RES_hhdet_num!E$3)</f>
        <v>2052.7126417799464</v>
      </c>
      <c r="F9" s="157">
        <f>IF(RES_hhdet_fec!F9=0,0,RES_hhdet_fec!F9/0.086*1000000/RES_hhdet_num!F$3)</f>
        <v>2041.9832305159478</v>
      </c>
      <c r="G9" s="157">
        <f>IF(RES_hhdet_fec!G9=0,0,RES_hhdet_fec!G9/0.086*1000000/RES_hhdet_num!G$3)</f>
        <v>2058.5693467481442</v>
      </c>
      <c r="H9" s="157">
        <f>IF(RES_hhdet_fec!H9=0,0,RES_hhdet_fec!H9/0.086*1000000/RES_hhdet_num!H$3)</f>
        <v>2107.8155583316438</v>
      </c>
      <c r="I9" s="157">
        <f>IF(RES_hhdet_fec!I9=0,0,RES_hhdet_fec!I9/0.086*1000000/RES_hhdet_num!I$3)</f>
        <v>2109.1168115117971</v>
      </c>
      <c r="J9" s="157">
        <f>IF(RES_hhdet_fec!J9=0,0,RES_hhdet_fec!J9/0.086*1000000/RES_hhdet_num!J$3)</f>
        <v>2141.7732590610726</v>
      </c>
      <c r="K9" s="157">
        <f>IF(RES_hhdet_fec!K9=0,0,RES_hhdet_fec!K9/0.086*1000000/RES_hhdet_num!K$3)</f>
        <v>2028.4359113713608</v>
      </c>
      <c r="L9" s="157">
        <f>IF(RES_hhdet_fec!L9=0,0,RES_hhdet_fec!L9/0.086*1000000/RES_hhdet_num!L$3)</f>
        <v>2460.6923161991008</v>
      </c>
      <c r="M9" s="157">
        <f>IF(RES_hhdet_fec!M9=0,0,RES_hhdet_fec!M9/0.086*1000000/RES_hhdet_num!M$3)</f>
        <v>2477.7777105569367</v>
      </c>
      <c r="N9" s="157">
        <f>IF(RES_hhdet_fec!N9=0,0,RES_hhdet_fec!N9/0.086*1000000/RES_hhdet_num!N$3)</f>
        <v>2293.9525937500098</v>
      </c>
      <c r="O9" s="157">
        <f>IF(RES_hhdet_fec!O9=0,0,RES_hhdet_fec!O9/0.086*1000000/RES_hhdet_num!O$3)</f>
        <v>2351.7132223053582</v>
      </c>
      <c r="P9" s="157">
        <f>IF(RES_hhdet_fec!P9=0,0,RES_hhdet_fec!P9/0.086*1000000/RES_hhdet_num!P$3)</f>
        <v>2416.6645583987934</v>
      </c>
      <c r="Q9" s="157">
        <f>IF(RES_hhdet_fec!Q9=0,0,RES_hhdet_fec!Q9/0.086*1000000/RES_hhdet_num!Q$3)</f>
        <v>2570.0045522279343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2385.6955514148385</v>
      </c>
      <c r="C10" s="132">
        <f>IF(RES_hhdet_fec!C10=0,0,RES_hhdet_fec!C10/0.086*1000000/RES_hhdet_num!C10)</f>
        <v>2362.2688277558209</v>
      </c>
      <c r="D10" s="132">
        <f>IF(RES_hhdet_fec!D10=0,0,RES_hhdet_fec!D10/0.086*1000000/RES_hhdet_num!D10)</f>
        <v>2375.3464133375792</v>
      </c>
      <c r="E10" s="132">
        <f>IF(RES_hhdet_fec!E10=0,0,RES_hhdet_fec!E10/0.086*1000000/RES_hhdet_num!E10)</f>
        <v>2374.8695945827303</v>
      </c>
      <c r="F10" s="132">
        <f>IF(RES_hhdet_fec!F10=0,0,RES_hhdet_fec!F10/0.086*1000000/RES_hhdet_num!F10)</f>
        <v>2356.1814445855352</v>
      </c>
      <c r="G10" s="132">
        <f>IF(RES_hhdet_fec!G10=0,0,RES_hhdet_fec!G10/0.086*1000000/RES_hhdet_num!G10)</f>
        <v>2370.8545275226707</v>
      </c>
      <c r="H10" s="132">
        <f>IF(RES_hhdet_fec!H10=0,0,RES_hhdet_fec!H10/0.086*1000000/RES_hhdet_num!H10)</f>
        <v>2449.7822799493638</v>
      </c>
      <c r="I10" s="132">
        <f>IF(RES_hhdet_fec!I10=0,0,RES_hhdet_fec!I10/0.086*1000000/RES_hhdet_num!I10)</f>
        <v>2314.8018494511662</v>
      </c>
      <c r="J10" s="132">
        <f>IF(RES_hhdet_fec!J10=0,0,RES_hhdet_fec!J10/0.086*1000000/RES_hhdet_num!J10)</f>
        <v>2444.7967400293046</v>
      </c>
      <c r="K10" s="132">
        <f>IF(RES_hhdet_fec!K10=0,0,RES_hhdet_fec!K10/0.086*1000000/RES_hhdet_num!K10)</f>
        <v>2388.8179767028105</v>
      </c>
      <c r="L10" s="132">
        <f>IF(RES_hhdet_fec!L10=0,0,RES_hhdet_fec!L10/0.086*1000000/RES_hhdet_num!L10)</f>
        <v>2774.4971794248354</v>
      </c>
      <c r="M10" s="132">
        <f>IF(RES_hhdet_fec!M10=0,0,RES_hhdet_fec!M10/0.086*1000000/RES_hhdet_num!M10)</f>
        <v>2790.6870873739454</v>
      </c>
      <c r="N10" s="132">
        <f>IF(RES_hhdet_fec!N10=0,0,RES_hhdet_fec!N10/0.086*1000000/RES_hhdet_num!N10)</f>
        <v>2788.8484254421651</v>
      </c>
      <c r="O10" s="132">
        <f>IF(RES_hhdet_fec!O10=0,0,RES_hhdet_fec!O10/0.086*1000000/RES_hhdet_num!O10)</f>
        <v>2796.8311916263779</v>
      </c>
      <c r="P10" s="132">
        <f>IF(RES_hhdet_fec!P10=0,0,RES_hhdet_fec!P10/0.086*1000000/RES_hhdet_num!P10)</f>
        <v>2807.0321869254267</v>
      </c>
      <c r="Q10" s="132">
        <f>IF(RES_hhdet_fec!Q10=0,0,RES_hhdet_fec!Q10/0.086*1000000/RES_hhdet_num!Q10)</f>
        <v>2817.9809003628775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2054.2778439457975</v>
      </c>
      <c r="C11" s="132">
        <f>IF(RES_hhdet_fec!C11=0,0,RES_hhdet_fec!C11/0.086*1000000/RES_hhdet_num!C11)</f>
        <v>2034.1806094981087</v>
      </c>
      <c r="D11" s="132">
        <f>IF(RES_hhdet_fec!D11=0,0,RES_hhdet_fec!D11/0.086*1000000/RES_hhdet_num!D11)</f>
        <v>2045.4222860963848</v>
      </c>
      <c r="E11" s="132">
        <f>IF(RES_hhdet_fec!E11=0,0,RES_hhdet_fec!E11/0.086*1000000/RES_hhdet_num!E11)</f>
        <v>2044.9784298601553</v>
      </c>
      <c r="F11" s="132">
        <f>IF(RES_hhdet_fec!F11=0,0,RES_hhdet_fec!F11/0.086*1000000/RES_hhdet_num!F11)</f>
        <v>2028.9483791876685</v>
      </c>
      <c r="G11" s="132">
        <f>IF(RES_hhdet_fec!G11=0,0,RES_hhdet_fec!G11/0.086*1000000/RES_hhdet_num!G11)</f>
        <v>2041.6075108103712</v>
      </c>
      <c r="H11" s="132">
        <f>IF(RES_hhdet_fec!H11=0,0,RES_hhdet_fec!H11/0.086*1000000/RES_hhdet_num!H11)</f>
        <v>2062.0466069881195</v>
      </c>
      <c r="I11" s="132">
        <f>IF(RES_hhdet_fec!I11=0,0,RES_hhdet_fec!I11/0.086*1000000/RES_hhdet_num!I11)</f>
        <v>2048.2513912836612</v>
      </c>
      <c r="J11" s="132">
        <f>IF(RES_hhdet_fec!J11=0,0,RES_hhdet_fec!J11/0.086*1000000/RES_hhdet_num!J11)</f>
        <v>2051.1521002285776</v>
      </c>
      <c r="K11" s="132">
        <f>IF(RES_hhdet_fec!K11=0,0,RES_hhdet_fec!K11/0.086*1000000/RES_hhdet_num!K11)</f>
        <v>2057.0680988384374</v>
      </c>
      <c r="L11" s="132">
        <f>IF(RES_hhdet_fec!L11=0,0,RES_hhdet_fec!L11/0.086*1000000/RES_hhdet_num!L11)</f>
        <v>2453.5623077479245</v>
      </c>
      <c r="M11" s="132">
        <f>IF(RES_hhdet_fec!M11=0,0,RES_hhdet_fec!M11/0.086*1000000/RES_hhdet_num!M11)</f>
        <v>2381.2932388373893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1652.1138369681744</v>
      </c>
      <c r="D12" s="132">
        <f>IF(RES_hhdet_fec!D12=0,0,RES_hhdet_fec!D12/0.086*1000000/RES_hhdet_num!D12)</f>
        <v>1663.6258593944181</v>
      </c>
      <c r="E12" s="132">
        <f>IF(RES_hhdet_fec!E12=0,0,RES_hhdet_fec!E12/0.086*1000000/RES_hhdet_num!E12)</f>
        <v>1665.6051064041826</v>
      </c>
      <c r="F12" s="132">
        <f>IF(RES_hhdet_fec!F12=0,0,RES_hhdet_fec!F12/0.086*1000000/RES_hhdet_num!F12)</f>
        <v>1654.9370913754906</v>
      </c>
      <c r="G12" s="132">
        <f>IF(RES_hhdet_fec!G12=0,0,RES_hhdet_fec!G12/0.086*1000000/RES_hhdet_num!G12)</f>
        <v>1667.6987729907423</v>
      </c>
      <c r="H12" s="132">
        <f>IF(RES_hhdet_fec!H12=0,0,RES_hhdet_fec!H12/0.086*1000000/RES_hhdet_num!H12)</f>
        <v>1686.703061606946</v>
      </c>
      <c r="I12" s="132">
        <f>IF(RES_hhdet_fec!I12=0,0,RES_hhdet_fec!I12/0.086*1000000/RES_hhdet_num!I12)</f>
        <v>1677.6553677059137</v>
      </c>
      <c r="J12" s="132">
        <f>IF(RES_hhdet_fec!J12=0,0,RES_hhdet_fec!J12/0.086*1000000/RES_hhdet_num!J12)</f>
        <v>1682.231326610545</v>
      </c>
      <c r="K12" s="132">
        <f>IF(RES_hhdet_fec!K12=0,0,RES_hhdet_fec!K12/0.086*1000000/RES_hhdet_num!K12)</f>
        <v>1689.2877170647591</v>
      </c>
      <c r="L12" s="132">
        <f>IF(RES_hhdet_fec!L12=0,0,RES_hhdet_fec!L12/0.086*1000000/RES_hhdet_num!L12)</f>
        <v>2036.2234462160663</v>
      </c>
      <c r="M12" s="132">
        <f>IF(RES_hhdet_fec!M12=0,0,RES_hhdet_fec!M12/0.086*1000000/RES_hhdet_num!M12)</f>
        <v>1962.3503605033147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1322.2173961737453</v>
      </c>
      <c r="D13" s="165">
        <f>IF(RES_hhdet_fec!D13=0,0,RES_hhdet_fec!D13/0.086*1000000/RES_hhdet_num!D12)</f>
        <v>1329.5244859626303</v>
      </c>
      <c r="E13" s="165">
        <f>IF(RES_hhdet_fec!E13=0,0,RES_hhdet_fec!E13/0.086*1000000/RES_hhdet_num!E12)</f>
        <v>1329.2359794091403</v>
      </c>
      <c r="F13" s="165">
        <f>IF(RES_hhdet_fec!F13=0,0,RES_hhdet_fec!F13/0.086*1000000/RES_hhdet_num!F12)</f>
        <v>1318.8164464720135</v>
      </c>
      <c r="G13" s="165">
        <f>IF(RES_hhdet_fec!G13=0,0,RES_hhdet_fec!G13/0.086*1000000/RES_hhdet_num!G12)</f>
        <v>1327.0448820267709</v>
      </c>
      <c r="H13" s="165">
        <f>IF(RES_hhdet_fec!H13=0,0,RES_hhdet_fec!H13/0.086*1000000/RES_hhdet_num!H12)</f>
        <v>1340.3302945422856</v>
      </c>
      <c r="I13" s="165">
        <f>IF(RES_hhdet_fec!I13=0,0,RES_hhdet_fec!I13/0.086*1000000/RES_hhdet_num!I12)</f>
        <v>1331.3634043343686</v>
      </c>
      <c r="J13" s="165">
        <f>IF(RES_hhdet_fec!J13=0,0,RES_hhdet_fec!J13/0.086*1000000/RES_hhdet_num!J12)</f>
        <v>1333.2488651485835</v>
      </c>
      <c r="K13" s="165">
        <f>IF(RES_hhdet_fec!K13=0,0,RES_hhdet_fec!K13/0.086*1000000/RES_hhdet_num!K12)</f>
        <v>1337.0942642449938</v>
      </c>
      <c r="L13" s="165">
        <f>IF(RES_hhdet_fec!L13=0,0,RES_hhdet_fec!L13/0.086*1000000/RES_hhdet_num!L12)</f>
        <v>1631.6189346523813</v>
      </c>
      <c r="M13" s="165">
        <f>IF(RES_hhdet_fec!M13=0,0,RES_hhdet_fec!M13/0.086*1000000/RES_hhdet_num!M12)</f>
        <v>1547.8406052443099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329.896440794429</v>
      </c>
      <c r="D14" s="164">
        <f>IF(RES_hhdet_fec!D14=0,0,RES_hhdet_fec!D14/0.086*1000000/RES_hhdet_num!D12)</f>
        <v>334.10137343178729</v>
      </c>
      <c r="E14" s="164">
        <f>IF(RES_hhdet_fec!E14=0,0,RES_hhdet_fec!E14/0.086*1000000/RES_hhdet_num!E12)</f>
        <v>336.36912699504251</v>
      </c>
      <c r="F14" s="164">
        <f>IF(RES_hhdet_fec!F14=0,0,RES_hhdet_fec!F14/0.086*1000000/RES_hhdet_num!F12)</f>
        <v>336.12064490347717</v>
      </c>
      <c r="G14" s="164">
        <f>IF(RES_hhdet_fec!G14=0,0,RES_hhdet_fec!G14/0.086*1000000/RES_hhdet_num!G12)</f>
        <v>340.65389096397143</v>
      </c>
      <c r="H14" s="164">
        <f>IF(RES_hhdet_fec!H14=0,0,RES_hhdet_fec!H14/0.086*1000000/RES_hhdet_num!H12)</f>
        <v>346.37276706466054</v>
      </c>
      <c r="I14" s="164">
        <f>IF(RES_hhdet_fec!I14=0,0,RES_hhdet_fec!I14/0.086*1000000/RES_hhdet_num!I12)</f>
        <v>346.29196337154474</v>
      </c>
      <c r="J14" s="164">
        <f>IF(RES_hhdet_fec!J14=0,0,RES_hhdet_fec!J14/0.086*1000000/RES_hhdet_num!J12)</f>
        <v>348.98246146196141</v>
      </c>
      <c r="K14" s="164">
        <f>IF(RES_hhdet_fec!K14=0,0,RES_hhdet_fec!K14/0.086*1000000/RES_hhdet_num!K12)</f>
        <v>352.19345281976507</v>
      </c>
      <c r="L14" s="164">
        <f>IF(RES_hhdet_fec!L14=0,0,RES_hhdet_fec!L14/0.086*1000000/RES_hhdet_num!L12)</f>
        <v>404.60451156368481</v>
      </c>
      <c r="M14" s="164">
        <f>IF(RES_hhdet_fec!M14=0,0,RES_hhdet_fec!M14/0.086*1000000/RES_hhdet_num!M12)</f>
        <v>414.50975525900475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1815.9964723551068</v>
      </c>
      <c r="C15" s="162">
        <f>IF(RES_hhdet_fec!C15=0,0,RES_hhdet_fec!C15/0.086*1000000/RES_hhdet_num!C15)</f>
        <v>1730.9248473210143</v>
      </c>
      <c r="D15" s="162">
        <f>IF(RES_hhdet_fec!D15=0,0,RES_hhdet_fec!D15/0.086*1000000/RES_hhdet_num!D15)</f>
        <v>1801.9618303207144</v>
      </c>
      <c r="E15" s="162">
        <f>IF(RES_hhdet_fec!E15=0,0,RES_hhdet_fec!E15/0.086*1000000/RES_hhdet_num!E15)</f>
        <v>1797.3473204607083</v>
      </c>
      <c r="F15" s="162">
        <f>IF(RES_hhdet_fec!F15=0,0,RES_hhdet_fec!F15/0.086*1000000/RES_hhdet_num!F15)</f>
        <v>1733.1145896884445</v>
      </c>
      <c r="G15" s="162">
        <f>IF(RES_hhdet_fec!G15=0,0,RES_hhdet_fec!G15/0.086*1000000/RES_hhdet_num!G15)</f>
        <v>1671.7622802631568</v>
      </c>
      <c r="H15" s="162">
        <f>IF(RES_hhdet_fec!H15=0,0,RES_hhdet_fec!H15/0.086*1000000/RES_hhdet_num!H15)</f>
        <v>1858.7747943539612</v>
      </c>
      <c r="I15" s="162">
        <f>IF(RES_hhdet_fec!I15=0,0,RES_hhdet_fec!I15/0.086*1000000/RES_hhdet_num!I15)</f>
        <v>1810.7457108826311</v>
      </c>
      <c r="J15" s="162">
        <f>IF(RES_hhdet_fec!J15=0,0,RES_hhdet_fec!J15/0.086*1000000/RES_hhdet_num!J15)</f>
        <v>1646.3842041043577</v>
      </c>
      <c r="K15" s="162">
        <f>IF(RES_hhdet_fec!K15=0,0,RES_hhdet_fec!K15/0.086*1000000/RES_hhdet_num!K15)</f>
        <v>1633.375666163271</v>
      </c>
      <c r="L15" s="162">
        <f>IF(RES_hhdet_fec!L15=0,0,RES_hhdet_fec!L15/0.086*1000000/RES_hhdet_num!L15)</f>
        <v>2185.7083744859387</v>
      </c>
      <c r="M15" s="162">
        <f>IF(RES_hhdet_fec!M15=0,0,RES_hhdet_fec!M15/0.086*1000000/RES_hhdet_num!M15)</f>
        <v>2121.0091489136535</v>
      </c>
      <c r="N15" s="162">
        <f>IF(RES_hhdet_fec!N15=0,0,RES_hhdet_fec!N15/0.086*1000000/RES_hhdet_num!N15)</f>
        <v>1985.2767888980675</v>
      </c>
      <c r="O15" s="162">
        <f>IF(RES_hhdet_fec!O15=0,0,RES_hhdet_fec!O15/0.086*1000000/RES_hhdet_num!O15)</f>
        <v>1989.2219279992585</v>
      </c>
      <c r="P15" s="162">
        <f>IF(RES_hhdet_fec!P15=0,0,RES_hhdet_fec!P15/0.086*1000000/RES_hhdet_num!P15)</f>
        <v>2007.6741858719554</v>
      </c>
      <c r="Q15" s="162">
        <f>IF(RES_hhdet_fec!Q15=0,0,RES_hhdet_fec!Q15/0.086*1000000/RES_hhdet_num!Q15)</f>
        <v>2154.9476708031671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1454.9975915530924</v>
      </c>
      <c r="D16" s="160">
        <f>IF(RES_hhdet_fec!D16=0,0,RES_hhdet_fec!D16/0.086*1000000/RES_hhdet_num!D16)</f>
        <v>1505.376563140213</v>
      </c>
      <c r="E16" s="160">
        <f>IF(RES_hhdet_fec!E16=0,0,RES_hhdet_fec!E16/0.086*1000000/RES_hhdet_num!E16)</f>
        <v>1504.6448852945209</v>
      </c>
      <c r="F16" s="160">
        <f>IF(RES_hhdet_fec!F16=0,0,RES_hhdet_fec!F16/0.086*1000000/RES_hhdet_num!F16)</f>
        <v>1462.6451282009732</v>
      </c>
      <c r="G16" s="160">
        <f>IF(RES_hhdet_fec!G16=0,0,RES_hhdet_fec!G16/0.086*1000000/RES_hhdet_num!G16)</f>
        <v>1427.2993731350246</v>
      </c>
      <c r="H16" s="160">
        <f>IF(RES_hhdet_fec!H16=0,0,RES_hhdet_fec!H16/0.086*1000000/RES_hhdet_num!H16)</f>
        <v>1554.5763833947522</v>
      </c>
      <c r="I16" s="160">
        <f>IF(RES_hhdet_fec!I16=0,0,RES_hhdet_fec!I16/0.086*1000000/RES_hhdet_num!I16)</f>
        <v>1523.2766754452377</v>
      </c>
      <c r="J16" s="160">
        <f>IF(RES_hhdet_fec!J16=0,0,RES_hhdet_fec!J16/0.086*1000000/RES_hhdet_num!J16)</f>
        <v>1419.1321941298024</v>
      </c>
      <c r="K16" s="160">
        <f>IF(RES_hhdet_fec!K16=0,0,RES_hhdet_fec!K16/0.086*1000000/RES_hhdet_num!K16)</f>
        <v>1413.8876358259001</v>
      </c>
      <c r="L16" s="160">
        <f>IF(RES_hhdet_fec!L16=0,0,RES_hhdet_fec!L16/0.086*1000000/RES_hhdet_num!L16)</f>
        <v>1858.1005805968321</v>
      </c>
      <c r="M16" s="160">
        <f>IF(RES_hhdet_fec!M16=0,0,RES_hhdet_fec!M16/0.086*1000000/RES_hhdet_num!M16)</f>
        <v>1793.1657020528899</v>
      </c>
      <c r="N16" s="160">
        <f>IF(RES_hhdet_fec!N16=0,0,RES_hhdet_fec!N16/0.086*1000000/RES_hhdet_num!N16)</f>
        <v>1705.2279531658157</v>
      </c>
      <c r="O16" s="160">
        <f>IF(RES_hhdet_fec!O16=0,0,RES_hhdet_fec!O16/0.086*1000000/RES_hhdet_num!O16)</f>
        <v>1709.5946125379096</v>
      </c>
      <c r="P16" s="160">
        <f>IF(RES_hhdet_fec!P16=0,0,RES_hhdet_fec!P16/0.086*1000000/RES_hhdet_num!P16)</f>
        <v>1723.7772246459397</v>
      </c>
      <c r="Q16" s="160">
        <f>IF(RES_hhdet_fec!Q16=0,0,RES_hhdet_fec!Q16/0.086*1000000/RES_hhdet_num!Q16)</f>
        <v>1821.8703314870684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1125.1011507586643</v>
      </c>
      <c r="D17" s="156">
        <f>IF(RES_hhdet_fec!D17=0,0,RES_hhdet_fec!D17/0.086*1000000/RES_hhdet_num!D16)</f>
        <v>1171.2751897084261</v>
      </c>
      <c r="E17" s="156">
        <f>IF(RES_hhdet_fec!E17=0,0,RES_hhdet_fec!E17/0.086*1000000/RES_hhdet_num!E16)</f>
        <v>1168.2757582994784</v>
      </c>
      <c r="F17" s="156">
        <f>IF(RES_hhdet_fec!F17=0,0,RES_hhdet_fec!F17/0.086*1000000/RES_hhdet_num!F16)</f>
        <v>1126.5244832974959</v>
      </c>
      <c r="G17" s="156">
        <f>IF(RES_hhdet_fec!G17=0,0,RES_hhdet_fec!G17/0.086*1000000/RES_hhdet_num!G16)</f>
        <v>1086.6454821710533</v>
      </c>
      <c r="H17" s="156">
        <f>IF(RES_hhdet_fec!H17=0,0,RES_hhdet_fec!H17/0.086*1000000/RES_hhdet_num!H16)</f>
        <v>1208.2036163300918</v>
      </c>
      <c r="I17" s="156">
        <f>IF(RES_hhdet_fec!I17=0,0,RES_hhdet_fec!I17/0.086*1000000/RES_hhdet_num!I16)</f>
        <v>1176.9847120736931</v>
      </c>
      <c r="J17" s="156">
        <f>IF(RES_hhdet_fec!J17=0,0,RES_hhdet_fec!J17/0.086*1000000/RES_hhdet_num!J16)</f>
        <v>1070.1497326678416</v>
      </c>
      <c r="K17" s="156">
        <f>IF(RES_hhdet_fec!K17=0,0,RES_hhdet_fec!K17/0.086*1000000/RES_hhdet_num!K16)</f>
        <v>1061.6941830061346</v>
      </c>
      <c r="L17" s="156">
        <f>IF(RES_hhdet_fec!L17=0,0,RES_hhdet_fec!L17/0.086*1000000/RES_hhdet_num!L16)</f>
        <v>1453.4960690331477</v>
      </c>
      <c r="M17" s="156">
        <f>IF(RES_hhdet_fec!M17=0,0,RES_hhdet_fec!M17/0.086*1000000/RES_hhdet_num!M16)</f>
        <v>1378.6559467938848</v>
      </c>
      <c r="N17" s="156">
        <f>IF(RES_hhdet_fec!N17=0,0,RES_hhdet_fec!N17/0.086*1000000/RES_hhdet_num!N16)</f>
        <v>1290.4299127837523</v>
      </c>
      <c r="O17" s="156">
        <f>IF(RES_hhdet_fec!O17=0,0,RES_hhdet_fec!O17/0.086*1000000/RES_hhdet_num!O16)</f>
        <v>1292.9942531995234</v>
      </c>
      <c r="P17" s="156">
        <f>IF(RES_hhdet_fec!P17=0,0,RES_hhdet_fec!P17/0.086*1000000/RES_hhdet_num!P16)</f>
        <v>1304.9882208167751</v>
      </c>
      <c r="Q17" s="156">
        <f>IF(RES_hhdet_fec!Q17=0,0,RES_hhdet_fec!Q17/0.086*1000000/RES_hhdet_num!Q16)</f>
        <v>1400.7159860220711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329.89644079442832</v>
      </c>
      <c r="D18" s="156">
        <f>IF(RES_hhdet_fec!D18=0,0,RES_hhdet_fec!D18/0.086*1000000/RES_hhdet_num!D16)</f>
        <v>334.10137343178707</v>
      </c>
      <c r="E18" s="156">
        <f>IF(RES_hhdet_fec!E18=0,0,RES_hhdet_fec!E18/0.086*1000000/RES_hhdet_num!E16)</f>
        <v>336.36912699504262</v>
      </c>
      <c r="F18" s="156">
        <f>IF(RES_hhdet_fec!F18=0,0,RES_hhdet_fec!F18/0.086*1000000/RES_hhdet_num!F16)</f>
        <v>336.12064490347728</v>
      </c>
      <c r="G18" s="156">
        <f>IF(RES_hhdet_fec!G18=0,0,RES_hhdet_fec!G18/0.086*1000000/RES_hhdet_num!G16)</f>
        <v>340.65389096397149</v>
      </c>
      <c r="H18" s="156">
        <f>IF(RES_hhdet_fec!H18=0,0,RES_hhdet_fec!H18/0.086*1000000/RES_hhdet_num!H16)</f>
        <v>346.37276706466048</v>
      </c>
      <c r="I18" s="156">
        <f>IF(RES_hhdet_fec!I18=0,0,RES_hhdet_fec!I18/0.086*1000000/RES_hhdet_num!I16)</f>
        <v>346.29196337154474</v>
      </c>
      <c r="J18" s="156">
        <f>IF(RES_hhdet_fec!J18=0,0,RES_hhdet_fec!J18/0.086*1000000/RES_hhdet_num!J16)</f>
        <v>348.98246146196112</v>
      </c>
      <c r="K18" s="156">
        <f>IF(RES_hhdet_fec!K18=0,0,RES_hhdet_fec!K18/0.086*1000000/RES_hhdet_num!K16)</f>
        <v>352.19345281976507</v>
      </c>
      <c r="L18" s="156">
        <f>IF(RES_hhdet_fec!L18=0,0,RES_hhdet_fec!L18/0.086*1000000/RES_hhdet_num!L16)</f>
        <v>404.60451156368458</v>
      </c>
      <c r="M18" s="156">
        <f>IF(RES_hhdet_fec!M18=0,0,RES_hhdet_fec!M18/0.086*1000000/RES_hhdet_num!M16)</f>
        <v>414.50975525900486</v>
      </c>
      <c r="N18" s="156">
        <f>IF(RES_hhdet_fec!N18=0,0,RES_hhdet_fec!N18/0.086*1000000/RES_hhdet_num!N16)</f>
        <v>414.79804038206339</v>
      </c>
      <c r="O18" s="156">
        <f>IF(RES_hhdet_fec!O18=0,0,RES_hhdet_fec!O18/0.086*1000000/RES_hhdet_num!O16)</f>
        <v>416.60035933838611</v>
      </c>
      <c r="P18" s="156">
        <f>IF(RES_hhdet_fec!P18=0,0,RES_hhdet_fec!P18/0.086*1000000/RES_hhdet_num!P16)</f>
        <v>418.7890038291647</v>
      </c>
      <c r="Q18" s="156">
        <f>IF(RES_hhdet_fec!Q18=0,0,RES_hhdet_fec!Q18/0.086*1000000/RES_hhdet_num!Q16)</f>
        <v>421.15434546499739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1264.411906613574</v>
      </c>
      <c r="C19" s="157">
        <f>IF(RES_hhdet_fec!C19=0,0,RES_hhdet_fec!C19/0.086*1000000/RES_hhdet_num!C$3)</f>
        <v>1152.398698094386</v>
      </c>
      <c r="D19" s="157">
        <f>IF(RES_hhdet_fec!D19=0,0,RES_hhdet_fec!D19/0.086*1000000/RES_hhdet_num!D$3)</f>
        <v>1200.9531840739714</v>
      </c>
      <c r="E19" s="157">
        <f>IF(RES_hhdet_fec!E19=0,0,RES_hhdet_fec!E19/0.086*1000000/RES_hhdet_num!E$3)</f>
        <v>1150.0030651326381</v>
      </c>
      <c r="F19" s="157">
        <f>IF(RES_hhdet_fec!F19=0,0,RES_hhdet_fec!F19/0.086*1000000/RES_hhdet_num!F$3)</f>
        <v>1036.4154004623811</v>
      </c>
      <c r="G19" s="157">
        <f>IF(RES_hhdet_fec!G19=0,0,RES_hhdet_fec!G19/0.086*1000000/RES_hhdet_num!G$3)</f>
        <v>1104.9734119362981</v>
      </c>
      <c r="H19" s="157">
        <f>IF(RES_hhdet_fec!H19=0,0,RES_hhdet_fec!H19/0.086*1000000/RES_hhdet_num!H$3)</f>
        <v>1067.5956616050273</v>
      </c>
      <c r="I19" s="157">
        <f>IF(RES_hhdet_fec!I19=0,0,RES_hhdet_fec!I19/0.086*1000000/RES_hhdet_num!I$3)</f>
        <v>1049.8967597480562</v>
      </c>
      <c r="J19" s="157">
        <f>IF(RES_hhdet_fec!J19=0,0,RES_hhdet_fec!J19/0.086*1000000/RES_hhdet_num!J$3)</f>
        <v>1021.190479199664</v>
      </c>
      <c r="K19" s="157">
        <f>IF(RES_hhdet_fec!K19=0,0,RES_hhdet_fec!K19/0.086*1000000/RES_hhdet_num!K$3)</f>
        <v>1019.0991258551611</v>
      </c>
      <c r="L19" s="157">
        <f>IF(RES_hhdet_fec!L19=0,0,RES_hhdet_fec!L19/0.086*1000000/RES_hhdet_num!L$3)</f>
        <v>1309.4291261395304</v>
      </c>
      <c r="M19" s="157">
        <f>IF(RES_hhdet_fec!M19=0,0,RES_hhdet_fec!M19/0.086*1000000/RES_hhdet_num!M$3)</f>
        <v>1249.2993062941364</v>
      </c>
      <c r="N19" s="157">
        <f>IF(RES_hhdet_fec!N19=0,0,RES_hhdet_fec!N19/0.086*1000000/RES_hhdet_num!N$3)</f>
        <v>1170.5709080406223</v>
      </c>
      <c r="O19" s="157">
        <f>IF(RES_hhdet_fec!O19=0,0,RES_hhdet_fec!O19/0.086*1000000/RES_hhdet_num!O$3)</f>
        <v>1185.406996197386</v>
      </c>
      <c r="P19" s="157">
        <f>IF(RES_hhdet_fec!P19=0,0,RES_hhdet_fec!P19/0.086*1000000/RES_hhdet_num!P$3)</f>
        <v>1150.6780557495074</v>
      </c>
      <c r="Q19" s="157">
        <f>IF(RES_hhdet_fec!Q19=0,0,RES_hhdet_fec!Q19/0.086*1000000/RES_hhdet_num!Q$3)</f>
        <v>1239.0439786146412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2018.2988603188064</v>
      </c>
      <c r="C20" s="156">
        <f>IF(RES_hhdet_fec!C20=0,0,RES_hhdet_fec!C20/0.086*1000000/RES_hhdet_num!C20)</f>
        <v>1799.233098711539</v>
      </c>
      <c r="D20" s="156">
        <f>IF(RES_hhdet_fec!D20=0,0,RES_hhdet_fec!D20/0.086*1000000/RES_hhdet_num!D20)</f>
        <v>1988.5239274965902</v>
      </c>
      <c r="E20" s="156">
        <f>IF(RES_hhdet_fec!E20=0,0,RES_hhdet_fec!E20/0.086*1000000/RES_hhdet_num!E20)</f>
        <v>1862.4193454891056</v>
      </c>
      <c r="F20" s="156">
        <f>IF(RES_hhdet_fec!F20=0,0,RES_hhdet_fec!F20/0.086*1000000/RES_hhdet_num!F20)</f>
        <v>1796.679613430447</v>
      </c>
      <c r="G20" s="156">
        <f>IF(RES_hhdet_fec!G20=0,0,RES_hhdet_fec!G20/0.086*1000000/RES_hhdet_num!G20)</f>
        <v>1906.023015775779</v>
      </c>
      <c r="H20" s="156">
        <f>IF(RES_hhdet_fec!H20=0,0,RES_hhdet_fec!H20/0.086*1000000/RES_hhdet_num!H20)</f>
        <v>1899.7390875420353</v>
      </c>
      <c r="I20" s="156">
        <f>IF(RES_hhdet_fec!I20=0,0,RES_hhdet_fec!I20/0.086*1000000/RES_hhdet_num!I20)</f>
        <v>1719.9153163633362</v>
      </c>
      <c r="J20" s="156">
        <f>IF(RES_hhdet_fec!J20=0,0,RES_hhdet_fec!J20/0.086*1000000/RES_hhdet_num!J20)</f>
        <v>2054.3190507148202</v>
      </c>
      <c r="K20" s="156">
        <f>IF(RES_hhdet_fec!K20=0,0,RES_hhdet_fec!K20/0.086*1000000/RES_hhdet_num!K20)</f>
        <v>1933.2071555118805</v>
      </c>
      <c r="L20" s="156">
        <f>IF(RES_hhdet_fec!L20=0,0,RES_hhdet_fec!L20/0.086*1000000/RES_hhdet_num!L20)</f>
        <v>2322.9180096652854</v>
      </c>
      <c r="M20" s="156">
        <f>IF(RES_hhdet_fec!M20=0,0,RES_hhdet_fec!M20/0.086*1000000/RES_hhdet_num!M20)</f>
        <v>2323.9092235280473</v>
      </c>
      <c r="N20" s="156">
        <f>IF(RES_hhdet_fec!N20=0,0,RES_hhdet_fec!N20/0.086*1000000/RES_hhdet_num!N20)</f>
        <v>2348.3100375124463</v>
      </c>
      <c r="O20" s="156">
        <f>IF(RES_hhdet_fec!O20=0,0,RES_hhdet_fec!O20/0.086*1000000/RES_hhdet_num!O20)</f>
        <v>2320.3314302835774</v>
      </c>
      <c r="P20" s="156">
        <f>IF(RES_hhdet_fec!P20=0,0,RES_hhdet_fec!P20/0.086*1000000/RES_hhdet_num!P20)</f>
        <v>2311.4280673291064</v>
      </c>
      <c r="Q20" s="156">
        <f>IF(RES_hhdet_fec!Q20=0,0,RES_hhdet_fec!Q20/0.086*1000000/RES_hhdet_num!Q20)</f>
        <v>2343.5514135883222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1450.7351060294332</v>
      </c>
      <c r="C21" s="156">
        <f>IF(RES_hhdet_fec!C21=0,0,RES_hhdet_fec!C21/0.086*1000000/RES_hhdet_num!C21)</f>
        <v>1488.5637819522988</v>
      </c>
      <c r="D21" s="156">
        <f>IF(RES_hhdet_fec!D21=0,0,RES_hhdet_fec!D21/0.086*1000000/RES_hhdet_num!D21)</f>
        <v>1438.2104594332368</v>
      </c>
      <c r="E21" s="156">
        <f>IF(RES_hhdet_fec!E21=0,0,RES_hhdet_fec!E21/0.086*1000000/RES_hhdet_num!E21)</f>
        <v>1433.4458032421419</v>
      </c>
      <c r="F21" s="156">
        <f>IF(RES_hhdet_fec!F21=0,0,RES_hhdet_fec!F21/0.086*1000000/RES_hhdet_num!F21)</f>
        <v>1456.6046033996897</v>
      </c>
      <c r="G21" s="156">
        <f>IF(RES_hhdet_fec!G21=0,0,RES_hhdet_fec!G21/0.086*1000000/RES_hhdet_num!G21)</f>
        <v>1446.2715378432601</v>
      </c>
      <c r="H21" s="156">
        <f>IF(RES_hhdet_fec!H21=0,0,RES_hhdet_fec!H21/0.086*1000000/RES_hhdet_num!H21)</f>
        <v>1446.4906680429715</v>
      </c>
      <c r="I21" s="156">
        <f>IF(RES_hhdet_fec!I21=0,0,RES_hhdet_fec!I21/0.086*1000000/RES_hhdet_num!I21)</f>
        <v>1488.0699620685266</v>
      </c>
      <c r="J21" s="156">
        <f>IF(RES_hhdet_fec!J21=0,0,RES_hhdet_fec!J21/0.086*1000000/RES_hhdet_num!J21)</f>
        <v>1508.1481739921483</v>
      </c>
      <c r="K21" s="156">
        <f>IF(RES_hhdet_fec!K21=0,0,RES_hhdet_fec!K21/0.086*1000000/RES_hhdet_num!K21)</f>
        <v>1504.4678134941864</v>
      </c>
      <c r="L21" s="156">
        <f>IF(RES_hhdet_fec!L21=0,0,RES_hhdet_fec!L21/0.086*1000000/RES_hhdet_num!L21)</f>
        <v>1795.8697500234346</v>
      </c>
      <c r="M21" s="156">
        <f>IF(RES_hhdet_fec!M21=0,0,RES_hhdet_fec!M21/0.086*1000000/RES_hhdet_num!M21)</f>
        <v>1779.7913782730659</v>
      </c>
      <c r="N21" s="156">
        <f>IF(RES_hhdet_fec!N21=0,0,RES_hhdet_fec!N21/0.086*1000000/RES_hhdet_num!N21)</f>
        <v>1546.6074735299239</v>
      </c>
      <c r="O21" s="156">
        <f>IF(RES_hhdet_fec!O21=0,0,RES_hhdet_fec!O21/0.086*1000000/RES_hhdet_num!O21)</f>
        <v>1944.587012008001</v>
      </c>
      <c r="P21" s="156">
        <f>IF(RES_hhdet_fec!P21=0,0,RES_hhdet_fec!P21/0.086*1000000/RES_hhdet_num!P21)</f>
        <v>1734.4237885550906</v>
      </c>
      <c r="Q21" s="156">
        <f>IF(RES_hhdet_fec!Q21=0,0,RES_hhdet_fec!Q21/0.086*1000000/RES_hhdet_num!Q21)</f>
        <v>1749.323574153964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831.12704866265426</v>
      </c>
      <c r="C22" s="57">
        <f>IF(RES_hhdet_fec!C22=0,0,RES_hhdet_fec!C22/0.086*1000000/RES_hhdet_num!C22)</f>
        <v>820.63675826513679</v>
      </c>
      <c r="D22" s="57">
        <f>IF(RES_hhdet_fec!D22=0,0,RES_hhdet_fec!D22/0.086*1000000/RES_hhdet_num!D22)</f>
        <v>834.34877476172926</v>
      </c>
      <c r="E22" s="57">
        <f>IF(RES_hhdet_fec!E22=0,0,RES_hhdet_fec!E22/0.086*1000000/RES_hhdet_num!E22)</f>
        <v>832.80429515361357</v>
      </c>
      <c r="F22" s="57">
        <f>IF(RES_hhdet_fec!F22=0,0,RES_hhdet_fec!F22/0.086*1000000/RES_hhdet_num!F22)</f>
        <v>842.19818186292684</v>
      </c>
      <c r="G22" s="57">
        <f>IF(RES_hhdet_fec!G22=0,0,RES_hhdet_fec!G22/0.086*1000000/RES_hhdet_num!G22)</f>
        <v>820.62823570831608</v>
      </c>
      <c r="H22" s="57">
        <f>IF(RES_hhdet_fec!H22=0,0,RES_hhdet_fec!H22/0.086*1000000/RES_hhdet_num!H22)</f>
        <v>839.20410047534608</v>
      </c>
      <c r="I22" s="57">
        <f>IF(RES_hhdet_fec!I22=0,0,RES_hhdet_fec!I22/0.086*1000000/RES_hhdet_num!I22)</f>
        <v>876.26443480656542</v>
      </c>
      <c r="J22" s="57">
        <f>IF(RES_hhdet_fec!J22=0,0,RES_hhdet_fec!J22/0.086*1000000/RES_hhdet_num!J22)</f>
        <v>860.29674946193575</v>
      </c>
      <c r="K22" s="57">
        <f>IF(RES_hhdet_fec!K22=0,0,RES_hhdet_fec!K22/0.086*1000000/RES_hhdet_num!K22)</f>
        <v>866.04742224209303</v>
      </c>
      <c r="L22" s="57">
        <f>IF(RES_hhdet_fec!L22=0,0,RES_hhdet_fec!L22/0.086*1000000/RES_hhdet_num!L22)</f>
        <v>1075.7609061732446</v>
      </c>
      <c r="M22" s="57">
        <f>IF(RES_hhdet_fec!M22=0,0,RES_hhdet_fec!M22/0.086*1000000/RES_hhdet_num!M22)</f>
        <v>1071.7072906982794</v>
      </c>
      <c r="N22" s="57">
        <f>IF(RES_hhdet_fec!N22=0,0,RES_hhdet_fec!N22/0.086*1000000/RES_hhdet_num!N22)</f>
        <v>1047.7906939839525</v>
      </c>
      <c r="O22" s="57">
        <f>IF(RES_hhdet_fec!O22=0,0,RES_hhdet_fec!O22/0.086*1000000/RES_hhdet_num!O22)</f>
        <v>997.87323919795142</v>
      </c>
      <c r="P22" s="57">
        <f>IF(RES_hhdet_fec!P22=0,0,RES_hhdet_fec!P22/0.086*1000000/RES_hhdet_num!P22)</f>
        <v>1030.4820668103143</v>
      </c>
      <c r="Q22" s="57">
        <f>IF(RES_hhdet_fec!Q22=0,0,RES_hhdet_fec!Q22/0.086*1000000/RES_hhdet_num!Q22)</f>
        <v>1127.9646832500755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15896.347422836607</v>
      </c>
      <c r="C24" s="168">
        <f t="shared" ref="C24:Q24" si="4">SUM(C25,C28,C30,C39)</f>
        <v>16577.764836232454</v>
      </c>
      <c r="D24" s="168">
        <f t="shared" si="4"/>
        <v>16747.272537539764</v>
      </c>
      <c r="E24" s="168">
        <f t="shared" si="4"/>
        <v>18124.224747806191</v>
      </c>
      <c r="F24" s="168">
        <f t="shared" si="4"/>
        <v>18074.386566203291</v>
      </c>
      <c r="G24" s="168">
        <f t="shared" si="4"/>
        <v>17788.002164222617</v>
      </c>
      <c r="H24" s="168">
        <f t="shared" si="4"/>
        <v>17756.608804381554</v>
      </c>
      <c r="I24" s="168">
        <f t="shared" si="4"/>
        <v>15887.37487841551</v>
      </c>
      <c r="J24" s="168">
        <f t="shared" si="4"/>
        <v>15829.008117491627</v>
      </c>
      <c r="K24" s="168">
        <f t="shared" si="4"/>
        <v>15626.96114707191</v>
      </c>
      <c r="L24" s="168">
        <f t="shared" si="4"/>
        <v>18538.611990953057</v>
      </c>
      <c r="M24" s="168">
        <f t="shared" si="4"/>
        <v>16833.244947658732</v>
      </c>
      <c r="N24" s="168">
        <f t="shared" si="4"/>
        <v>15851.690943250023</v>
      </c>
      <c r="O24" s="168">
        <f t="shared" si="4"/>
        <v>15233.760107478662</v>
      </c>
      <c r="P24" s="168">
        <f t="shared" si="4"/>
        <v>13239.156761243174</v>
      </c>
      <c r="Q24" s="168">
        <f t="shared" si="4"/>
        <v>14587.740118402651</v>
      </c>
    </row>
    <row r="25" spans="1:17" ht="12.95" customHeight="1" x14ac:dyDescent="0.25">
      <c r="A25" s="158" t="s">
        <v>65</v>
      </c>
      <c r="B25" s="157">
        <f t="shared" ref="B25" si="5">SUM(B26:B27)</f>
        <v>12649.161034523018</v>
      </c>
      <c r="C25" s="157">
        <f t="shared" ref="C25:Q25" si="6">SUM(C26:C27)</f>
        <v>13472.544965930323</v>
      </c>
      <c r="D25" s="157">
        <f t="shared" si="6"/>
        <v>13568.951434767394</v>
      </c>
      <c r="E25" s="157">
        <f t="shared" si="6"/>
        <v>14996.816402817358</v>
      </c>
      <c r="F25" s="157">
        <f t="shared" si="6"/>
        <v>15086.545056057497</v>
      </c>
      <c r="G25" s="157">
        <f t="shared" si="6"/>
        <v>14734.174697574039</v>
      </c>
      <c r="H25" s="157">
        <f t="shared" si="6"/>
        <v>14696.256880046387</v>
      </c>
      <c r="I25" s="157">
        <f t="shared" si="6"/>
        <v>12860.469091498891</v>
      </c>
      <c r="J25" s="157">
        <f t="shared" si="6"/>
        <v>12872.844164451228</v>
      </c>
      <c r="K25" s="157">
        <f t="shared" si="6"/>
        <v>12665.245365536626</v>
      </c>
      <c r="L25" s="157">
        <f t="shared" si="6"/>
        <v>14869.139662148527</v>
      </c>
      <c r="M25" s="157">
        <f t="shared" si="6"/>
        <v>13292.95420168825</v>
      </c>
      <c r="N25" s="157">
        <f t="shared" si="6"/>
        <v>12542.170372138115</v>
      </c>
      <c r="O25" s="157">
        <f t="shared" si="6"/>
        <v>11929.614891223831</v>
      </c>
      <c r="P25" s="157">
        <f t="shared" si="6"/>
        <v>9958.9892742979191</v>
      </c>
      <c r="Q25" s="157">
        <f t="shared" si="6"/>
        <v>11151.525328394442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12431.361709065652</v>
      </c>
      <c r="C26" s="156">
        <f>IF(RES_hhdet_fec!C26=0,0,RES_hhdet_fec!C26/0.086*1000000/RES_hhdet_num!C$24)</f>
        <v>13316.253191946251</v>
      </c>
      <c r="D26" s="156">
        <f>IF(RES_hhdet_fec!D26=0,0,RES_hhdet_fec!D26/0.086*1000000/RES_hhdet_num!D$24)</f>
        <v>13354.406053126067</v>
      </c>
      <c r="E26" s="156">
        <f>IF(RES_hhdet_fec!E26=0,0,RES_hhdet_fec!E26/0.086*1000000/RES_hhdet_num!E$24)</f>
        <v>14780.475079288795</v>
      </c>
      <c r="F26" s="156">
        <f>IF(RES_hhdet_fec!F26=0,0,RES_hhdet_fec!F26/0.086*1000000/RES_hhdet_num!F$24)</f>
        <v>14917.034639841711</v>
      </c>
      <c r="G26" s="156">
        <f>IF(RES_hhdet_fec!G26=0,0,RES_hhdet_fec!G26/0.086*1000000/RES_hhdet_num!G$24)</f>
        <v>14572.572321656262</v>
      </c>
      <c r="H26" s="156">
        <f>IF(RES_hhdet_fec!H26=0,0,RES_hhdet_fec!H26/0.086*1000000/RES_hhdet_num!H$24)</f>
        <v>14478.648751458435</v>
      </c>
      <c r="I26" s="156">
        <f>IF(RES_hhdet_fec!I26=0,0,RES_hhdet_fec!I26/0.086*1000000/RES_hhdet_num!I$24)</f>
        <v>12662.205995571147</v>
      </c>
      <c r="J26" s="156">
        <f>IF(RES_hhdet_fec!J26=0,0,RES_hhdet_fec!J26/0.086*1000000/RES_hhdet_num!J$24)</f>
        <v>12654.368875502707</v>
      </c>
      <c r="K26" s="156">
        <f>IF(RES_hhdet_fec!K26=0,0,RES_hhdet_fec!K26/0.086*1000000/RES_hhdet_num!K$24)</f>
        <v>12485.420099309062</v>
      </c>
      <c r="L26" s="156">
        <f>IF(RES_hhdet_fec!L26=0,0,RES_hhdet_fec!L26/0.086*1000000/RES_hhdet_num!L$24)</f>
        <v>14622.203637473707</v>
      </c>
      <c r="M26" s="156">
        <f>IF(RES_hhdet_fec!M26=0,0,RES_hhdet_fec!M26/0.086*1000000/RES_hhdet_num!M$24)</f>
        <v>13057.549999702809</v>
      </c>
      <c r="N26" s="156">
        <f>IF(RES_hhdet_fec!N26=0,0,RES_hhdet_fec!N26/0.086*1000000/RES_hhdet_num!N$24)</f>
        <v>12416.196348432219</v>
      </c>
      <c r="O26" s="156">
        <f>IF(RES_hhdet_fec!O26=0,0,RES_hhdet_fec!O26/0.086*1000000/RES_hhdet_num!O$24)</f>
        <v>11793.259867554487</v>
      </c>
      <c r="P26" s="156">
        <f>IF(RES_hhdet_fec!P26=0,0,RES_hhdet_fec!P26/0.086*1000000/RES_hhdet_num!P$24)</f>
        <v>9813.4137197444143</v>
      </c>
      <c r="Q26" s="156">
        <f>IF(RES_hhdet_fec!Q26=0,0,RES_hhdet_fec!Q26/0.086*1000000/RES_hhdet_num!Q$24)</f>
        <v>10901.332886474918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217.79932545736602</v>
      </c>
      <c r="C27" s="156">
        <f>IF(RES_hhdet_fec!C27=0,0,RES_hhdet_fec!C27/0.086*1000000/RES_hhdet_num!C$24)</f>
        <v>156.29177398407174</v>
      </c>
      <c r="D27" s="156">
        <f>IF(RES_hhdet_fec!D27=0,0,RES_hhdet_fec!D27/0.086*1000000/RES_hhdet_num!D$24)</f>
        <v>214.54538164132614</v>
      </c>
      <c r="E27" s="156">
        <f>IF(RES_hhdet_fec!E27=0,0,RES_hhdet_fec!E27/0.086*1000000/RES_hhdet_num!E$24)</f>
        <v>216.3413235285629</v>
      </c>
      <c r="F27" s="156">
        <f>IF(RES_hhdet_fec!F27=0,0,RES_hhdet_fec!F27/0.086*1000000/RES_hhdet_num!F$24)</f>
        <v>169.51041621578605</v>
      </c>
      <c r="G27" s="156">
        <f>IF(RES_hhdet_fec!G27=0,0,RES_hhdet_fec!G27/0.086*1000000/RES_hhdet_num!G$24)</f>
        <v>161.60237591777775</v>
      </c>
      <c r="H27" s="156">
        <f>IF(RES_hhdet_fec!H27=0,0,RES_hhdet_fec!H27/0.086*1000000/RES_hhdet_num!H$24)</f>
        <v>217.60812858795163</v>
      </c>
      <c r="I27" s="156">
        <f>IF(RES_hhdet_fec!I27=0,0,RES_hhdet_fec!I27/0.086*1000000/RES_hhdet_num!I$24)</f>
        <v>198.26309592774541</v>
      </c>
      <c r="J27" s="156">
        <f>IF(RES_hhdet_fec!J27=0,0,RES_hhdet_fec!J27/0.086*1000000/RES_hhdet_num!J$24)</f>
        <v>218.47528894852016</v>
      </c>
      <c r="K27" s="156">
        <f>IF(RES_hhdet_fec!K27=0,0,RES_hhdet_fec!K27/0.086*1000000/RES_hhdet_num!K$24)</f>
        <v>179.8252662275639</v>
      </c>
      <c r="L27" s="156">
        <f>IF(RES_hhdet_fec!L27=0,0,RES_hhdet_fec!L27/0.086*1000000/RES_hhdet_num!L$24)</f>
        <v>246.93602467481955</v>
      </c>
      <c r="M27" s="156">
        <f>IF(RES_hhdet_fec!M27=0,0,RES_hhdet_fec!M27/0.086*1000000/RES_hhdet_num!M$24)</f>
        <v>235.40420198544035</v>
      </c>
      <c r="N27" s="156">
        <f>IF(RES_hhdet_fec!N27=0,0,RES_hhdet_fec!N27/0.086*1000000/RES_hhdet_num!N$24)</f>
        <v>125.9740237058965</v>
      </c>
      <c r="O27" s="156">
        <f>IF(RES_hhdet_fec!O27=0,0,RES_hhdet_fec!O27/0.086*1000000/RES_hhdet_num!O$24)</f>
        <v>136.35502366934435</v>
      </c>
      <c r="P27" s="156">
        <f>IF(RES_hhdet_fec!P27=0,0,RES_hhdet_fec!P27/0.086*1000000/RES_hhdet_num!P$24)</f>
        <v>145.57555455350453</v>
      </c>
      <c r="Q27" s="156">
        <f>IF(RES_hhdet_fec!Q27=0,0,RES_hhdet_fec!Q27/0.086*1000000/RES_hhdet_num!Q$24)</f>
        <v>250.19244191952467</v>
      </c>
    </row>
    <row r="28" spans="1:17" ht="12.95" customHeight="1" x14ac:dyDescent="0.25">
      <c r="A28" s="158" t="s">
        <v>112</v>
      </c>
      <c r="B28" s="157">
        <f t="shared" ref="B28:Q28" si="7">B29</f>
        <v>0.89477193967250213</v>
      </c>
      <c r="C28" s="157">
        <f t="shared" si="7"/>
        <v>1.312808387434218</v>
      </c>
      <c r="D28" s="157">
        <f t="shared" si="7"/>
        <v>1.9198195327266134</v>
      </c>
      <c r="E28" s="157">
        <f t="shared" si="7"/>
        <v>2.7269456865243948</v>
      </c>
      <c r="F28" s="157">
        <f t="shared" si="7"/>
        <v>3.2065351311616301</v>
      </c>
      <c r="G28" s="157">
        <f t="shared" si="7"/>
        <v>3.7646766957939635</v>
      </c>
      <c r="H28" s="157">
        <f t="shared" si="7"/>
        <v>5.3201233262760317</v>
      </c>
      <c r="I28" s="157">
        <f t="shared" si="7"/>
        <v>6.3814586585836643</v>
      </c>
      <c r="J28" s="157">
        <f t="shared" si="7"/>
        <v>7.8741835632485335</v>
      </c>
      <c r="K28" s="157">
        <f t="shared" si="7"/>
        <v>9.6403361595221586</v>
      </c>
      <c r="L28" s="157">
        <f t="shared" si="7"/>
        <v>10.841742281878206</v>
      </c>
      <c r="M28" s="157">
        <f t="shared" si="7"/>
        <v>11.953387965006449</v>
      </c>
      <c r="N28" s="157">
        <f t="shared" si="7"/>
        <v>13.391053188575555</v>
      </c>
      <c r="O28" s="157">
        <f t="shared" si="7"/>
        <v>15.014764784751501</v>
      </c>
      <c r="P28" s="157">
        <f t="shared" si="7"/>
        <v>16.774433753003688</v>
      </c>
      <c r="Q28" s="157">
        <f t="shared" si="7"/>
        <v>17.771855180342744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0.89477193967250213</v>
      </c>
      <c r="C29" s="156">
        <f>IF(RES_hhdet_fec!C29=0,0,RES_hhdet_fec!C29/0.086*1000000/RES_hhdet_num!C$24)</f>
        <v>1.312808387434218</v>
      </c>
      <c r="D29" s="156">
        <f>IF(RES_hhdet_fec!D29=0,0,RES_hhdet_fec!D29/0.086*1000000/RES_hhdet_num!D$24)</f>
        <v>1.9198195327266134</v>
      </c>
      <c r="E29" s="156">
        <f>IF(RES_hhdet_fec!E29=0,0,RES_hhdet_fec!E29/0.086*1000000/RES_hhdet_num!E$24)</f>
        <v>2.7269456865243948</v>
      </c>
      <c r="F29" s="156">
        <f>IF(RES_hhdet_fec!F29=0,0,RES_hhdet_fec!F29/0.086*1000000/RES_hhdet_num!F$24)</f>
        <v>3.2065351311616301</v>
      </c>
      <c r="G29" s="156">
        <f>IF(RES_hhdet_fec!G29=0,0,RES_hhdet_fec!G29/0.086*1000000/RES_hhdet_num!G$24)</f>
        <v>3.7646766957939635</v>
      </c>
      <c r="H29" s="156">
        <f>IF(RES_hhdet_fec!H29=0,0,RES_hhdet_fec!H29/0.086*1000000/RES_hhdet_num!H$24)</f>
        <v>5.3201233262760317</v>
      </c>
      <c r="I29" s="156">
        <f>IF(RES_hhdet_fec!I29=0,0,RES_hhdet_fec!I29/0.086*1000000/RES_hhdet_num!I$24)</f>
        <v>6.3814586585836643</v>
      </c>
      <c r="J29" s="156">
        <f>IF(RES_hhdet_fec!J29=0,0,RES_hhdet_fec!J29/0.086*1000000/RES_hhdet_num!J$24)</f>
        <v>7.8741835632485335</v>
      </c>
      <c r="K29" s="156">
        <f>IF(RES_hhdet_fec!K29=0,0,RES_hhdet_fec!K29/0.086*1000000/RES_hhdet_num!K$24)</f>
        <v>9.6403361595221586</v>
      </c>
      <c r="L29" s="156">
        <f>IF(RES_hhdet_fec!L29=0,0,RES_hhdet_fec!L29/0.086*1000000/RES_hhdet_num!L$24)</f>
        <v>10.841742281878206</v>
      </c>
      <c r="M29" s="156">
        <f>IF(RES_hhdet_fec!M29=0,0,RES_hhdet_fec!M29/0.086*1000000/RES_hhdet_num!M$24)</f>
        <v>11.953387965006449</v>
      </c>
      <c r="N29" s="156">
        <f>IF(RES_hhdet_fec!N29=0,0,RES_hhdet_fec!N29/0.086*1000000/RES_hhdet_num!N$24)</f>
        <v>13.391053188575555</v>
      </c>
      <c r="O29" s="156">
        <f>IF(RES_hhdet_fec!O29=0,0,RES_hhdet_fec!O29/0.086*1000000/RES_hhdet_num!O$24)</f>
        <v>15.014764784751501</v>
      </c>
      <c r="P29" s="156">
        <f>IF(RES_hhdet_fec!P29=0,0,RES_hhdet_fec!P29/0.086*1000000/RES_hhdet_num!P$24)</f>
        <v>16.774433753003688</v>
      </c>
      <c r="Q29" s="156">
        <f>IF(RES_hhdet_fec!Q29=0,0,RES_hhdet_fec!Q29/0.086*1000000/RES_hhdet_num!Q$24)</f>
        <v>17.771855180342744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2011.5891809559412</v>
      </c>
      <c r="C30" s="157">
        <f>IF(RES_hhdet_fec!C30=0,0,RES_hhdet_fec!C30/0.086*1000000/RES_hhdet_num!C$24)</f>
        <v>1975.8871885760923</v>
      </c>
      <c r="D30" s="157">
        <f>IF(RES_hhdet_fec!D30=0,0,RES_hhdet_fec!D30/0.086*1000000/RES_hhdet_num!D$24)</f>
        <v>1997.2232360805124</v>
      </c>
      <c r="E30" s="157">
        <f>IF(RES_hhdet_fec!E30=0,0,RES_hhdet_fec!E30/0.086*1000000/RES_hhdet_num!E$24)</f>
        <v>1996.2156414256408</v>
      </c>
      <c r="F30" s="157">
        <f>IF(RES_hhdet_fec!F30=0,0,RES_hhdet_fec!F30/0.086*1000000/RES_hhdet_num!F$24)</f>
        <v>1972.4039028107591</v>
      </c>
      <c r="G30" s="157">
        <f>IF(RES_hhdet_fec!G30=0,0,RES_hhdet_fec!G30/0.086*1000000/RES_hhdet_num!G$24)</f>
        <v>1972.7621520423236</v>
      </c>
      <c r="H30" s="157">
        <f>IF(RES_hhdet_fec!H30=0,0,RES_hhdet_fec!H30/0.086*1000000/RES_hhdet_num!H$24)</f>
        <v>2021.2618339797148</v>
      </c>
      <c r="I30" s="157">
        <f>IF(RES_hhdet_fec!I30=0,0,RES_hhdet_fec!I30/0.086*1000000/RES_hhdet_num!I$24)</f>
        <v>2000.9107076495973</v>
      </c>
      <c r="J30" s="157">
        <f>IF(RES_hhdet_fec!J30=0,0,RES_hhdet_fec!J30/0.086*1000000/RES_hhdet_num!J$24)</f>
        <v>1972.7013903050231</v>
      </c>
      <c r="K30" s="157">
        <f>IF(RES_hhdet_fec!K30=0,0,RES_hhdet_fec!K30/0.086*1000000/RES_hhdet_num!K$24)</f>
        <v>1974.1808457788243</v>
      </c>
      <c r="L30" s="157">
        <f>IF(RES_hhdet_fec!L30=0,0,RES_hhdet_fec!L30/0.086*1000000/RES_hhdet_num!L$24)</f>
        <v>2394.4369341784013</v>
      </c>
      <c r="M30" s="157">
        <f>IF(RES_hhdet_fec!M30=0,0,RES_hhdet_fec!M30/0.086*1000000/RES_hhdet_num!M$24)</f>
        <v>2321.6156782101157</v>
      </c>
      <c r="N30" s="157">
        <f>IF(RES_hhdet_fec!N30=0,0,RES_hhdet_fec!N30/0.086*1000000/RES_hhdet_num!N$24)</f>
        <v>2159.7324788586652</v>
      </c>
      <c r="O30" s="157">
        <f>IF(RES_hhdet_fec!O30=0,0,RES_hhdet_fec!O30/0.086*1000000/RES_hhdet_num!O$24)</f>
        <v>2131.2554157535346</v>
      </c>
      <c r="P30" s="157">
        <f>IF(RES_hhdet_fec!P30=0,0,RES_hhdet_fec!P30/0.086*1000000/RES_hhdet_num!P$24)</f>
        <v>2135.2073097754596</v>
      </c>
      <c r="Q30" s="157">
        <f>IF(RES_hhdet_fec!Q30=0,0,RES_hhdet_fec!Q30/0.086*1000000/RES_hhdet_num!Q$24)</f>
        <v>2206.623028221049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2054.277843945797</v>
      </c>
      <c r="C31" s="132">
        <f>IF(RES_hhdet_fec!C31=0,0,RES_hhdet_fec!C31/0.086*1000000/RES_hhdet_num!C31)</f>
        <v>2034.1806094981084</v>
      </c>
      <c r="D31" s="132">
        <f>IF(RES_hhdet_fec!D31=0,0,RES_hhdet_fec!D31/0.086*1000000/RES_hhdet_num!D31)</f>
        <v>2045.4222860963848</v>
      </c>
      <c r="E31" s="132">
        <f>IF(RES_hhdet_fec!E31=0,0,RES_hhdet_fec!E31/0.086*1000000/RES_hhdet_num!E31)</f>
        <v>2044.9784298601558</v>
      </c>
      <c r="F31" s="132">
        <f>IF(RES_hhdet_fec!F31=0,0,RES_hhdet_fec!F31/0.086*1000000/RES_hhdet_num!F31)</f>
        <v>2028.9483791876673</v>
      </c>
      <c r="G31" s="132">
        <f>IF(RES_hhdet_fec!G31=0,0,RES_hhdet_fec!G31/0.086*1000000/RES_hhdet_num!G31)</f>
        <v>2041.6075108103703</v>
      </c>
      <c r="H31" s="132">
        <f>IF(RES_hhdet_fec!H31=0,0,RES_hhdet_fec!H31/0.086*1000000/RES_hhdet_num!H31)</f>
        <v>2062.0466069881181</v>
      </c>
      <c r="I31" s="132">
        <f>IF(RES_hhdet_fec!I31=0,0,RES_hhdet_fec!I31/0.086*1000000/RES_hhdet_num!I31)</f>
        <v>2048.2513912836603</v>
      </c>
      <c r="J31" s="132">
        <f>IF(RES_hhdet_fec!J31=0,0,RES_hhdet_fec!J31/0.086*1000000/RES_hhdet_num!J31)</f>
        <v>2051.1521002285767</v>
      </c>
      <c r="K31" s="132">
        <f>IF(RES_hhdet_fec!K31=0,0,RES_hhdet_fec!K31/0.086*1000000/RES_hhdet_num!K31)</f>
        <v>2057.0680988384374</v>
      </c>
      <c r="L31" s="132">
        <f>IF(RES_hhdet_fec!L31=0,0,RES_hhdet_fec!L31/0.086*1000000/RES_hhdet_num!L31)</f>
        <v>2453.5623077479249</v>
      </c>
      <c r="M31" s="132">
        <f>IF(RES_hhdet_fec!M31=0,0,RES_hhdet_fec!M31/0.086*1000000/RES_hhdet_num!M31)</f>
        <v>2381.2932388373888</v>
      </c>
      <c r="N31" s="132">
        <f>IF(RES_hhdet_fec!N31=0,0,RES_hhdet_fec!N31/0.086*1000000/RES_hhdet_num!N31)</f>
        <v>2361.5154139058714</v>
      </c>
      <c r="O31" s="132">
        <f>IF(RES_hhdet_fec!O31=0,0,RES_hhdet_fec!O31/0.086*1000000/RES_hhdet_num!O31)</f>
        <v>2347.3837943580443</v>
      </c>
      <c r="P31" s="132">
        <f>IF(RES_hhdet_fec!P31=0,0,RES_hhdet_fec!P31/0.086*1000000/RES_hhdet_num!P31)</f>
        <v>2335.0825958745754</v>
      </c>
      <c r="Q31" s="132">
        <f>IF(RES_hhdet_fec!Q31=0,0,RES_hhdet_fec!Q31/0.086*1000000/RES_hhdet_num!Q31)</f>
        <v>2322.121673468328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1652.1138369681707</v>
      </c>
      <c r="D32" s="132">
        <f>IF(RES_hhdet_fec!D32=0,0,RES_hhdet_fec!D32/0.086*1000000/RES_hhdet_num!D32)</f>
        <v>1663.6258593944169</v>
      </c>
      <c r="E32" s="132">
        <f>IF(RES_hhdet_fec!E32=0,0,RES_hhdet_fec!E32/0.086*1000000/RES_hhdet_num!E32)</f>
        <v>1665.6051064041833</v>
      </c>
      <c r="F32" s="132">
        <f>IF(RES_hhdet_fec!F32=0,0,RES_hhdet_fec!F32/0.086*1000000/RES_hhdet_num!F32)</f>
        <v>1654.9370913754913</v>
      </c>
      <c r="G32" s="132">
        <f>IF(RES_hhdet_fec!G32=0,0,RES_hhdet_fec!G32/0.086*1000000/RES_hhdet_num!G32)</f>
        <v>1667.6987729907421</v>
      </c>
      <c r="H32" s="132">
        <f>IF(RES_hhdet_fec!H32=0,0,RES_hhdet_fec!H32/0.086*1000000/RES_hhdet_num!H32)</f>
        <v>1686.7030616069467</v>
      </c>
      <c r="I32" s="132">
        <f>IF(RES_hhdet_fec!I32=0,0,RES_hhdet_fec!I32/0.086*1000000/RES_hhdet_num!I32)</f>
        <v>1677.6553677059123</v>
      </c>
      <c r="J32" s="132">
        <f>IF(RES_hhdet_fec!J32=0,0,RES_hhdet_fec!J32/0.086*1000000/RES_hhdet_num!J32)</f>
        <v>1682.231326610543</v>
      </c>
      <c r="K32" s="132">
        <f>IF(RES_hhdet_fec!K32=0,0,RES_hhdet_fec!K32/0.086*1000000/RES_hhdet_num!K32)</f>
        <v>1689.287717064756</v>
      </c>
      <c r="L32" s="132">
        <f>IF(RES_hhdet_fec!L32=0,0,RES_hhdet_fec!L32/0.086*1000000/RES_hhdet_num!L32)</f>
        <v>2036.2234462160668</v>
      </c>
      <c r="M32" s="132">
        <f>IF(RES_hhdet_fec!M32=0,0,RES_hhdet_fec!M32/0.086*1000000/RES_hhdet_num!M32)</f>
        <v>1962.3503605033145</v>
      </c>
      <c r="N32" s="132">
        <f>IF(RES_hhdet_fec!N32=0,0,RES_hhdet_fec!N32/0.086*1000000/RES_hhdet_num!N32)</f>
        <v>1949.7830594208945</v>
      </c>
      <c r="O32" s="132">
        <f>IF(RES_hhdet_fec!O32=0,0,RES_hhdet_fec!O32/0.086*1000000/RES_hhdet_num!O32)</f>
        <v>1942.3998256711227</v>
      </c>
      <c r="P32" s="132">
        <f>IF(RES_hhdet_fec!P32=0,0,RES_hhdet_fec!P32/0.086*1000000/RES_hhdet_num!P32)</f>
        <v>1936.5926911476467</v>
      </c>
      <c r="Q32" s="132">
        <f>IF(RES_hhdet_fec!Q32=0,0,RES_hhdet_fec!Q32/0.086*1000000/RES_hhdet_num!Q32)</f>
        <v>1930.53343321942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1322.2173961737426</v>
      </c>
      <c r="D33" s="165">
        <f>IF(RES_hhdet_fec!D33=0,0,RES_hhdet_fec!D33/0.086*1000000/RES_hhdet_num!D32)</f>
        <v>1329.5244859626298</v>
      </c>
      <c r="E33" s="165">
        <f>IF(RES_hhdet_fec!E33=0,0,RES_hhdet_fec!E33/0.086*1000000/RES_hhdet_num!E32)</f>
        <v>1329.2359794091406</v>
      </c>
      <c r="F33" s="165">
        <f>IF(RES_hhdet_fec!F33=0,0,RES_hhdet_fec!F33/0.086*1000000/RES_hhdet_num!F32)</f>
        <v>1318.8164464720141</v>
      </c>
      <c r="G33" s="165">
        <f>IF(RES_hhdet_fec!G33=0,0,RES_hhdet_fec!G33/0.086*1000000/RES_hhdet_num!G32)</f>
        <v>1327.0448820267707</v>
      </c>
      <c r="H33" s="165">
        <f>IF(RES_hhdet_fec!H33=0,0,RES_hhdet_fec!H33/0.086*1000000/RES_hhdet_num!H32)</f>
        <v>1340.3302945422861</v>
      </c>
      <c r="I33" s="165">
        <f>IF(RES_hhdet_fec!I33=0,0,RES_hhdet_fec!I33/0.086*1000000/RES_hhdet_num!I32)</f>
        <v>1331.3634043343677</v>
      </c>
      <c r="J33" s="165">
        <f>IF(RES_hhdet_fec!J33=0,0,RES_hhdet_fec!J33/0.086*1000000/RES_hhdet_num!J32)</f>
        <v>1333.2488651485821</v>
      </c>
      <c r="K33" s="165">
        <f>IF(RES_hhdet_fec!K33=0,0,RES_hhdet_fec!K33/0.086*1000000/RES_hhdet_num!K32)</f>
        <v>1337.0942642449918</v>
      </c>
      <c r="L33" s="165">
        <f>IF(RES_hhdet_fec!L33=0,0,RES_hhdet_fec!L33/0.086*1000000/RES_hhdet_num!L32)</f>
        <v>1631.618934652382</v>
      </c>
      <c r="M33" s="165">
        <f>IF(RES_hhdet_fec!M33=0,0,RES_hhdet_fec!M33/0.086*1000000/RES_hhdet_num!M32)</f>
        <v>1547.8406052443097</v>
      </c>
      <c r="N33" s="165">
        <f>IF(RES_hhdet_fec!N33=0,0,RES_hhdet_fec!N33/0.086*1000000/RES_hhdet_num!N32)</f>
        <v>1534.9850190388306</v>
      </c>
      <c r="O33" s="165">
        <f>IF(RES_hhdet_fec!O33=0,0,RES_hhdet_fec!O33/0.086*1000000/RES_hhdet_num!O32)</f>
        <v>1525.7994663327361</v>
      </c>
      <c r="P33" s="165">
        <f>IF(RES_hhdet_fec!P33=0,0,RES_hhdet_fec!P33/0.086*1000000/RES_hhdet_num!P32)</f>
        <v>1517.8036873184817</v>
      </c>
      <c r="Q33" s="165">
        <f>IF(RES_hhdet_fec!Q33=0,0,RES_hhdet_fec!Q33/0.086*1000000/RES_hhdet_num!Q32)</f>
        <v>1509.3790877544229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329.89644079442837</v>
      </c>
      <c r="D34" s="164">
        <f>IF(RES_hhdet_fec!D34=0,0,RES_hhdet_fec!D34/0.086*1000000/RES_hhdet_num!D32)</f>
        <v>334.10137343178718</v>
      </c>
      <c r="E34" s="164">
        <f>IF(RES_hhdet_fec!E34=0,0,RES_hhdet_fec!E34/0.086*1000000/RES_hhdet_num!E32)</f>
        <v>336.36912699504273</v>
      </c>
      <c r="F34" s="164">
        <f>IF(RES_hhdet_fec!F34=0,0,RES_hhdet_fec!F34/0.086*1000000/RES_hhdet_num!F32)</f>
        <v>336.12064490347723</v>
      </c>
      <c r="G34" s="164">
        <f>IF(RES_hhdet_fec!G34=0,0,RES_hhdet_fec!G34/0.086*1000000/RES_hhdet_num!G32)</f>
        <v>340.65389096397149</v>
      </c>
      <c r="H34" s="164">
        <f>IF(RES_hhdet_fec!H34=0,0,RES_hhdet_fec!H34/0.086*1000000/RES_hhdet_num!H32)</f>
        <v>346.37276706466054</v>
      </c>
      <c r="I34" s="164">
        <f>IF(RES_hhdet_fec!I34=0,0,RES_hhdet_fec!I34/0.086*1000000/RES_hhdet_num!I32)</f>
        <v>346.29196337154457</v>
      </c>
      <c r="J34" s="164">
        <f>IF(RES_hhdet_fec!J34=0,0,RES_hhdet_fec!J34/0.086*1000000/RES_hhdet_num!J32)</f>
        <v>348.98246146196118</v>
      </c>
      <c r="K34" s="164">
        <f>IF(RES_hhdet_fec!K34=0,0,RES_hhdet_fec!K34/0.086*1000000/RES_hhdet_num!K32)</f>
        <v>352.19345281976433</v>
      </c>
      <c r="L34" s="164">
        <f>IF(RES_hhdet_fec!L34=0,0,RES_hhdet_fec!L34/0.086*1000000/RES_hhdet_num!L32)</f>
        <v>404.60451156368481</v>
      </c>
      <c r="M34" s="164">
        <f>IF(RES_hhdet_fec!M34=0,0,RES_hhdet_fec!M34/0.086*1000000/RES_hhdet_num!M32)</f>
        <v>414.50975525900469</v>
      </c>
      <c r="N34" s="164">
        <f>IF(RES_hhdet_fec!N34=0,0,RES_hhdet_fec!N34/0.086*1000000/RES_hhdet_num!N32)</f>
        <v>414.79804038206356</v>
      </c>
      <c r="O34" s="164">
        <f>IF(RES_hhdet_fec!O34=0,0,RES_hhdet_fec!O34/0.086*1000000/RES_hhdet_num!O32)</f>
        <v>416.60035933838623</v>
      </c>
      <c r="P34" s="164">
        <f>IF(RES_hhdet_fec!P34=0,0,RES_hhdet_fec!P34/0.086*1000000/RES_hhdet_num!P32)</f>
        <v>418.78900382916464</v>
      </c>
      <c r="Q34" s="164">
        <f>IF(RES_hhdet_fec!Q34=0,0,RES_hhdet_fec!Q34/0.086*1000000/RES_hhdet_num!Q32)</f>
        <v>421.15434546499728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1815.9964723551066</v>
      </c>
      <c r="C35" s="162">
        <f>IF(RES_hhdet_fec!C35=0,0,RES_hhdet_fec!C35/0.086*1000000/RES_hhdet_num!C35)</f>
        <v>1730.924847321015</v>
      </c>
      <c r="D35" s="162">
        <f>IF(RES_hhdet_fec!D35=0,0,RES_hhdet_fec!D35/0.086*1000000/RES_hhdet_num!D35)</f>
        <v>1801.9618303207139</v>
      </c>
      <c r="E35" s="162">
        <f>IF(RES_hhdet_fec!E35=0,0,RES_hhdet_fec!E35/0.086*1000000/RES_hhdet_num!E35)</f>
        <v>1797.3473204607103</v>
      </c>
      <c r="F35" s="162">
        <f>IF(RES_hhdet_fec!F35=0,0,RES_hhdet_fec!F35/0.086*1000000/RES_hhdet_num!F35)</f>
        <v>1733.1145896884461</v>
      </c>
      <c r="G35" s="162">
        <f>IF(RES_hhdet_fec!G35=0,0,RES_hhdet_fec!G35/0.086*1000000/RES_hhdet_num!G35)</f>
        <v>1671.7622802631572</v>
      </c>
      <c r="H35" s="162">
        <f>IF(RES_hhdet_fec!H35=0,0,RES_hhdet_fec!H35/0.086*1000000/RES_hhdet_num!H35)</f>
        <v>1858.7747943539623</v>
      </c>
      <c r="I35" s="162">
        <f>IF(RES_hhdet_fec!I35=0,0,RES_hhdet_fec!I35/0.086*1000000/RES_hhdet_num!I35)</f>
        <v>1810.7457108826325</v>
      </c>
      <c r="J35" s="162">
        <f>IF(RES_hhdet_fec!J35=0,0,RES_hhdet_fec!J35/0.086*1000000/RES_hhdet_num!J35)</f>
        <v>1646.3842041043579</v>
      </c>
      <c r="K35" s="162">
        <f>IF(RES_hhdet_fec!K35=0,0,RES_hhdet_fec!K35/0.086*1000000/RES_hhdet_num!K35)</f>
        <v>1633.375666163271</v>
      </c>
      <c r="L35" s="162">
        <f>IF(RES_hhdet_fec!L35=0,0,RES_hhdet_fec!L35/0.086*1000000/RES_hhdet_num!L35)</f>
        <v>2185.7083744859397</v>
      </c>
      <c r="M35" s="162">
        <f>IF(RES_hhdet_fec!M35=0,0,RES_hhdet_fec!M35/0.086*1000000/RES_hhdet_num!M35)</f>
        <v>2121.0091489136535</v>
      </c>
      <c r="N35" s="162">
        <f>IF(RES_hhdet_fec!N35=0,0,RES_hhdet_fec!N35/0.086*1000000/RES_hhdet_num!N35)</f>
        <v>1985.2767888980677</v>
      </c>
      <c r="O35" s="162">
        <f>IF(RES_hhdet_fec!O35=0,0,RES_hhdet_fec!O35/0.086*1000000/RES_hhdet_num!O35)</f>
        <v>1989.221927999258</v>
      </c>
      <c r="P35" s="162">
        <f>IF(RES_hhdet_fec!P35=0,0,RES_hhdet_fec!P35/0.086*1000000/RES_hhdet_num!P35)</f>
        <v>2007.6741858719554</v>
      </c>
      <c r="Q35" s="162">
        <f>IF(RES_hhdet_fec!Q35=0,0,RES_hhdet_fec!Q35/0.086*1000000/RES_hhdet_num!Q35)</f>
        <v>2154.9476708031675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1454.9975915530927</v>
      </c>
      <c r="D36" s="160">
        <f>IF(RES_hhdet_fec!D36=0,0,RES_hhdet_fec!D36/0.086*1000000/RES_hhdet_num!D36)</f>
        <v>1505.3765631402132</v>
      </c>
      <c r="E36" s="160">
        <f>IF(RES_hhdet_fec!E36=0,0,RES_hhdet_fec!E36/0.086*1000000/RES_hhdet_num!E36)</f>
        <v>1504.6448852945214</v>
      </c>
      <c r="F36" s="160">
        <f>IF(RES_hhdet_fec!F36=0,0,RES_hhdet_fec!F36/0.086*1000000/RES_hhdet_num!F36)</f>
        <v>1462.6451282009734</v>
      </c>
      <c r="G36" s="160">
        <f>IF(RES_hhdet_fec!G36=0,0,RES_hhdet_fec!G36/0.086*1000000/RES_hhdet_num!G36)</f>
        <v>1427.2993731350243</v>
      </c>
      <c r="H36" s="160">
        <f>IF(RES_hhdet_fec!H36=0,0,RES_hhdet_fec!H36/0.086*1000000/RES_hhdet_num!H36)</f>
        <v>1554.5763833947528</v>
      </c>
      <c r="I36" s="160">
        <f>IF(RES_hhdet_fec!I36=0,0,RES_hhdet_fec!I36/0.086*1000000/RES_hhdet_num!I36)</f>
        <v>1523.2766754452384</v>
      </c>
      <c r="J36" s="160">
        <f>IF(RES_hhdet_fec!J36=0,0,RES_hhdet_fec!J36/0.086*1000000/RES_hhdet_num!J36)</f>
        <v>1419.1321941298013</v>
      </c>
      <c r="K36" s="160">
        <f>IF(RES_hhdet_fec!K36=0,0,RES_hhdet_fec!K36/0.086*1000000/RES_hhdet_num!K36)</f>
        <v>1413.8876358258997</v>
      </c>
      <c r="L36" s="160">
        <f>IF(RES_hhdet_fec!L36=0,0,RES_hhdet_fec!L36/0.086*1000000/RES_hhdet_num!L36)</f>
        <v>1858.1005805968321</v>
      </c>
      <c r="M36" s="160">
        <f>IF(RES_hhdet_fec!M36=0,0,RES_hhdet_fec!M36/0.086*1000000/RES_hhdet_num!M36)</f>
        <v>1793.1657020528892</v>
      </c>
      <c r="N36" s="160">
        <f>IF(RES_hhdet_fec!N36=0,0,RES_hhdet_fec!N36/0.086*1000000/RES_hhdet_num!N36)</f>
        <v>1705.2279531658151</v>
      </c>
      <c r="O36" s="160">
        <f>IF(RES_hhdet_fec!O36=0,0,RES_hhdet_fec!O36/0.086*1000000/RES_hhdet_num!O36)</f>
        <v>1709.5946125379091</v>
      </c>
      <c r="P36" s="160">
        <f>IF(RES_hhdet_fec!P36=0,0,RES_hhdet_fec!P36/0.086*1000000/RES_hhdet_num!P36)</f>
        <v>1723.777224645939</v>
      </c>
      <c r="Q36" s="160">
        <f>IF(RES_hhdet_fec!Q36=0,0,RES_hhdet_fec!Q36/0.086*1000000/RES_hhdet_num!Q36)</f>
        <v>1821.870331487067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1125.1011507586645</v>
      </c>
      <c r="D37" s="156">
        <f>IF(RES_hhdet_fec!D37=0,0,RES_hhdet_fec!D37/0.086*1000000/RES_hhdet_num!D36)</f>
        <v>1171.2751897084261</v>
      </c>
      <c r="E37" s="156">
        <f>IF(RES_hhdet_fec!E37=0,0,RES_hhdet_fec!E37/0.086*1000000/RES_hhdet_num!E36)</f>
        <v>1168.2757582994784</v>
      </c>
      <c r="F37" s="156">
        <f>IF(RES_hhdet_fec!F37=0,0,RES_hhdet_fec!F37/0.086*1000000/RES_hhdet_num!F36)</f>
        <v>1126.5244832974959</v>
      </c>
      <c r="G37" s="156">
        <f>IF(RES_hhdet_fec!G37=0,0,RES_hhdet_fec!G37/0.086*1000000/RES_hhdet_num!G36)</f>
        <v>1086.6454821710527</v>
      </c>
      <c r="H37" s="156">
        <f>IF(RES_hhdet_fec!H37=0,0,RES_hhdet_fec!H37/0.086*1000000/RES_hhdet_num!H36)</f>
        <v>1208.2036163300922</v>
      </c>
      <c r="I37" s="156">
        <f>IF(RES_hhdet_fec!I37=0,0,RES_hhdet_fec!I37/0.086*1000000/RES_hhdet_num!I36)</f>
        <v>1176.9847120736938</v>
      </c>
      <c r="J37" s="156">
        <f>IF(RES_hhdet_fec!J37=0,0,RES_hhdet_fec!J37/0.086*1000000/RES_hhdet_num!J36)</f>
        <v>1070.1497326678407</v>
      </c>
      <c r="K37" s="156">
        <f>IF(RES_hhdet_fec!K37=0,0,RES_hhdet_fec!K37/0.086*1000000/RES_hhdet_num!K36)</f>
        <v>1061.6941830061346</v>
      </c>
      <c r="L37" s="156">
        <f>IF(RES_hhdet_fec!L37=0,0,RES_hhdet_fec!L37/0.086*1000000/RES_hhdet_num!L36)</f>
        <v>1453.4960690331477</v>
      </c>
      <c r="M37" s="156">
        <f>IF(RES_hhdet_fec!M37=0,0,RES_hhdet_fec!M37/0.086*1000000/RES_hhdet_num!M36)</f>
        <v>1378.6559467938844</v>
      </c>
      <c r="N37" s="156">
        <f>IF(RES_hhdet_fec!N37=0,0,RES_hhdet_fec!N37/0.086*1000000/RES_hhdet_num!N36)</f>
        <v>1290.4299127837519</v>
      </c>
      <c r="O37" s="156">
        <f>IF(RES_hhdet_fec!O37=0,0,RES_hhdet_fec!O37/0.086*1000000/RES_hhdet_num!O36)</f>
        <v>1292.9942531995232</v>
      </c>
      <c r="P37" s="156">
        <f>IF(RES_hhdet_fec!P37=0,0,RES_hhdet_fec!P37/0.086*1000000/RES_hhdet_num!P36)</f>
        <v>1304.9882208167746</v>
      </c>
      <c r="Q37" s="156">
        <f>IF(RES_hhdet_fec!Q37=0,0,RES_hhdet_fec!Q37/0.086*1000000/RES_hhdet_num!Q36)</f>
        <v>1400.71598602207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329.89644079442832</v>
      </c>
      <c r="D38" s="156">
        <f>IF(RES_hhdet_fec!D38=0,0,RES_hhdet_fec!D38/0.086*1000000/RES_hhdet_num!D36)</f>
        <v>334.10137343178724</v>
      </c>
      <c r="E38" s="156">
        <f>IF(RES_hhdet_fec!E38=0,0,RES_hhdet_fec!E38/0.086*1000000/RES_hhdet_num!E36)</f>
        <v>336.36912699504268</v>
      </c>
      <c r="F38" s="156">
        <f>IF(RES_hhdet_fec!F38=0,0,RES_hhdet_fec!F38/0.086*1000000/RES_hhdet_num!F36)</f>
        <v>336.12064490347728</v>
      </c>
      <c r="G38" s="156">
        <f>IF(RES_hhdet_fec!G38=0,0,RES_hhdet_fec!G38/0.086*1000000/RES_hhdet_num!G36)</f>
        <v>340.65389096397149</v>
      </c>
      <c r="H38" s="156">
        <f>IF(RES_hhdet_fec!H38=0,0,RES_hhdet_fec!H38/0.086*1000000/RES_hhdet_num!H36)</f>
        <v>346.37276706466059</v>
      </c>
      <c r="I38" s="156">
        <f>IF(RES_hhdet_fec!I38=0,0,RES_hhdet_fec!I38/0.086*1000000/RES_hhdet_num!I36)</f>
        <v>346.29196337154485</v>
      </c>
      <c r="J38" s="156">
        <f>IF(RES_hhdet_fec!J38=0,0,RES_hhdet_fec!J38/0.086*1000000/RES_hhdet_num!J36)</f>
        <v>348.98246146196072</v>
      </c>
      <c r="K38" s="156">
        <f>IF(RES_hhdet_fec!K38=0,0,RES_hhdet_fec!K38/0.086*1000000/RES_hhdet_num!K36)</f>
        <v>352.19345281976501</v>
      </c>
      <c r="L38" s="156">
        <f>IF(RES_hhdet_fec!L38=0,0,RES_hhdet_fec!L38/0.086*1000000/RES_hhdet_num!L36)</f>
        <v>404.60451156368458</v>
      </c>
      <c r="M38" s="156">
        <f>IF(RES_hhdet_fec!M38=0,0,RES_hhdet_fec!M38/0.086*1000000/RES_hhdet_num!M36)</f>
        <v>414.50975525900475</v>
      </c>
      <c r="N38" s="156">
        <f>IF(RES_hhdet_fec!N38=0,0,RES_hhdet_fec!N38/0.086*1000000/RES_hhdet_num!N36)</f>
        <v>414.79804038206339</v>
      </c>
      <c r="O38" s="156">
        <f>IF(RES_hhdet_fec!O38=0,0,RES_hhdet_fec!O38/0.086*1000000/RES_hhdet_num!O36)</f>
        <v>416.600359338386</v>
      </c>
      <c r="P38" s="156">
        <f>IF(RES_hhdet_fec!P38=0,0,RES_hhdet_fec!P38/0.086*1000000/RES_hhdet_num!P36)</f>
        <v>418.78900382916453</v>
      </c>
      <c r="Q38" s="156">
        <f>IF(RES_hhdet_fec!Q38=0,0,RES_hhdet_fec!Q38/0.086*1000000/RES_hhdet_num!Q36)</f>
        <v>421.15434546499722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1234.7024354179734</v>
      </c>
      <c r="C39" s="157">
        <f>IF(RES_hhdet_fec!C39=0,0,RES_hhdet_fec!C39/0.086*1000000/RES_hhdet_num!C$24)</f>
        <v>1128.0198733386032</v>
      </c>
      <c r="D39" s="157">
        <f>IF(RES_hhdet_fec!D39=0,0,RES_hhdet_fec!D39/0.086*1000000/RES_hhdet_num!D$24)</f>
        <v>1179.1780471591312</v>
      </c>
      <c r="E39" s="157">
        <f>IF(RES_hhdet_fec!E39=0,0,RES_hhdet_fec!E39/0.086*1000000/RES_hhdet_num!E$24)</f>
        <v>1128.4657578766692</v>
      </c>
      <c r="F39" s="157">
        <f>IF(RES_hhdet_fec!F39=0,0,RES_hhdet_fec!F39/0.086*1000000/RES_hhdet_num!F$24)</f>
        <v>1012.231072203875</v>
      </c>
      <c r="G39" s="157">
        <f>IF(RES_hhdet_fec!G39=0,0,RES_hhdet_fec!G39/0.086*1000000/RES_hhdet_num!G$24)</f>
        <v>1077.3006379104593</v>
      </c>
      <c r="H39" s="157">
        <f>IF(RES_hhdet_fec!H39=0,0,RES_hhdet_fec!H39/0.086*1000000/RES_hhdet_num!H$24)</f>
        <v>1033.7699670291761</v>
      </c>
      <c r="I39" s="157">
        <f>IF(RES_hhdet_fec!I39=0,0,RES_hhdet_fec!I39/0.086*1000000/RES_hhdet_num!I$24)</f>
        <v>1019.6136206084402</v>
      </c>
      <c r="J39" s="157">
        <f>IF(RES_hhdet_fec!J39=0,0,RES_hhdet_fec!J39/0.086*1000000/RES_hhdet_num!J$24)</f>
        <v>975.58837917212793</v>
      </c>
      <c r="K39" s="157">
        <f>IF(RES_hhdet_fec!K39=0,0,RES_hhdet_fec!K39/0.086*1000000/RES_hhdet_num!K$24)</f>
        <v>977.89459959693681</v>
      </c>
      <c r="L39" s="157">
        <f>IF(RES_hhdet_fec!L39=0,0,RES_hhdet_fec!L39/0.086*1000000/RES_hhdet_num!L$24)</f>
        <v>1264.1936523442498</v>
      </c>
      <c r="M39" s="157">
        <f>IF(RES_hhdet_fec!M39=0,0,RES_hhdet_fec!M39/0.086*1000000/RES_hhdet_num!M$24)</f>
        <v>1206.7216797953618</v>
      </c>
      <c r="N39" s="157">
        <f>IF(RES_hhdet_fec!N39=0,0,RES_hhdet_fec!N39/0.086*1000000/RES_hhdet_num!N$24)</f>
        <v>1136.3970390646687</v>
      </c>
      <c r="O39" s="157">
        <f>IF(RES_hhdet_fec!O39=0,0,RES_hhdet_fec!O39/0.086*1000000/RES_hhdet_num!O$24)</f>
        <v>1157.8750357165452</v>
      </c>
      <c r="P39" s="157">
        <f>IF(RES_hhdet_fec!P39=0,0,RES_hhdet_fec!P39/0.086*1000000/RES_hhdet_num!P$24)</f>
        <v>1128.1857434167907</v>
      </c>
      <c r="Q39" s="157">
        <f>IF(RES_hhdet_fec!Q39=0,0,RES_hhdet_fec!Q39/0.086*1000000/RES_hhdet_num!Q$24)</f>
        <v>1211.8199066068166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1450.7351060294332</v>
      </c>
      <c r="C40" s="156">
        <f>IF(RES_hhdet_fec!C40=0,0,RES_hhdet_fec!C40/0.086*1000000/RES_hhdet_num!C40)</f>
        <v>1488.5637819522995</v>
      </c>
      <c r="D40" s="156">
        <f>IF(RES_hhdet_fec!D40=0,0,RES_hhdet_fec!D40/0.086*1000000/RES_hhdet_num!D40)</f>
        <v>1450.7306752895797</v>
      </c>
      <c r="E40" s="156">
        <f>IF(RES_hhdet_fec!E40=0,0,RES_hhdet_fec!E40/0.086*1000000/RES_hhdet_num!E40)</f>
        <v>1441.9347656816362</v>
      </c>
      <c r="F40" s="156">
        <f>IF(RES_hhdet_fec!F40=0,0,RES_hhdet_fec!F40/0.086*1000000/RES_hhdet_num!F40)</f>
        <v>1475.2236810881927</v>
      </c>
      <c r="G40" s="156">
        <f>IF(RES_hhdet_fec!G40=0,0,RES_hhdet_fec!G40/0.086*1000000/RES_hhdet_num!G40)</f>
        <v>1453.9446584881059</v>
      </c>
      <c r="H40" s="156">
        <f>IF(RES_hhdet_fec!H40=0,0,RES_hhdet_fec!H40/0.086*1000000/RES_hhdet_num!H40)</f>
        <v>1441.4273249659873</v>
      </c>
      <c r="I40" s="156">
        <f>IF(RES_hhdet_fec!I40=0,0,RES_hhdet_fec!I40/0.086*1000000/RES_hhdet_num!I40)</f>
        <v>1488.0836964730408</v>
      </c>
      <c r="J40" s="156">
        <f>IF(RES_hhdet_fec!J40=0,0,RES_hhdet_fec!J40/0.086*1000000/RES_hhdet_num!J40)</f>
        <v>1502.1644229018698</v>
      </c>
      <c r="K40" s="156">
        <f>IF(RES_hhdet_fec!K40=0,0,RES_hhdet_fec!K40/0.086*1000000/RES_hhdet_num!K40)</f>
        <v>1494.9009117353996</v>
      </c>
      <c r="L40" s="156">
        <f>IF(RES_hhdet_fec!L40=0,0,RES_hhdet_fec!L40/0.086*1000000/RES_hhdet_num!L40)</f>
        <v>1791.8465554423458</v>
      </c>
      <c r="M40" s="156">
        <f>IF(RES_hhdet_fec!M40=0,0,RES_hhdet_fec!M40/0.086*1000000/RES_hhdet_num!M40)</f>
        <v>1770.4426904184832</v>
      </c>
      <c r="N40" s="156">
        <f>IF(RES_hhdet_fec!N40=0,0,RES_hhdet_fec!N40/0.086*1000000/RES_hhdet_num!N40)</f>
        <v>1537.0236021503188</v>
      </c>
      <c r="O40" s="156">
        <f>IF(RES_hhdet_fec!O40=0,0,RES_hhdet_fec!O40/0.086*1000000/RES_hhdet_num!O40)</f>
        <v>1958.9637645993964</v>
      </c>
      <c r="P40" s="156">
        <f>IF(RES_hhdet_fec!P40=0,0,RES_hhdet_fec!P40/0.086*1000000/RES_hhdet_num!P40)</f>
        <v>1747.5595458389728</v>
      </c>
      <c r="Q40" s="156">
        <f>IF(RES_hhdet_fec!Q40=0,0,RES_hhdet_fec!Q40/0.086*1000000/RES_hhdet_num!Q40)</f>
        <v>1764.4026841650123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831.12704866265449</v>
      </c>
      <c r="C41" s="57">
        <f>IF(RES_hhdet_fec!C41=0,0,RES_hhdet_fec!C41/0.086*1000000/RES_hhdet_num!C41)</f>
        <v>822.14655380052091</v>
      </c>
      <c r="D41" s="57">
        <f>IF(RES_hhdet_fec!D41=0,0,RES_hhdet_fec!D41/0.086*1000000/RES_hhdet_num!D41)</f>
        <v>838.5352853010819</v>
      </c>
      <c r="E41" s="57">
        <f>IF(RES_hhdet_fec!E41=0,0,RES_hhdet_fec!E41/0.086*1000000/RES_hhdet_num!E41)</f>
        <v>837.32875830539706</v>
      </c>
      <c r="F41" s="57">
        <f>IF(RES_hhdet_fec!F41=0,0,RES_hhdet_fec!F41/0.086*1000000/RES_hhdet_num!F41)</f>
        <v>844.4866415557492</v>
      </c>
      <c r="G41" s="57">
        <f>IF(RES_hhdet_fec!G41=0,0,RES_hhdet_fec!G41/0.086*1000000/RES_hhdet_num!G41)</f>
        <v>823.50198770849352</v>
      </c>
      <c r="H41" s="57">
        <f>IF(RES_hhdet_fec!H41=0,0,RES_hhdet_fec!H41/0.086*1000000/RES_hhdet_num!H41)</f>
        <v>840.4451204731804</v>
      </c>
      <c r="I41" s="57">
        <f>IF(RES_hhdet_fec!I41=0,0,RES_hhdet_fec!I41/0.086*1000000/RES_hhdet_num!I41)</f>
        <v>876.00757081281051</v>
      </c>
      <c r="J41" s="57">
        <f>IF(RES_hhdet_fec!J41=0,0,RES_hhdet_fec!J41/0.086*1000000/RES_hhdet_num!J41)</f>
        <v>859.70810967618809</v>
      </c>
      <c r="K41" s="57">
        <f>IF(RES_hhdet_fec!K41=0,0,RES_hhdet_fec!K41/0.086*1000000/RES_hhdet_num!K41)</f>
        <v>862.0838811358941</v>
      </c>
      <c r="L41" s="57">
        <f>IF(RES_hhdet_fec!L41=0,0,RES_hhdet_fec!L41/0.086*1000000/RES_hhdet_num!L41)</f>
        <v>1069.6698783730255</v>
      </c>
      <c r="M41" s="57">
        <f>IF(RES_hhdet_fec!M41=0,0,RES_hhdet_fec!M41/0.086*1000000/RES_hhdet_num!M41)</f>
        <v>1070.0363915247913</v>
      </c>
      <c r="N41" s="57">
        <f>IF(RES_hhdet_fec!N41=0,0,RES_hhdet_fec!N41/0.086*1000000/RES_hhdet_num!N41)</f>
        <v>1053.4845941818694</v>
      </c>
      <c r="O41" s="57">
        <f>IF(RES_hhdet_fec!O41=0,0,RES_hhdet_fec!O41/0.086*1000000/RES_hhdet_num!O41)</f>
        <v>1003.6891395422825</v>
      </c>
      <c r="P41" s="57">
        <f>IF(RES_hhdet_fec!P41=0,0,RES_hhdet_fec!P41/0.086*1000000/RES_hhdet_num!P41)</f>
        <v>1036.9409238445878</v>
      </c>
      <c r="Q41" s="57">
        <f>IF(RES_hhdet_fec!Q41=0,0,RES_hhdet_fec!Q41/0.086*1000000/RES_hhdet_num!Q41)</f>
        <v>1130.6868603880771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14604.390580122763</v>
      </c>
      <c r="C43" s="168">
        <f t="shared" ref="C43:Q43" si="8">SUM(C44,C47,C49,C58)</f>
        <v>20649.146210906802</v>
      </c>
      <c r="D43" s="168">
        <f t="shared" si="8"/>
        <v>16912.966987218602</v>
      </c>
      <c r="E43" s="168">
        <f t="shared" si="8"/>
        <v>18534.91102030663</v>
      </c>
      <c r="F43" s="168">
        <f t="shared" si="8"/>
        <v>17982.2341741235</v>
      </c>
      <c r="G43" s="168">
        <f t="shared" si="8"/>
        <v>17892.110988002889</v>
      </c>
      <c r="H43" s="168">
        <f t="shared" si="8"/>
        <v>0</v>
      </c>
      <c r="I43" s="168">
        <f t="shared" si="8"/>
        <v>0</v>
      </c>
      <c r="J43" s="168">
        <f t="shared" si="8"/>
        <v>0</v>
      </c>
      <c r="K43" s="168">
        <f t="shared" si="8"/>
        <v>0</v>
      </c>
      <c r="L43" s="168">
        <f t="shared" si="8"/>
        <v>0</v>
      </c>
      <c r="M43" s="168">
        <f t="shared" si="8"/>
        <v>0</v>
      </c>
      <c r="N43" s="168">
        <f t="shared" si="8"/>
        <v>0</v>
      </c>
      <c r="O43" s="168">
        <f t="shared" si="8"/>
        <v>0</v>
      </c>
      <c r="P43" s="168">
        <f t="shared" si="8"/>
        <v>0</v>
      </c>
      <c r="Q43" s="168">
        <f t="shared" si="8"/>
        <v>0</v>
      </c>
    </row>
    <row r="44" spans="1:17" ht="12.95" customHeight="1" x14ac:dyDescent="0.25">
      <c r="A44" s="158" t="s">
        <v>65</v>
      </c>
      <c r="B44" s="157">
        <f t="shared" ref="B44" si="9">SUM(B45:B46)</f>
        <v>11552.780421891284</v>
      </c>
      <c r="C44" s="157">
        <f t="shared" ref="C44:Q44" si="10">SUM(C45:C46)</f>
        <v>17792.927625112967</v>
      </c>
      <c r="D44" s="157">
        <f t="shared" si="10"/>
        <v>13925.568494453923</v>
      </c>
      <c r="E44" s="157">
        <f t="shared" si="10"/>
        <v>15640.12203668501</v>
      </c>
      <c r="F44" s="157">
        <f t="shared" si="10"/>
        <v>15257.115911148618</v>
      </c>
      <c r="G44" s="157">
        <f t="shared" si="10"/>
        <v>15153.071317518379</v>
      </c>
      <c r="H44" s="157">
        <f t="shared" si="10"/>
        <v>0</v>
      </c>
      <c r="I44" s="157">
        <f t="shared" si="10"/>
        <v>0</v>
      </c>
      <c r="J44" s="157">
        <f t="shared" si="10"/>
        <v>0</v>
      </c>
      <c r="K44" s="157">
        <f t="shared" si="10"/>
        <v>0</v>
      </c>
      <c r="L44" s="157">
        <f t="shared" si="10"/>
        <v>0</v>
      </c>
      <c r="M44" s="157">
        <f t="shared" si="10"/>
        <v>0</v>
      </c>
      <c r="N44" s="157">
        <f t="shared" si="10"/>
        <v>0</v>
      </c>
      <c r="O44" s="157">
        <f t="shared" si="10"/>
        <v>0</v>
      </c>
      <c r="P44" s="157">
        <f t="shared" si="10"/>
        <v>0</v>
      </c>
      <c r="Q44" s="157">
        <f t="shared" si="10"/>
        <v>0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11358.939199251101</v>
      </c>
      <c r="C45" s="156">
        <f>IF(RES_hhdet_fec!C45=0,0,RES_hhdet_fec!C45/0.086*1000000/RES_hhdet_num!C$43)</f>
        <v>17589.573613387871</v>
      </c>
      <c r="D45" s="156">
        <f>IF(RES_hhdet_fec!D45=0,0,RES_hhdet_fec!D45/0.086*1000000/RES_hhdet_num!D$43)</f>
        <v>13710.347708670753</v>
      </c>
      <c r="E45" s="156">
        <f>IF(RES_hhdet_fec!E45=0,0,RES_hhdet_fec!E45/0.086*1000000/RES_hhdet_num!E$43)</f>
        <v>15414.089398973172</v>
      </c>
      <c r="F45" s="156">
        <f>IF(RES_hhdet_fec!F45=0,0,RES_hhdet_fec!F45/0.086*1000000/RES_hhdet_num!F$43)</f>
        <v>15081.395348837195</v>
      </c>
      <c r="G45" s="156">
        <f>IF(RES_hhdet_fec!G45=0,0,RES_hhdet_fec!G45/0.086*1000000/RES_hhdet_num!G$43)</f>
        <v>14964.744627836983</v>
      </c>
      <c r="H45" s="156">
        <f>IF(RES_hhdet_fec!H45=0,0,RES_hhdet_fec!H45/0.086*1000000/RES_hhdet_num!H$43)</f>
        <v>0</v>
      </c>
      <c r="I45" s="156">
        <f>IF(RES_hhdet_fec!I45=0,0,RES_hhdet_fec!I45/0.086*1000000/RES_hhdet_num!I$43)</f>
        <v>0</v>
      </c>
      <c r="J45" s="156">
        <f>IF(RES_hhdet_fec!J45=0,0,RES_hhdet_fec!J45/0.086*1000000/RES_hhdet_num!J$43)</f>
        <v>0</v>
      </c>
      <c r="K45" s="156">
        <f>IF(RES_hhdet_fec!K45=0,0,RES_hhdet_fec!K45/0.086*1000000/RES_hhdet_num!K$43)</f>
        <v>0</v>
      </c>
      <c r="L45" s="156">
        <f>IF(RES_hhdet_fec!L45=0,0,RES_hhdet_fec!L45/0.086*1000000/RES_hhdet_num!L$43)</f>
        <v>0</v>
      </c>
      <c r="M45" s="156">
        <f>IF(RES_hhdet_fec!M45=0,0,RES_hhdet_fec!M45/0.086*1000000/RES_hhdet_num!M$43)</f>
        <v>0</v>
      </c>
      <c r="N45" s="156">
        <f>IF(RES_hhdet_fec!N45=0,0,RES_hhdet_fec!N45/0.086*1000000/RES_hhdet_num!N$43)</f>
        <v>0</v>
      </c>
      <c r="O45" s="156">
        <f>IF(RES_hhdet_fec!O45=0,0,RES_hhdet_fec!O45/0.086*1000000/RES_hhdet_num!O$43)</f>
        <v>0</v>
      </c>
      <c r="P45" s="156">
        <f>IF(RES_hhdet_fec!P45=0,0,RES_hhdet_fec!P45/0.086*1000000/RES_hhdet_num!P$43)</f>
        <v>0</v>
      </c>
      <c r="Q45" s="156">
        <f>IF(RES_hhdet_fec!Q45=0,0,RES_hhdet_fec!Q45/0.086*1000000/RES_hhdet_num!Q$43)</f>
        <v>0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193.84122264018399</v>
      </c>
      <c r="C46" s="156">
        <f>IF(RES_hhdet_fec!C46=0,0,RES_hhdet_fec!C46/0.086*1000000/RES_hhdet_num!C$43)</f>
        <v>203.35401172509759</v>
      </c>
      <c r="D46" s="156">
        <f>IF(RES_hhdet_fec!D46=0,0,RES_hhdet_fec!D46/0.086*1000000/RES_hhdet_num!D$43)</f>
        <v>215.22078578316822</v>
      </c>
      <c r="E46" s="156">
        <f>IF(RES_hhdet_fec!E46=0,0,RES_hhdet_fec!E46/0.086*1000000/RES_hhdet_num!E$43)</f>
        <v>226.03263771183754</v>
      </c>
      <c r="F46" s="156">
        <f>IF(RES_hhdet_fec!F46=0,0,RES_hhdet_fec!F46/0.086*1000000/RES_hhdet_num!F$43)</f>
        <v>175.72056231142287</v>
      </c>
      <c r="G46" s="156">
        <f>IF(RES_hhdet_fec!G46=0,0,RES_hhdet_fec!G46/0.086*1000000/RES_hhdet_num!G$43)</f>
        <v>188.32668968139609</v>
      </c>
      <c r="H46" s="156">
        <f>IF(RES_hhdet_fec!H46=0,0,RES_hhdet_fec!H46/0.086*1000000/RES_hhdet_num!H$43)</f>
        <v>0</v>
      </c>
      <c r="I46" s="156">
        <f>IF(RES_hhdet_fec!I46=0,0,RES_hhdet_fec!I46/0.086*1000000/RES_hhdet_num!I$43)</f>
        <v>0</v>
      </c>
      <c r="J46" s="156">
        <f>IF(RES_hhdet_fec!J46=0,0,RES_hhdet_fec!J46/0.086*1000000/RES_hhdet_num!J$43)</f>
        <v>0</v>
      </c>
      <c r="K46" s="156">
        <f>IF(RES_hhdet_fec!K46=0,0,RES_hhdet_fec!K46/0.086*1000000/RES_hhdet_num!K$43)</f>
        <v>0</v>
      </c>
      <c r="L46" s="156">
        <f>IF(RES_hhdet_fec!L46=0,0,RES_hhdet_fec!L46/0.086*1000000/RES_hhdet_num!L$43)</f>
        <v>0</v>
      </c>
      <c r="M46" s="156">
        <f>IF(RES_hhdet_fec!M46=0,0,RES_hhdet_fec!M46/0.086*1000000/RES_hhdet_num!M$43)</f>
        <v>0</v>
      </c>
      <c r="N46" s="156">
        <f>IF(RES_hhdet_fec!N46=0,0,RES_hhdet_fec!N46/0.086*1000000/RES_hhdet_num!N$43)</f>
        <v>0</v>
      </c>
      <c r="O46" s="156">
        <f>IF(RES_hhdet_fec!O46=0,0,RES_hhdet_fec!O46/0.086*1000000/RES_hhdet_num!O$43)</f>
        <v>0</v>
      </c>
      <c r="P46" s="156">
        <f>IF(RES_hhdet_fec!P46=0,0,RES_hhdet_fec!P46/0.086*1000000/RES_hhdet_num!P$43)</f>
        <v>0</v>
      </c>
      <c r="Q46" s="156">
        <f>IF(RES_hhdet_fec!Q46=0,0,RES_hhdet_fec!Q46/0.086*1000000/RES_hhdet_num!Q$43)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11">B48</f>
        <v>0.89936205253577217</v>
      </c>
      <c r="C47" s="157">
        <f t="shared" si="11"/>
        <v>1.316362220286095</v>
      </c>
      <c r="D47" s="157">
        <f t="shared" si="11"/>
        <v>1.9378277727246684</v>
      </c>
      <c r="E47" s="157">
        <f t="shared" si="11"/>
        <v>2.6610886443983794</v>
      </c>
      <c r="F47" s="157">
        <f t="shared" si="11"/>
        <v>3.1182637424683182</v>
      </c>
      <c r="G47" s="157">
        <f t="shared" si="11"/>
        <v>3.6419007832802173</v>
      </c>
      <c r="H47" s="157">
        <f t="shared" si="11"/>
        <v>0</v>
      </c>
      <c r="I47" s="157">
        <f t="shared" si="11"/>
        <v>0</v>
      </c>
      <c r="J47" s="157">
        <f t="shared" si="11"/>
        <v>0</v>
      </c>
      <c r="K47" s="157">
        <f t="shared" si="11"/>
        <v>0</v>
      </c>
      <c r="L47" s="157">
        <f t="shared" si="11"/>
        <v>0</v>
      </c>
      <c r="M47" s="157">
        <f t="shared" si="11"/>
        <v>0</v>
      </c>
      <c r="N47" s="157">
        <f t="shared" si="11"/>
        <v>0</v>
      </c>
      <c r="O47" s="157">
        <f t="shared" si="11"/>
        <v>0</v>
      </c>
      <c r="P47" s="157">
        <f t="shared" si="11"/>
        <v>0</v>
      </c>
      <c r="Q47" s="157">
        <f t="shared" si="11"/>
        <v>0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0.89936205253577217</v>
      </c>
      <c r="C48" s="156">
        <f>IF(RES_hhdet_fec!C48=0,0,RES_hhdet_fec!C48/0.086*1000000/RES_hhdet_num!C$43)</f>
        <v>1.316362220286095</v>
      </c>
      <c r="D48" s="156">
        <f>IF(RES_hhdet_fec!D48=0,0,RES_hhdet_fec!D48/0.086*1000000/RES_hhdet_num!D$43)</f>
        <v>1.9378277727246684</v>
      </c>
      <c r="E48" s="156">
        <f>IF(RES_hhdet_fec!E48=0,0,RES_hhdet_fec!E48/0.086*1000000/RES_hhdet_num!E$43)</f>
        <v>2.6610886443983794</v>
      </c>
      <c r="F48" s="156">
        <f>IF(RES_hhdet_fec!F48=0,0,RES_hhdet_fec!F48/0.086*1000000/RES_hhdet_num!F$43)</f>
        <v>3.1182637424683182</v>
      </c>
      <c r="G48" s="156">
        <f>IF(RES_hhdet_fec!G48=0,0,RES_hhdet_fec!G48/0.086*1000000/RES_hhdet_num!G$43)</f>
        <v>3.6419007832802173</v>
      </c>
      <c r="H48" s="156">
        <f>IF(RES_hhdet_fec!H48=0,0,RES_hhdet_fec!H48/0.086*1000000/RES_hhdet_num!H$43)</f>
        <v>0</v>
      </c>
      <c r="I48" s="156">
        <f>IF(RES_hhdet_fec!I48=0,0,RES_hhdet_fec!I48/0.086*1000000/RES_hhdet_num!I$43)</f>
        <v>0</v>
      </c>
      <c r="J48" s="156">
        <f>IF(RES_hhdet_fec!J48=0,0,RES_hhdet_fec!J48/0.086*1000000/RES_hhdet_num!J$43)</f>
        <v>0</v>
      </c>
      <c r="K48" s="156">
        <f>IF(RES_hhdet_fec!K48=0,0,RES_hhdet_fec!K48/0.086*1000000/RES_hhdet_num!K$43)</f>
        <v>0</v>
      </c>
      <c r="L48" s="156">
        <f>IF(RES_hhdet_fec!L48=0,0,RES_hhdet_fec!L48/0.086*1000000/RES_hhdet_num!L$43)</f>
        <v>0</v>
      </c>
      <c r="M48" s="156">
        <f>IF(RES_hhdet_fec!M48=0,0,RES_hhdet_fec!M48/0.086*1000000/RES_hhdet_num!M$43)</f>
        <v>0</v>
      </c>
      <c r="N48" s="156">
        <f>IF(RES_hhdet_fec!N48=0,0,RES_hhdet_fec!N48/0.086*1000000/RES_hhdet_num!N$43)</f>
        <v>0</v>
      </c>
      <c r="O48" s="156">
        <f>IF(RES_hhdet_fec!O48=0,0,RES_hhdet_fec!O48/0.086*1000000/RES_hhdet_num!O$43)</f>
        <v>0</v>
      </c>
      <c r="P48" s="156">
        <f>IF(RES_hhdet_fec!P48=0,0,RES_hhdet_fec!P48/0.086*1000000/RES_hhdet_num!P$43)</f>
        <v>0</v>
      </c>
      <c r="Q48" s="156">
        <f>IF(RES_hhdet_fec!Q48=0,0,RES_hhdet_fec!Q48/0.086*1000000/RES_hhdet_num!Q$43)</f>
        <v>0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1815.9964723551072</v>
      </c>
      <c r="C49" s="157">
        <f>IF(RES_hhdet_fec!C49=0,0,RES_hhdet_fec!C49/0.086*1000000/RES_hhdet_num!C$43)</f>
        <v>1727.5356777525476</v>
      </c>
      <c r="D49" s="157">
        <f>IF(RES_hhdet_fec!D49=0,0,RES_hhdet_fec!D49/0.086*1000000/RES_hhdet_num!D$43)</f>
        <v>1797.6188483732387</v>
      </c>
      <c r="E49" s="157">
        <f>IF(RES_hhdet_fec!E49=0,0,RES_hhdet_fec!E49/0.086*1000000/RES_hhdet_num!E$43)</f>
        <v>1792.8617506750452</v>
      </c>
      <c r="F49" s="157">
        <f>IF(RES_hhdet_fec!F49=0,0,RES_hhdet_fec!F49/0.086*1000000/RES_hhdet_num!F$43)</f>
        <v>1728.9623120402559</v>
      </c>
      <c r="G49" s="157">
        <f>IF(RES_hhdet_fec!G49=0,0,RES_hhdet_fec!G49/0.086*1000000/RES_hhdet_num!G$43)</f>
        <v>1667.9329740738058</v>
      </c>
      <c r="H49" s="157">
        <f>IF(RES_hhdet_fec!H49=0,0,RES_hhdet_fec!H49/0.086*1000000/RES_hhdet_num!H$43)</f>
        <v>0</v>
      </c>
      <c r="I49" s="157">
        <f>IF(RES_hhdet_fec!I49=0,0,RES_hhdet_fec!I49/0.086*1000000/RES_hhdet_num!I$43)</f>
        <v>0</v>
      </c>
      <c r="J49" s="157">
        <f>IF(RES_hhdet_fec!J49=0,0,RES_hhdet_fec!J49/0.086*1000000/RES_hhdet_num!J$43)</f>
        <v>0</v>
      </c>
      <c r="K49" s="157">
        <f>IF(RES_hhdet_fec!K49=0,0,RES_hhdet_fec!K49/0.086*1000000/RES_hhdet_num!K$43)</f>
        <v>0</v>
      </c>
      <c r="L49" s="157">
        <f>IF(RES_hhdet_fec!L49=0,0,RES_hhdet_fec!L49/0.086*1000000/RES_hhdet_num!L$43)</f>
        <v>0</v>
      </c>
      <c r="M49" s="157">
        <f>IF(RES_hhdet_fec!M49=0,0,RES_hhdet_fec!M49/0.086*1000000/RES_hhdet_num!M$43)</f>
        <v>0</v>
      </c>
      <c r="N49" s="157">
        <f>IF(RES_hhdet_fec!N49=0,0,RES_hhdet_fec!N49/0.086*1000000/RES_hhdet_num!N$43)</f>
        <v>0</v>
      </c>
      <c r="O49" s="157">
        <f>IF(RES_hhdet_fec!O49=0,0,RES_hhdet_fec!O49/0.086*1000000/RES_hhdet_num!O$43)</f>
        <v>0</v>
      </c>
      <c r="P49" s="157">
        <f>IF(RES_hhdet_fec!P49=0,0,RES_hhdet_fec!P49/0.086*1000000/RES_hhdet_num!P$43)</f>
        <v>0</v>
      </c>
      <c r="Q49" s="157">
        <f>IF(RES_hhdet_fec!Q49=0,0,RES_hhdet_fec!Q49/0.086*1000000/RES_hhdet_num!Q$43)</f>
        <v>0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1815.9964723551072</v>
      </c>
      <c r="C54" s="162">
        <f>IF(RES_hhdet_fec!C54=0,0,RES_hhdet_fec!C54/0.086*1000000/RES_hhdet_num!C54)</f>
        <v>1730.9248473210148</v>
      </c>
      <c r="D54" s="162">
        <f>IF(RES_hhdet_fec!D54=0,0,RES_hhdet_fec!D54/0.086*1000000/RES_hhdet_num!D54)</f>
        <v>1801.9618303207142</v>
      </c>
      <c r="E54" s="162">
        <f>IF(RES_hhdet_fec!E54=0,0,RES_hhdet_fec!E54/0.086*1000000/RES_hhdet_num!E54)</f>
        <v>1797.3473204607089</v>
      </c>
      <c r="F54" s="162">
        <f>IF(RES_hhdet_fec!F54=0,0,RES_hhdet_fec!F54/0.086*1000000/RES_hhdet_num!F54)</f>
        <v>1733.1145896884441</v>
      </c>
      <c r="G54" s="162">
        <f>IF(RES_hhdet_fec!G54=0,0,RES_hhdet_fec!G54/0.086*1000000/RES_hhdet_num!G54)</f>
        <v>1671.7622802631561</v>
      </c>
      <c r="H54" s="162">
        <f>IF(RES_hhdet_fec!H54=0,0,RES_hhdet_fec!H54/0.086*1000000/RES_hhdet_num!H54)</f>
        <v>0</v>
      </c>
      <c r="I54" s="162">
        <f>IF(RES_hhdet_fec!I54=0,0,RES_hhdet_fec!I54/0.086*1000000/RES_hhdet_num!I54)</f>
        <v>0</v>
      </c>
      <c r="J54" s="162">
        <f>IF(RES_hhdet_fec!J54=0,0,RES_hhdet_fec!J54/0.086*1000000/RES_hhdet_num!J54)</f>
        <v>0</v>
      </c>
      <c r="K54" s="162">
        <f>IF(RES_hhdet_fec!K54=0,0,RES_hhdet_fec!K54/0.086*1000000/RES_hhdet_num!K54)</f>
        <v>0</v>
      </c>
      <c r="L54" s="162">
        <f>IF(RES_hhdet_fec!L54=0,0,RES_hhdet_fec!L54/0.086*1000000/RES_hhdet_num!L54)</f>
        <v>0</v>
      </c>
      <c r="M54" s="162">
        <f>IF(RES_hhdet_fec!M54=0,0,RES_hhdet_fec!M54/0.086*1000000/RES_hhdet_num!M54)</f>
        <v>0</v>
      </c>
      <c r="N54" s="162">
        <f>IF(RES_hhdet_fec!N54=0,0,RES_hhdet_fec!N54/0.086*1000000/RES_hhdet_num!N54)</f>
        <v>0</v>
      </c>
      <c r="O54" s="162">
        <f>IF(RES_hhdet_fec!O54=0,0,RES_hhdet_fec!O54/0.086*1000000/RES_hhdet_num!O54)</f>
        <v>0</v>
      </c>
      <c r="P54" s="162">
        <f>IF(RES_hhdet_fec!P54=0,0,RES_hhdet_fec!P54/0.086*1000000/RES_hhdet_num!P54)</f>
        <v>0</v>
      </c>
      <c r="Q54" s="162">
        <f>IF(RES_hhdet_fec!Q54=0,0,RES_hhdet_fec!Q54/0.086*1000000/RES_hhdet_num!Q54)</f>
        <v>0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1454.9975915530922</v>
      </c>
      <c r="D55" s="160">
        <f>IF(RES_hhdet_fec!D55=0,0,RES_hhdet_fec!D55/0.086*1000000/RES_hhdet_num!D55)</f>
        <v>1505.3765631402132</v>
      </c>
      <c r="E55" s="160">
        <f>IF(RES_hhdet_fec!E55=0,0,RES_hhdet_fec!E55/0.086*1000000/RES_hhdet_num!E55)</f>
        <v>1504.6448852945209</v>
      </c>
      <c r="F55" s="160">
        <f>IF(RES_hhdet_fec!F55=0,0,RES_hhdet_fec!F55/0.086*1000000/RES_hhdet_num!F55)</f>
        <v>1462.6451282009737</v>
      </c>
      <c r="G55" s="160">
        <f>IF(RES_hhdet_fec!G55=0,0,RES_hhdet_fec!G55/0.086*1000000/RES_hhdet_num!G55)</f>
        <v>1427.2993731350248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1125.1011507586641</v>
      </c>
      <c r="D56" s="156">
        <f>IF(RES_hhdet_fec!D56=0,0,RES_hhdet_fec!D56/0.086*1000000/RES_hhdet_num!D55)</f>
        <v>1171.2751897084261</v>
      </c>
      <c r="E56" s="156">
        <f>IF(RES_hhdet_fec!E56=0,0,RES_hhdet_fec!E56/0.086*1000000/RES_hhdet_num!E55)</f>
        <v>1168.2757582994784</v>
      </c>
      <c r="F56" s="156">
        <f>IF(RES_hhdet_fec!F56=0,0,RES_hhdet_fec!F56/0.086*1000000/RES_hhdet_num!F55)</f>
        <v>1126.5244832974963</v>
      </c>
      <c r="G56" s="156">
        <f>IF(RES_hhdet_fec!G56=0,0,RES_hhdet_fec!G56/0.086*1000000/RES_hhdet_num!G55)</f>
        <v>1086.6454821710531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329.8964407944282</v>
      </c>
      <c r="D57" s="156">
        <f>IF(RES_hhdet_fec!D57=0,0,RES_hhdet_fec!D57/0.086*1000000/RES_hhdet_num!D55)</f>
        <v>334.10137343178707</v>
      </c>
      <c r="E57" s="156">
        <f>IF(RES_hhdet_fec!E57=0,0,RES_hhdet_fec!E57/0.086*1000000/RES_hhdet_num!E55)</f>
        <v>336.36912699504262</v>
      </c>
      <c r="F57" s="156">
        <f>IF(RES_hhdet_fec!F57=0,0,RES_hhdet_fec!F57/0.086*1000000/RES_hhdet_num!F55)</f>
        <v>336.12064490347734</v>
      </c>
      <c r="G57" s="156">
        <f>IF(RES_hhdet_fec!G57=0,0,RES_hhdet_fec!G57/0.086*1000000/RES_hhdet_num!G55)</f>
        <v>340.65389096397149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1234.7143238238345</v>
      </c>
      <c r="C58" s="157">
        <f>IF(RES_hhdet_fec!C58=0,0,RES_hhdet_fec!C58/0.086*1000000/RES_hhdet_num!C$43)</f>
        <v>1127.3665458209998</v>
      </c>
      <c r="D58" s="157">
        <f>IF(RES_hhdet_fec!D58=0,0,RES_hhdet_fec!D58/0.086*1000000/RES_hhdet_num!D$43)</f>
        <v>1187.8418166187159</v>
      </c>
      <c r="E58" s="157">
        <f>IF(RES_hhdet_fec!E58=0,0,RES_hhdet_fec!E58/0.086*1000000/RES_hhdet_num!E$43)</f>
        <v>1099.2661443021782</v>
      </c>
      <c r="F58" s="157">
        <f>IF(RES_hhdet_fec!F58=0,0,RES_hhdet_fec!F58/0.086*1000000/RES_hhdet_num!F$43)</f>
        <v>993.03768719215805</v>
      </c>
      <c r="G58" s="157">
        <f>IF(RES_hhdet_fec!G58=0,0,RES_hhdet_fec!G58/0.086*1000000/RES_hhdet_num!G$43)</f>
        <v>1067.4647956274234</v>
      </c>
      <c r="H58" s="157">
        <f>IF(RES_hhdet_fec!H58=0,0,RES_hhdet_fec!H58/0.086*1000000/RES_hhdet_num!H$43)</f>
        <v>0</v>
      </c>
      <c r="I58" s="157">
        <f>IF(RES_hhdet_fec!I58=0,0,RES_hhdet_fec!I58/0.086*1000000/RES_hhdet_num!I$43)</f>
        <v>0</v>
      </c>
      <c r="J58" s="157">
        <f>IF(RES_hhdet_fec!J58=0,0,RES_hhdet_fec!J58/0.086*1000000/RES_hhdet_num!J$43)</f>
        <v>0</v>
      </c>
      <c r="K58" s="157">
        <f>IF(RES_hhdet_fec!K58=0,0,RES_hhdet_fec!K58/0.086*1000000/RES_hhdet_num!K$43)</f>
        <v>0</v>
      </c>
      <c r="L58" s="157">
        <f>IF(RES_hhdet_fec!L58=0,0,RES_hhdet_fec!L58/0.086*1000000/RES_hhdet_num!L$43)</f>
        <v>0</v>
      </c>
      <c r="M58" s="157">
        <f>IF(RES_hhdet_fec!M58=0,0,RES_hhdet_fec!M58/0.086*1000000/RES_hhdet_num!M$43)</f>
        <v>0</v>
      </c>
      <c r="N58" s="157">
        <f>IF(RES_hhdet_fec!N58=0,0,RES_hhdet_fec!N58/0.086*1000000/RES_hhdet_num!N$43)</f>
        <v>0</v>
      </c>
      <c r="O58" s="157">
        <f>IF(RES_hhdet_fec!O58=0,0,RES_hhdet_fec!O58/0.086*1000000/RES_hhdet_num!O$43)</f>
        <v>0</v>
      </c>
      <c r="P58" s="157">
        <f>IF(RES_hhdet_fec!P58=0,0,RES_hhdet_fec!P58/0.086*1000000/RES_hhdet_num!P$43)</f>
        <v>0</v>
      </c>
      <c r="Q58" s="157">
        <f>IF(RES_hhdet_fec!Q58=0,0,RES_hhdet_fec!Q58/0.086*1000000/RES_hhdet_num!Q$43)</f>
        <v>0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1450.7351060294329</v>
      </c>
      <c r="C59" s="156">
        <f>IF(RES_hhdet_fec!C59=0,0,RES_hhdet_fec!C59/0.086*1000000/RES_hhdet_num!C59)</f>
        <v>1488.5637819522995</v>
      </c>
      <c r="D59" s="156">
        <f>IF(RES_hhdet_fec!D59=0,0,RES_hhdet_fec!D59/0.086*1000000/RES_hhdet_num!D59)</f>
        <v>1469.6133456540299</v>
      </c>
      <c r="E59" s="156">
        <f>IF(RES_hhdet_fec!E59=0,0,RES_hhdet_fec!E59/0.086*1000000/RES_hhdet_num!E59)</f>
        <v>1395.2442173465338</v>
      </c>
      <c r="F59" s="156">
        <f>IF(RES_hhdet_fec!F59=0,0,RES_hhdet_fec!F59/0.086*1000000/RES_hhdet_num!F59)</f>
        <v>1421.4029821784782</v>
      </c>
      <c r="G59" s="156">
        <f>IF(RES_hhdet_fec!G59=0,0,RES_hhdet_fec!G59/0.086*1000000/RES_hhdet_num!G59)</f>
        <v>1437.0167098855197</v>
      </c>
      <c r="H59" s="156">
        <f>IF(RES_hhdet_fec!H59=0,0,RES_hhdet_fec!H59/0.086*1000000/RES_hhdet_num!H59)</f>
        <v>0</v>
      </c>
      <c r="I59" s="156">
        <f>IF(RES_hhdet_fec!I59=0,0,RES_hhdet_fec!I59/0.086*1000000/RES_hhdet_num!I59)</f>
        <v>0</v>
      </c>
      <c r="J59" s="156">
        <f>IF(RES_hhdet_fec!J59=0,0,RES_hhdet_fec!J59/0.086*1000000/RES_hhdet_num!J59)</f>
        <v>0</v>
      </c>
      <c r="K59" s="156">
        <f>IF(RES_hhdet_fec!K59=0,0,RES_hhdet_fec!K59/0.086*1000000/RES_hhdet_num!K59)</f>
        <v>0</v>
      </c>
      <c r="L59" s="156">
        <f>IF(RES_hhdet_fec!L59=0,0,RES_hhdet_fec!L59/0.086*1000000/RES_hhdet_num!L59)</f>
        <v>0</v>
      </c>
      <c r="M59" s="156">
        <f>IF(RES_hhdet_fec!M59=0,0,RES_hhdet_fec!M59/0.086*1000000/RES_hhdet_num!M59)</f>
        <v>0</v>
      </c>
      <c r="N59" s="156">
        <f>IF(RES_hhdet_fec!N59=0,0,RES_hhdet_fec!N59/0.086*1000000/RES_hhdet_num!N59)</f>
        <v>0</v>
      </c>
      <c r="O59" s="156">
        <f>IF(RES_hhdet_fec!O59=0,0,RES_hhdet_fec!O59/0.086*1000000/RES_hhdet_num!O59)</f>
        <v>0</v>
      </c>
      <c r="P59" s="156">
        <f>IF(RES_hhdet_fec!P59=0,0,RES_hhdet_fec!P59/0.086*1000000/RES_hhdet_num!P59)</f>
        <v>0</v>
      </c>
      <c r="Q59" s="156">
        <f>IF(RES_hhdet_fec!Q59=0,0,RES_hhdet_fec!Q59/0.086*1000000/RES_hhdet_num!Q59)</f>
        <v>0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831.12704866265472</v>
      </c>
      <c r="C60" s="57">
        <f>IF(RES_hhdet_fec!C60=0,0,RES_hhdet_fec!C60/0.086*1000000/RES_hhdet_num!C60)</f>
        <v>820.95959128174695</v>
      </c>
      <c r="D60" s="57">
        <f>IF(RES_hhdet_fec!D60=0,0,RES_hhdet_fec!D60/0.086*1000000/RES_hhdet_num!D60)</f>
        <v>834.35645888842566</v>
      </c>
      <c r="E60" s="57">
        <f>IF(RES_hhdet_fec!E60=0,0,RES_hhdet_fec!E60/0.086*1000000/RES_hhdet_num!E60)</f>
        <v>824.34462755656966</v>
      </c>
      <c r="F60" s="57">
        <f>IF(RES_hhdet_fec!F60=0,0,RES_hhdet_fec!F60/0.086*1000000/RES_hhdet_num!F60)</f>
        <v>837.8662219323395</v>
      </c>
      <c r="G60" s="57">
        <f>IF(RES_hhdet_fec!G60=0,0,RES_hhdet_fec!G60/0.086*1000000/RES_hhdet_num!G60)</f>
        <v>818.12389230322992</v>
      </c>
      <c r="H60" s="57">
        <f>IF(RES_hhdet_fec!H60=0,0,RES_hhdet_fec!H60/0.086*1000000/RES_hhdet_num!H60)</f>
        <v>0</v>
      </c>
      <c r="I60" s="57">
        <f>IF(RES_hhdet_fec!I60=0,0,RES_hhdet_fec!I60/0.086*1000000/RES_hhdet_num!I60)</f>
        <v>0</v>
      </c>
      <c r="J60" s="57">
        <f>IF(RES_hhdet_fec!J60=0,0,RES_hhdet_fec!J60/0.086*1000000/RES_hhdet_num!J60)</f>
        <v>0</v>
      </c>
      <c r="K60" s="57">
        <f>IF(RES_hhdet_fec!K60=0,0,RES_hhdet_fec!K60/0.086*1000000/RES_hhdet_num!K60)</f>
        <v>0</v>
      </c>
      <c r="L60" s="57">
        <f>IF(RES_hhdet_fec!L60=0,0,RES_hhdet_fec!L60/0.086*1000000/RES_hhdet_num!L60)</f>
        <v>0</v>
      </c>
      <c r="M60" s="57">
        <f>IF(RES_hhdet_fec!M60=0,0,RES_hhdet_fec!M60/0.086*1000000/RES_hhdet_num!M60)</f>
        <v>0</v>
      </c>
      <c r="N60" s="57">
        <f>IF(RES_hhdet_fec!N60=0,0,RES_hhdet_fec!N60/0.086*1000000/RES_hhdet_num!N60)</f>
        <v>0</v>
      </c>
      <c r="O60" s="57">
        <f>IF(RES_hhdet_fec!O60=0,0,RES_hhdet_fec!O60/0.086*1000000/RES_hhdet_num!O60)</f>
        <v>0</v>
      </c>
      <c r="P60" s="57">
        <f>IF(RES_hhdet_fec!P60=0,0,RES_hhdet_fec!P60/0.086*1000000/RES_hhdet_num!P60)</f>
        <v>0</v>
      </c>
      <c r="Q60" s="57">
        <f>IF(RES_hhdet_fec!Q60=0,0,RES_hhdet_fec!Q60/0.086*1000000/RES_hhdet_num!Q60)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15363.084576140658</v>
      </c>
      <c r="C62" s="168">
        <f t="shared" ref="C62:Q62" si="12">SUM(C63,C66,C68,C77)</f>
        <v>16594.287906073419</v>
      </c>
      <c r="D62" s="168">
        <f t="shared" si="12"/>
        <v>16275.229367384858</v>
      </c>
      <c r="E62" s="168">
        <f t="shared" si="12"/>
        <v>17942.16813535746</v>
      </c>
      <c r="F62" s="168">
        <f t="shared" si="12"/>
        <v>17595.745133183937</v>
      </c>
      <c r="G62" s="168">
        <f t="shared" si="12"/>
        <v>17297.162877718729</v>
      </c>
      <c r="H62" s="168">
        <f t="shared" si="12"/>
        <v>17804.596927531238</v>
      </c>
      <c r="I62" s="168">
        <f t="shared" si="12"/>
        <v>15454.618493996815</v>
      </c>
      <c r="J62" s="168">
        <f t="shared" si="12"/>
        <v>15757.283044136739</v>
      </c>
      <c r="K62" s="168">
        <f t="shared" si="12"/>
        <v>15520.362780225703</v>
      </c>
      <c r="L62" s="168">
        <f t="shared" si="12"/>
        <v>18339.548846830563</v>
      </c>
      <c r="M62" s="168">
        <f t="shared" si="12"/>
        <v>16614.809155100065</v>
      </c>
      <c r="N62" s="168">
        <f t="shared" si="12"/>
        <v>15959.244219981369</v>
      </c>
      <c r="O62" s="168">
        <f t="shared" si="12"/>
        <v>15187.933783008282</v>
      </c>
      <c r="P62" s="168">
        <f t="shared" si="12"/>
        <v>13583.689973339668</v>
      </c>
      <c r="Q62" s="168">
        <f t="shared" si="12"/>
        <v>14680.129272423705</v>
      </c>
    </row>
    <row r="63" spans="1:17" ht="12.95" customHeight="1" x14ac:dyDescent="0.25">
      <c r="A63" s="158" t="s">
        <v>65</v>
      </c>
      <c r="B63" s="157">
        <f t="shared" ref="B63" si="13">SUM(B64:B65)</f>
        <v>12147.09703456127</v>
      </c>
      <c r="C63" s="157">
        <f t="shared" ref="C63:Q63" si="14">SUM(C64:C65)</f>
        <v>13369.715176335538</v>
      </c>
      <c r="D63" s="157">
        <f t="shared" si="14"/>
        <v>13045.965734440522</v>
      </c>
      <c r="E63" s="157">
        <f t="shared" si="14"/>
        <v>14706.072529751595</v>
      </c>
      <c r="F63" s="157">
        <f t="shared" si="14"/>
        <v>14345.399348250672</v>
      </c>
      <c r="G63" s="157">
        <f t="shared" si="14"/>
        <v>14060.642720644713</v>
      </c>
      <c r="H63" s="157">
        <f t="shared" si="14"/>
        <v>14523.904623901553</v>
      </c>
      <c r="I63" s="157">
        <f t="shared" si="14"/>
        <v>12209.595798521163</v>
      </c>
      <c r="J63" s="157">
        <f t="shared" si="14"/>
        <v>12413.827454519804</v>
      </c>
      <c r="K63" s="157">
        <f t="shared" si="14"/>
        <v>12197.025470365636</v>
      </c>
      <c r="L63" s="157">
        <f t="shared" si="14"/>
        <v>14400.956308356153</v>
      </c>
      <c r="M63" s="157">
        <f t="shared" si="14"/>
        <v>12742.450262417671</v>
      </c>
      <c r="N63" s="157">
        <f t="shared" si="14"/>
        <v>12087.377865866056</v>
      </c>
      <c r="O63" s="157">
        <f t="shared" si="14"/>
        <v>11334.579276455243</v>
      </c>
      <c r="P63" s="157">
        <f t="shared" si="14"/>
        <v>9715.3102459050824</v>
      </c>
      <c r="Q63" s="157">
        <f t="shared" si="14"/>
        <v>10800.344178662772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11929.93928982028</v>
      </c>
      <c r="C64" s="156">
        <f>IF(RES_hhdet_fec!C64=0,0,RES_hhdet_fec!C64/0.086*1000000/RES_hhdet_num!C$62)</f>
        <v>13207.108787008745</v>
      </c>
      <c r="D64" s="156">
        <f>IF(RES_hhdet_fec!D64=0,0,RES_hhdet_fec!D64/0.086*1000000/RES_hhdet_num!D$62)</f>
        <v>12828.231668639673</v>
      </c>
      <c r="E64" s="156">
        <f>IF(RES_hhdet_fec!E64=0,0,RES_hhdet_fec!E64/0.086*1000000/RES_hhdet_num!E$62)</f>
        <v>14479.17689410337</v>
      </c>
      <c r="F64" s="156">
        <f>IF(RES_hhdet_fec!F64=0,0,RES_hhdet_fec!F64/0.086*1000000/RES_hhdet_num!F$62)</f>
        <v>14173.16307771726</v>
      </c>
      <c r="G64" s="156">
        <f>IF(RES_hhdet_fec!G64=0,0,RES_hhdet_fec!G64/0.086*1000000/RES_hhdet_num!G$62)</f>
        <v>13896.553523946423</v>
      </c>
      <c r="H64" s="156">
        <f>IF(RES_hhdet_fec!H64=0,0,RES_hhdet_fec!H64/0.086*1000000/RES_hhdet_num!H$62)</f>
        <v>14296.72079271855</v>
      </c>
      <c r="I64" s="156">
        <f>IF(RES_hhdet_fec!I64=0,0,RES_hhdet_fec!I64/0.086*1000000/RES_hhdet_num!I$62)</f>
        <v>12013.850084946367</v>
      </c>
      <c r="J64" s="156">
        <f>IF(RES_hhdet_fec!J64=0,0,RES_hhdet_fec!J64/0.086*1000000/RES_hhdet_num!J$62)</f>
        <v>12194.491637621093</v>
      </c>
      <c r="K64" s="156">
        <f>IF(RES_hhdet_fec!K64=0,0,RES_hhdet_fec!K64/0.086*1000000/RES_hhdet_num!K$62)</f>
        <v>12017.365744221504</v>
      </c>
      <c r="L64" s="156">
        <f>IF(RES_hhdet_fec!L64=0,0,RES_hhdet_fec!L64/0.086*1000000/RES_hhdet_num!L$62)</f>
        <v>14153.608159856945</v>
      </c>
      <c r="M64" s="156">
        <f>IF(RES_hhdet_fec!M64=0,0,RES_hhdet_fec!M64/0.086*1000000/RES_hhdet_num!M$62)</f>
        <v>12511.112492844846</v>
      </c>
      <c r="N64" s="156">
        <f>IF(RES_hhdet_fec!N64=0,0,RES_hhdet_fec!N64/0.086*1000000/RES_hhdet_num!N$62)</f>
        <v>11963.366086231154</v>
      </c>
      <c r="O64" s="156">
        <f>IF(RES_hhdet_fec!O64=0,0,RES_hhdet_fec!O64/0.086*1000000/RES_hhdet_num!O$62)</f>
        <v>11202.253473477622</v>
      </c>
      <c r="P64" s="156">
        <f>IF(RES_hhdet_fec!P64=0,0,RES_hhdet_fec!P64/0.086*1000000/RES_hhdet_num!P$62)</f>
        <v>9568.2643225811353</v>
      </c>
      <c r="Q64" s="156">
        <f>IF(RES_hhdet_fec!Q64=0,0,RES_hhdet_fec!Q64/0.086*1000000/RES_hhdet_num!Q$62)</f>
        <v>10548.475655579812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217.15774474098981</v>
      </c>
      <c r="C65" s="156">
        <f>IF(RES_hhdet_fec!C65=0,0,RES_hhdet_fec!C65/0.086*1000000/RES_hhdet_num!C$62)</f>
        <v>162.60638932679339</v>
      </c>
      <c r="D65" s="156">
        <f>IF(RES_hhdet_fec!D65=0,0,RES_hhdet_fec!D65/0.086*1000000/RES_hhdet_num!D$62)</f>
        <v>217.73406580084833</v>
      </c>
      <c r="E65" s="156">
        <f>IF(RES_hhdet_fec!E65=0,0,RES_hhdet_fec!E65/0.086*1000000/RES_hhdet_num!E$62)</f>
        <v>226.89563564822436</v>
      </c>
      <c r="F65" s="156">
        <f>IF(RES_hhdet_fec!F65=0,0,RES_hhdet_fec!F65/0.086*1000000/RES_hhdet_num!F$62)</f>
        <v>172.23627053341264</v>
      </c>
      <c r="G65" s="156">
        <f>IF(RES_hhdet_fec!G65=0,0,RES_hhdet_fec!G65/0.086*1000000/RES_hhdet_num!G$62)</f>
        <v>164.08919669829052</v>
      </c>
      <c r="H65" s="156">
        <f>IF(RES_hhdet_fec!H65=0,0,RES_hhdet_fec!H65/0.086*1000000/RES_hhdet_num!H$62)</f>
        <v>227.18383118300358</v>
      </c>
      <c r="I65" s="156">
        <f>IF(RES_hhdet_fec!I65=0,0,RES_hhdet_fec!I65/0.086*1000000/RES_hhdet_num!I$62)</f>
        <v>195.74571357479621</v>
      </c>
      <c r="J65" s="156">
        <f>IF(RES_hhdet_fec!J65=0,0,RES_hhdet_fec!J65/0.086*1000000/RES_hhdet_num!J$62)</f>
        <v>219.33581689871139</v>
      </c>
      <c r="K65" s="156">
        <f>IF(RES_hhdet_fec!K65=0,0,RES_hhdet_fec!K65/0.086*1000000/RES_hhdet_num!K$62)</f>
        <v>179.65972614413113</v>
      </c>
      <c r="L65" s="156">
        <f>IF(RES_hhdet_fec!L65=0,0,RES_hhdet_fec!L65/0.086*1000000/RES_hhdet_num!L$62)</f>
        <v>247.34814849920801</v>
      </c>
      <c r="M65" s="156">
        <f>IF(RES_hhdet_fec!M65=0,0,RES_hhdet_fec!M65/0.086*1000000/RES_hhdet_num!M$62)</f>
        <v>231.33776957282475</v>
      </c>
      <c r="N65" s="156">
        <f>IF(RES_hhdet_fec!N65=0,0,RES_hhdet_fec!N65/0.086*1000000/RES_hhdet_num!N$62)</f>
        <v>124.01177963490223</v>
      </c>
      <c r="O65" s="156">
        <f>IF(RES_hhdet_fec!O65=0,0,RES_hhdet_fec!O65/0.086*1000000/RES_hhdet_num!O$62)</f>
        <v>132.32580297762087</v>
      </c>
      <c r="P65" s="156">
        <f>IF(RES_hhdet_fec!P65=0,0,RES_hhdet_fec!P65/0.086*1000000/RES_hhdet_num!P$62)</f>
        <v>147.04592332394793</v>
      </c>
      <c r="Q65" s="156">
        <f>IF(RES_hhdet_fec!Q65=0,0,RES_hhdet_fec!Q65/0.086*1000000/RES_hhdet_num!Q$62)</f>
        <v>251.86852308295991</v>
      </c>
    </row>
    <row r="66" spans="1:17" ht="12.95" customHeight="1" x14ac:dyDescent="0.25">
      <c r="A66" s="158" t="s">
        <v>112</v>
      </c>
      <c r="B66" s="157">
        <f t="shared" ref="B66:Q66" si="15">B67</f>
        <v>0.90108735557719544</v>
      </c>
      <c r="C66" s="157">
        <f t="shared" si="15"/>
        <v>1.3071602963827307</v>
      </c>
      <c r="D66" s="157">
        <f t="shared" si="15"/>
        <v>1.9065083759453916</v>
      </c>
      <c r="E66" s="157">
        <f t="shared" si="15"/>
        <v>2.6889239625595875</v>
      </c>
      <c r="F66" s="157">
        <f t="shared" si="15"/>
        <v>3.1631614560225345</v>
      </c>
      <c r="G66" s="157">
        <f t="shared" si="15"/>
        <v>3.7346986040599273</v>
      </c>
      <c r="H66" s="157">
        <f t="shared" si="15"/>
        <v>5.3353597756599065</v>
      </c>
      <c r="I66" s="157">
        <f t="shared" si="15"/>
        <v>6.4714371491423002</v>
      </c>
      <c r="J66" s="157">
        <f t="shared" si="15"/>
        <v>7.9701547041547576</v>
      </c>
      <c r="K66" s="157">
        <f t="shared" si="15"/>
        <v>9.7615400427589485</v>
      </c>
      <c r="L66" s="157">
        <f t="shared" si="15"/>
        <v>10.884821353559044</v>
      </c>
      <c r="M66" s="157">
        <f t="shared" si="15"/>
        <v>11.499835384082825</v>
      </c>
      <c r="N66" s="157">
        <f t="shared" si="15"/>
        <v>12.879212682868546</v>
      </c>
      <c r="O66" s="157">
        <f t="shared" si="15"/>
        <v>14.065049300936698</v>
      </c>
      <c r="P66" s="157">
        <f t="shared" si="15"/>
        <v>15.849587325359485</v>
      </c>
      <c r="Q66" s="157">
        <f t="shared" si="15"/>
        <v>17.19807455370109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0.90108735557719544</v>
      </c>
      <c r="C67" s="156">
        <f>IF(RES_hhdet_fec!C67=0,0,RES_hhdet_fec!C67/0.086*1000000/RES_hhdet_num!C$62)</f>
        <v>1.3071602963827307</v>
      </c>
      <c r="D67" s="156">
        <f>IF(RES_hhdet_fec!D67=0,0,RES_hhdet_fec!D67/0.086*1000000/RES_hhdet_num!D$62)</f>
        <v>1.9065083759453916</v>
      </c>
      <c r="E67" s="156">
        <f>IF(RES_hhdet_fec!E67=0,0,RES_hhdet_fec!E67/0.086*1000000/RES_hhdet_num!E$62)</f>
        <v>2.6889239625595875</v>
      </c>
      <c r="F67" s="156">
        <f>IF(RES_hhdet_fec!F67=0,0,RES_hhdet_fec!F67/0.086*1000000/RES_hhdet_num!F$62)</f>
        <v>3.1631614560225345</v>
      </c>
      <c r="G67" s="156">
        <f>IF(RES_hhdet_fec!G67=0,0,RES_hhdet_fec!G67/0.086*1000000/RES_hhdet_num!G$62)</f>
        <v>3.7346986040599273</v>
      </c>
      <c r="H67" s="156">
        <f>IF(RES_hhdet_fec!H67=0,0,RES_hhdet_fec!H67/0.086*1000000/RES_hhdet_num!H$62)</f>
        <v>5.3353597756599065</v>
      </c>
      <c r="I67" s="156">
        <f>IF(RES_hhdet_fec!I67=0,0,RES_hhdet_fec!I67/0.086*1000000/RES_hhdet_num!I$62)</f>
        <v>6.4714371491423002</v>
      </c>
      <c r="J67" s="156">
        <f>IF(RES_hhdet_fec!J67=0,0,RES_hhdet_fec!J67/0.086*1000000/RES_hhdet_num!J$62)</f>
        <v>7.9701547041547576</v>
      </c>
      <c r="K67" s="156">
        <f>IF(RES_hhdet_fec!K67=0,0,RES_hhdet_fec!K67/0.086*1000000/RES_hhdet_num!K$62)</f>
        <v>9.7615400427589485</v>
      </c>
      <c r="L67" s="156">
        <f>IF(RES_hhdet_fec!L67=0,0,RES_hhdet_fec!L67/0.086*1000000/RES_hhdet_num!L$62)</f>
        <v>10.884821353559044</v>
      </c>
      <c r="M67" s="156">
        <f>IF(RES_hhdet_fec!M67=0,0,RES_hhdet_fec!M67/0.086*1000000/RES_hhdet_num!M$62)</f>
        <v>11.499835384082825</v>
      </c>
      <c r="N67" s="156">
        <f>IF(RES_hhdet_fec!N67=0,0,RES_hhdet_fec!N67/0.086*1000000/RES_hhdet_num!N$62)</f>
        <v>12.879212682868546</v>
      </c>
      <c r="O67" s="156">
        <f>IF(RES_hhdet_fec!O67=0,0,RES_hhdet_fec!O67/0.086*1000000/RES_hhdet_num!O$62)</f>
        <v>14.065049300936698</v>
      </c>
      <c r="P67" s="156">
        <f>IF(RES_hhdet_fec!P67=0,0,RES_hhdet_fec!P67/0.086*1000000/RES_hhdet_num!P$62)</f>
        <v>15.849587325359485</v>
      </c>
      <c r="Q67" s="156">
        <f>IF(RES_hhdet_fec!Q67=0,0,RES_hhdet_fec!Q67/0.086*1000000/RES_hhdet_num!Q$62)</f>
        <v>17.19807455370109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1954.5807060296422</v>
      </c>
      <c r="C68" s="157">
        <f>IF(RES_hhdet_fec!C68=0,0,RES_hhdet_fec!C68/0.086*1000000/RES_hhdet_num!C$62)</f>
        <v>1927.4966112721152</v>
      </c>
      <c r="D68" s="157">
        <f>IF(RES_hhdet_fec!D68=0,0,RES_hhdet_fec!D68/0.086*1000000/RES_hhdet_num!D$62)</f>
        <v>1942.6388033692465</v>
      </c>
      <c r="E68" s="157">
        <f>IF(RES_hhdet_fec!E68=0,0,RES_hhdet_fec!E68/0.086*1000000/RES_hhdet_num!E$62)</f>
        <v>1944.2946706954026</v>
      </c>
      <c r="F68" s="157">
        <f>IF(RES_hhdet_fec!F68=0,0,RES_hhdet_fec!F68/0.086*1000000/RES_hhdet_num!F$62)</f>
        <v>1928.6232188683157</v>
      </c>
      <c r="G68" s="157">
        <f>IF(RES_hhdet_fec!G68=0,0,RES_hhdet_fec!G68/0.086*1000000/RES_hhdet_num!G$62)</f>
        <v>1931.6419534576376</v>
      </c>
      <c r="H68" s="157">
        <f>IF(RES_hhdet_fec!H68=0,0,RES_hhdet_fec!H68/0.086*1000000/RES_hhdet_num!H$62)</f>
        <v>1966.1377109678422</v>
      </c>
      <c r="I68" s="157">
        <f>IF(RES_hhdet_fec!I68=0,0,RES_hhdet_fec!I68/0.086*1000000/RES_hhdet_num!I$62)</f>
        <v>1930.9254359716904</v>
      </c>
      <c r="J68" s="157">
        <f>IF(RES_hhdet_fec!J68=0,0,RES_hhdet_fec!J68/0.086*1000000/RES_hhdet_num!J$62)</f>
        <v>1991.5107280846698</v>
      </c>
      <c r="K68" s="157">
        <f>IF(RES_hhdet_fec!K68=0,0,RES_hhdet_fec!K68/0.086*1000000/RES_hhdet_num!K$62)</f>
        <v>1978.6132162411832</v>
      </c>
      <c r="L68" s="157">
        <f>IF(RES_hhdet_fec!L68=0,0,RES_hhdet_fec!L68/0.086*1000000/RES_hhdet_num!L$62)</f>
        <v>2333.5882565478837</v>
      </c>
      <c r="M68" s="157">
        <f>IF(RES_hhdet_fec!M68=0,0,RES_hhdet_fec!M68/0.086*1000000/RES_hhdet_num!M$62)</f>
        <v>2266.8758421982043</v>
      </c>
      <c r="N68" s="157">
        <f>IF(RES_hhdet_fec!N68=0,0,RES_hhdet_fec!N68/0.086*1000000/RES_hhdet_num!N$62)</f>
        <v>2246.0577468070646</v>
      </c>
      <c r="O68" s="157">
        <f>IF(RES_hhdet_fec!O68=0,0,RES_hhdet_fec!O68/0.086*1000000/RES_hhdet_num!O$62)</f>
        <v>2237.995455072245</v>
      </c>
      <c r="P68" s="157">
        <f>IF(RES_hhdet_fec!P68=0,0,RES_hhdet_fec!P68/0.086*1000000/RES_hhdet_num!P$62)</f>
        <v>2238.9687972691854</v>
      </c>
      <c r="Q68" s="157">
        <f>IF(RES_hhdet_fec!Q68=0,0,RES_hhdet_fec!Q68/0.086*1000000/RES_hhdet_num!Q$62)</f>
        <v>2234.2287894791421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1972.1068482133567</v>
      </c>
      <c r="C69" s="132">
        <f>IF(RES_hhdet_fec!C69=0,0,RES_hhdet_fec!C69/0.086*1000000/RES_hhdet_num!C69)</f>
        <v>1952.81357551577</v>
      </c>
      <c r="D69" s="132">
        <f>IF(RES_hhdet_fec!D69=0,0,RES_hhdet_fec!D69/0.086*1000000/RES_hhdet_num!D69)</f>
        <v>1963.6081634832099</v>
      </c>
      <c r="E69" s="132">
        <f>IF(RES_hhdet_fec!E69=0,0,RES_hhdet_fec!E69/0.086*1000000/RES_hhdet_num!E69)</f>
        <v>1963.1797077239094</v>
      </c>
      <c r="F69" s="132">
        <f>IF(RES_hhdet_fec!F69=0,0,RES_hhdet_fec!F69/0.086*1000000/RES_hhdet_num!F69)</f>
        <v>1947.7902186533588</v>
      </c>
      <c r="G69" s="132">
        <f>IF(RES_hhdet_fec!G69=0,0,RES_hhdet_fec!G69/0.086*1000000/RES_hhdet_num!G69)</f>
        <v>1959.9432665548131</v>
      </c>
      <c r="H69" s="132">
        <f>IF(RES_hhdet_fec!H69=0,0,RES_hhdet_fec!H69/0.086*1000000/RES_hhdet_num!H69)</f>
        <v>1979.5652156934614</v>
      </c>
      <c r="I69" s="132">
        <f>IF(RES_hhdet_fec!I69=0,0,RES_hhdet_fec!I69/0.086*1000000/RES_hhdet_num!I69)</f>
        <v>1947.3907615696342</v>
      </c>
      <c r="J69" s="132">
        <f>IF(RES_hhdet_fec!J69=0,0,RES_hhdet_fec!J69/0.086*1000000/RES_hhdet_num!J69)</f>
        <v>2038.0369618652992</v>
      </c>
      <c r="K69" s="132">
        <f>IF(RES_hhdet_fec!K69=0,0,RES_hhdet_fec!K69/0.086*1000000/RES_hhdet_num!K69)</f>
        <v>2018.0689055760697</v>
      </c>
      <c r="L69" s="132">
        <f>IF(RES_hhdet_fec!L69=0,0,RES_hhdet_fec!L69/0.086*1000000/RES_hhdet_num!L69)</f>
        <v>2355.4133965553974</v>
      </c>
      <c r="M69" s="132">
        <f>IF(RES_hhdet_fec!M69=0,0,RES_hhdet_fec!M69/0.086*1000000/RES_hhdet_num!M69)</f>
        <v>2292.4622363988615</v>
      </c>
      <c r="N69" s="132">
        <f>IF(RES_hhdet_fec!N69=0,0,RES_hhdet_fec!N69/0.086*1000000/RES_hhdet_num!N69)</f>
        <v>2280.0490566311491</v>
      </c>
      <c r="O69" s="132">
        <f>IF(RES_hhdet_fec!O69=0,0,RES_hhdet_fec!O69/0.086*1000000/RES_hhdet_num!O69)</f>
        <v>2273.8616194578117</v>
      </c>
      <c r="P69" s="132">
        <f>IF(RES_hhdet_fec!P69=0,0,RES_hhdet_fec!P69/0.086*1000000/RES_hhdet_num!P69)</f>
        <v>2268.8770045162842</v>
      </c>
      <c r="Q69" s="132">
        <f>IF(RES_hhdet_fec!Q69=0,0,RES_hhdet_fec!Q69/0.086*1000000/RES_hhdet_num!Q69)</f>
        <v>2264.0867481868227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1599.2252648796832</v>
      </c>
      <c r="D70" s="132">
        <f>IF(RES_hhdet_fec!D70=0,0,RES_hhdet_fec!D70/0.086*1000000/RES_hhdet_num!D70)</f>
        <v>1610.4466796958359</v>
      </c>
      <c r="E70" s="132">
        <f>IF(RES_hhdet_fec!E70=0,0,RES_hhdet_fec!E70/0.086*1000000/RES_hhdet_num!E70)</f>
        <v>1612.4359370156051</v>
      </c>
      <c r="F70" s="132">
        <f>IF(RES_hhdet_fec!F70=0,0,RES_hhdet_fec!F70/0.086*1000000/RES_hhdet_num!F70)</f>
        <v>1602.1842870281787</v>
      </c>
      <c r="G70" s="132">
        <f>IF(RES_hhdet_fec!G70=0,0,RES_hhdet_fec!G70/0.086*1000000/RES_hhdet_num!G70)</f>
        <v>1614.6170142246124</v>
      </c>
      <c r="H70" s="132">
        <f>IF(RES_hhdet_fec!H70=0,0,RES_hhdet_fec!H70/0.086*1000000/RES_hhdet_num!H70)</f>
        <v>1633.0901572654193</v>
      </c>
      <c r="I70" s="132">
        <f>IF(RES_hhdet_fec!I70=0,0,RES_hhdet_fec!I70/0.086*1000000/RES_hhdet_num!I70)</f>
        <v>1612.0959583917847</v>
      </c>
      <c r="J70" s="132">
        <f>IF(RES_hhdet_fec!J70=0,0,RES_hhdet_fec!J70/0.086*1000000/RES_hhdet_num!J70)</f>
        <v>1673.7064866744176</v>
      </c>
      <c r="K70" s="132">
        <f>IF(RES_hhdet_fec!K70=0,0,RES_hhdet_fec!K70/0.086*1000000/RES_hhdet_num!K70)</f>
        <v>1663.9382414442139</v>
      </c>
      <c r="L70" s="132">
        <f>IF(RES_hhdet_fec!L70=0,0,RES_hhdet_fec!L70/0.086*1000000/RES_hhdet_num!L70)</f>
        <v>1970.954420273034</v>
      </c>
      <c r="M70" s="132">
        <f>IF(RES_hhdet_fec!M70=0,0,RES_hhdet_fec!M70/0.086*1000000/RES_hhdet_num!M70)</f>
        <v>1904.6102089182698</v>
      </c>
      <c r="N70" s="132">
        <f>IF(RES_hhdet_fec!N70=0,0,RES_hhdet_fec!N70/0.086*1000000/RES_hhdet_num!N70)</f>
        <v>1896.8299271923154</v>
      </c>
      <c r="O70" s="132">
        <f>IF(RES_hhdet_fec!O70=0,0,RES_hhdet_fec!O70/0.086*1000000/RES_hhdet_num!O70)</f>
        <v>1894.6104119859713</v>
      </c>
      <c r="P70" s="132">
        <f>IF(RES_hhdet_fec!P70=0,0,RES_hhdet_fec!P70/0.086*1000000/RES_hhdet_num!P70)</f>
        <v>1893.5590567647509</v>
      </c>
      <c r="Q70" s="132">
        <f>IF(RES_hhdet_fec!Q70=0,0,RES_hhdet_fec!Q70/0.086*1000000/RES_hhdet_num!Q70)</f>
        <v>1892.8107317864435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1269.3288240852548</v>
      </c>
      <c r="D71" s="165">
        <f>IF(RES_hhdet_fec!D71=0,0,RES_hhdet_fec!D71/0.086*1000000/RES_hhdet_num!D70)</f>
        <v>1276.3453062640488</v>
      </c>
      <c r="E71" s="165">
        <f>IF(RES_hhdet_fec!E71=0,0,RES_hhdet_fec!E71/0.086*1000000/RES_hhdet_num!E70)</f>
        <v>1276.0668100205619</v>
      </c>
      <c r="F71" s="165">
        <f>IF(RES_hhdet_fec!F71=0,0,RES_hhdet_fec!F71/0.086*1000000/RES_hhdet_num!F70)</f>
        <v>1266.0636421247013</v>
      </c>
      <c r="G71" s="165">
        <f>IF(RES_hhdet_fec!G71=0,0,RES_hhdet_fec!G71/0.086*1000000/RES_hhdet_num!G70)</f>
        <v>1273.9631232606409</v>
      </c>
      <c r="H71" s="165">
        <f>IF(RES_hhdet_fec!H71=0,0,RES_hhdet_fec!H71/0.086*1000000/RES_hhdet_num!H70)</f>
        <v>1286.717390200758</v>
      </c>
      <c r="I71" s="165">
        <f>IF(RES_hhdet_fec!I71=0,0,RES_hhdet_fec!I71/0.086*1000000/RES_hhdet_num!I70)</f>
        <v>1265.8039950202399</v>
      </c>
      <c r="J71" s="165">
        <f>IF(RES_hhdet_fec!J71=0,0,RES_hhdet_fec!J71/0.086*1000000/RES_hhdet_num!J70)</f>
        <v>1324.7240252124564</v>
      </c>
      <c r="K71" s="165">
        <f>IF(RES_hhdet_fec!K71=0,0,RES_hhdet_fec!K71/0.086*1000000/RES_hhdet_num!K70)</f>
        <v>1311.744788624449</v>
      </c>
      <c r="L71" s="165">
        <f>IF(RES_hhdet_fec!L71=0,0,RES_hhdet_fec!L71/0.086*1000000/RES_hhdet_num!L70)</f>
        <v>1566.3499087093492</v>
      </c>
      <c r="M71" s="165">
        <f>IF(RES_hhdet_fec!M71=0,0,RES_hhdet_fec!M71/0.086*1000000/RES_hhdet_num!M70)</f>
        <v>1490.100453659265</v>
      </c>
      <c r="N71" s="165">
        <f>IF(RES_hhdet_fec!N71=0,0,RES_hhdet_fec!N71/0.086*1000000/RES_hhdet_num!N70)</f>
        <v>1482.0318868102515</v>
      </c>
      <c r="O71" s="165">
        <f>IF(RES_hhdet_fec!O71=0,0,RES_hhdet_fec!O71/0.086*1000000/RES_hhdet_num!O70)</f>
        <v>1478.0100526475851</v>
      </c>
      <c r="P71" s="165">
        <f>IF(RES_hhdet_fec!P71=0,0,RES_hhdet_fec!P71/0.086*1000000/RES_hhdet_num!P70)</f>
        <v>1474.7700529355864</v>
      </c>
      <c r="Q71" s="165">
        <f>IF(RES_hhdet_fec!Q71=0,0,RES_hhdet_fec!Q71/0.086*1000000/RES_hhdet_num!Q70)</f>
        <v>1471.6563863214462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329.89644079442837</v>
      </c>
      <c r="D72" s="164">
        <f>IF(RES_hhdet_fec!D72=0,0,RES_hhdet_fec!D72/0.086*1000000/RES_hhdet_num!D70)</f>
        <v>334.10137343178701</v>
      </c>
      <c r="E72" s="164">
        <f>IF(RES_hhdet_fec!E72=0,0,RES_hhdet_fec!E72/0.086*1000000/RES_hhdet_num!E70)</f>
        <v>336.36912699504268</v>
      </c>
      <c r="F72" s="164">
        <f>IF(RES_hhdet_fec!F72=0,0,RES_hhdet_fec!F72/0.086*1000000/RES_hhdet_num!F70)</f>
        <v>336.1206449034774</v>
      </c>
      <c r="G72" s="164">
        <f>IF(RES_hhdet_fec!G72=0,0,RES_hhdet_fec!G72/0.086*1000000/RES_hhdet_num!G70)</f>
        <v>340.65389096397143</v>
      </c>
      <c r="H72" s="164">
        <f>IF(RES_hhdet_fec!H72=0,0,RES_hhdet_fec!H72/0.086*1000000/RES_hhdet_num!H70)</f>
        <v>346.37276706466133</v>
      </c>
      <c r="I72" s="164">
        <f>IF(RES_hhdet_fec!I72=0,0,RES_hhdet_fec!I72/0.086*1000000/RES_hhdet_num!I70)</f>
        <v>346.29196337154485</v>
      </c>
      <c r="J72" s="164">
        <f>IF(RES_hhdet_fec!J72=0,0,RES_hhdet_fec!J72/0.086*1000000/RES_hhdet_num!J70)</f>
        <v>348.98246146196129</v>
      </c>
      <c r="K72" s="164">
        <f>IF(RES_hhdet_fec!K72=0,0,RES_hhdet_fec!K72/0.086*1000000/RES_hhdet_num!K70)</f>
        <v>352.19345281976507</v>
      </c>
      <c r="L72" s="164">
        <f>IF(RES_hhdet_fec!L72=0,0,RES_hhdet_fec!L72/0.086*1000000/RES_hhdet_num!L70)</f>
        <v>404.6045115636847</v>
      </c>
      <c r="M72" s="164">
        <f>IF(RES_hhdet_fec!M72=0,0,RES_hhdet_fec!M72/0.086*1000000/RES_hhdet_num!M70)</f>
        <v>414.50975525900458</v>
      </c>
      <c r="N72" s="164">
        <f>IF(RES_hhdet_fec!N72=0,0,RES_hhdet_fec!N72/0.086*1000000/RES_hhdet_num!N70)</f>
        <v>414.79804038206328</v>
      </c>
      <c r="O72" s="164">
        <f>IF(RES_hhdet_fec!O72=0,0,RES_hhdet_fec!O72/0.086*1000000/RES_hhdet_num!O70)</f>
        <v>416.60035933838617</v>
      </c>
      <c r="P72" s="164">
        <f>IF(RES_hhdet_fec!P72=0,0,RES_hhdet_fec!P72/0.086*1000000/RES_hhdet_num!P70)</f>
        <v>418.78900382916453</v>
      </c>
      <c r="Q72" s="164">
        <f>IF(RES_hhdet_fec!Q72=0,0,RES_hhdet_fec!Q72/0.086*1000000/RES_hhdet_num!Q70)</f>
        <v>421.15434546499728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1815.996472355107</v>
      </c>
      <c r="C73" s="162">
        <f>IF(RES_hhdet_fec!C73=0,0,RES_hhdet_fec!C73/0.086*1000000/RES_hhdet_num!C73)</f>
        <v>1730.9248473210146</v>
      </c>
      <c r="D73" s="162">
        <f>IF(RES_hhdet_fec!D73=0,0,RES_hhdet_fec!D73/0.086*1000000/RES_hhdet_num!D73)</f>
        <v>1801.961830320713</v>
      </c>
      <c r="E73" s="162">
        <f>IF(RES_hhdet_fec!E73=0,0,RES_hhdet_fec!E73/0.086*1000000/RES_hhdet_num!E73)</f>
        <v>1797.347320460708</v>
      </c>
      <c r="F73" s="162">
        <f>IF(RES_hhdet_fec!F73=0,0,RES_hhdet_fec!F73/0.086*1000000/RES_hhdet_num!F73)</f>
        <v>1733.1145896884432</v>
      </c>
      <c r="G73" s="162">
        <f>IF(RES_hhdet_fec!G73=0,0,RES_hhdet_fec!G73/0.086*1000000/RES_hhdet_num!G73)</f>
        <v>1671.7622802631574</v>
      </c>
      <c r="H73" s="162">
        <f>IF(RES_hhdet_fec!H73=0,0,RES_hhdet_fec!H73/0.086*1000000/RES_hhdet_num!H73)</f>
        <v>1858.7747943539605</v>
      </c>
      <c r="I73" s="162">
        <f>IF(RES_hhdet_fec!I73=0,0,RES_hhdet_fec!I73/0.086*1000000/RES_hhdet_num!I73)</f>
        <v>1810.7457108826302</v>
      </c>
      <c r="J73" s="162">
        <f>IF(RES_hhdet_fec!J73=0,0,RES_hhdet_fec!J73/0.086*1000000/RES_hhdet_num!J73)</f>
        <v>1646.3842041043588</v>
      </c>
      <c r="K73" s="162">
        <f>IF(RES_hhdet_fec!K73=0,0,RES_hhdet_fec!K73/0.086*1000000/RES_hhdet_num!K73)</f>
        <v>1633.3756661632719</v>
      </c>
      <c r="L73" s="162">
        <f>IF(RES_hhdet_fec!L73=0,0,RES_hhdet_fec!L73/0.086*1000000/RES_hhdet_num!L73)</f>
        <v>2185.7083744859401</v>
      </c>
      <c r="M73" s="162">
        <f>IF(RES_hhdet_fec!M73=0,0,RES_hhdet_fec!M73/0.086*1000000/RES_hhdet_num!M73)</f>
        <v>2121.0091489136535</v>
      </c>
      <c r="N73" s="162">
        <f>IF(RES_hhdet_fec!N73=0,0,RES_hhdet_fec!N73/0.086*1000000/RES_hhdet_num!N73)</f>
        <v>1985.2767888980677</v>
      </c>
      <c r="O73" s="162">
        <f>IF(RES_hhdet_fec!O73=0,0,RES_hhdet_fec!O73/0.086*1000000/RES_hhdet_num!O73)</f>
        <v>1989.2219279992587</v>
      </c>
      <c r="P73" s="162">
        <f>IF(RES_hhdet_fec!P73=0,0,RES_hhdet_fec!P73/0.086*1000000/RES_hhdet_num!P73)</f>
        <v>2007.6741858719545</v>
      </c>
      <c r="Q73" s="162">
        <f>IF(RES_hhdet_fec!Q73=0,0,RES_hhdet_fec!Q73/0.086*1000000/RES_hhdet_num!Q73)</f>
        <v>2154.9476708031675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1454.9975915530922</v>
      </c>
      <c r="D74" s="160">
        <f>IF(RES_hhdet_fec!D74=0,0,RES_hhdet_fec!D74/0.086*1000000/RES_hhdet_num!D74)</f>
        <v>1505.3765631402132</v>
      </c>
      <c r="E74" s="160">
        <f>IF(RES_hhdet_fec!E74=0,0,RES_hhdet_fec!E74/0.086*1000000/RES_hhdet_num!E74)</f>
        <v>1504.6448852945216</v>
      </c>
      <c r="F74" s="160">
        <f>IF(RES_hhdet_fec!F74=0,0,RES_hhdet_fec!F74/0.086*1000000/RES_hhdet_num!F74)</f>
        <v>1462.6451282009732</v>
      </c>
      <c r="G74" s="160">
        <f>IF(RES_hhdet_fec!G74=0,0,RES_hhdet_fec!G74/0.086*1000000/RES_hhdet_num!G74)</f>
        <v>1427.2993731350248</v>
      </c>
      <c r="H74" s="160">
        <f>IF(RES_hhdet_fec!H74=0,0,RES_hhdet_fec!H74/0.086*1000000/RES_hhdet_num!H74)</f>
        <v>1554.5763833947533</v>
      </c>
      <c r="I74" s="160">
        <f>IF(RES_hhdet_fec!I74=0,0,RES_hhdet_fec!I74/0.086*1000000/RES_hhdet_num!I74)</f>
        <v>1523.2766754452384</v>
      </c>
      <c r="J74" s="160">
        <f>IF(RES_hhdet_fec!J74=0,0,RES_hhdet_fec!J74/0.086*1000000/RES_hhdet_num!J74)</f>
        <v>1419.1321941298027</v>
      </c>
      <c r="K74" s="160">
        <f>IF(RES_hhdet_fec!K74=0,0,RES_hhdet_fec!K74/0.086*1000000/RES_hhdet_num!K74)</f>
        <v>1413.8876358258995</v>
      </c>
      <c r="L74" s="160">
        <f>IF(RES_hhdet_fec!L74=0,0,RES_hhdet_fec!L74/0.086*1000000/RES_hhdet_num!L74)</f>
        <v>1858.100580596833</v>
      </c>
      <c r="M74" s="160">
        <f>IF(RES_hhdet_fec!M74=0,0,RES_hhdet_fec!M74/0.086*1000000/RES_hhdet_num!M74)</f>
        <v>1793.1657020528896</v>
      </c>
      <c r="N74" s="160">
        <f>IF(RES_hhdet_fec!N74=0,0,RES_hhdet_fec!N74/0.086*1000000/RES_hhdet_num!N74)</f>
        <v>1705.227953165816</v>
      </c>
      <c r="O74" s="160">
        <f>IF(RES_hhdet_fec!O74=0,0,RES_hhdet_fec!O74/0.086*1000000/RES_hhdet_num!O74)</f>
        <v>1709.5946125379098</v>
      </c>
      <c r="P74" s="160">
        <f>IF(RES_hhdet_fec!P74=0,0,RES_hhdet_fec!P74/0.086*1000000/RES_hhdet_num!P74)</f>
        <v>1723.7772246459399</v>
      </c>
      <c r="Q74" s="160">
        <f>IF(RES_hhdet_fec!Q74=0,0,RES_hhdet_fec!Q74/0.086*1000000/RES_hhdet_num!Q74)</f>
        <v>1821.8703314870681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1125.1011507586641</v>
      </c>
      <c r="D75" s="156">
        <f>IF(RES_hhdet_fec!D75=0,0,RES_hhdet_fec!D75/0.086*1000000/RES_hhdet_num!D74)</f>
        <v>1171.2751897084263</v>
      </c>
      <c r="E75" s="156">
        <f>IF(RES_hhdet_fec!E75=0,0,RES_hhdet_fec!E75/0.086*1000000/RES_hhdet_num!E74)</f>
        <v>1168.2757582994789</v>
      </c>
      <c r="F75" s="156">
        <f>IF(RES_hhdet_fec!F75=0,0,RES_hhdet_fec!F75/0.086*1000000/RES_hhdet_num!F74)</f>
        <v>1126.5244832974963</v>
      </c>
      <c r="G75" s="156">
        <f>IF(RES_hhdet_fec!G75=0,0,RES_hhdet_fec!G75/0.086*1000000/RES_hhdet_num!G74)</f>
        <v>1086.6454821710533</v>
      </c>
      <c r="H75" s="156">
        <f>IF(RES_hhdet_fec!H75=0,0,RES_hhdet_fec!H75/0.086*1000000/RES_hhdet_num!H74)</f>
        <v>1208.2036163300925</v>
      </c>
      <c r="I75" s="156">
        <f>IF(RES_hhdet_fec!I75=0,0,RES_hhdet_fec!I75/0.086*1000000/RES_hhdet_num!I74)</f>
        <v>1176.9847120736933</v>
      </c>
      <c r="J75" s="156">
        <f>IF(RES_hhdet_fec!J75=0,0,RES_hhdet_fec!J75/0.086*1000000/RES_hhdet_num!J74)</f>
        <v>1070.1497326678416</v>
      </c>
      <c r="K75" s="156">
        <f>IF(RES_hhdet_fec!K75=0,0,RES_hhdet_fec!K75/0.086*1000000/RES_hhdet_num!K74)</f>
        <v>1061.6941830061346</v>
      </c>
      <c r="L75" s="156">
        <f>IF(RES_hhdet_fec!L75=0,0,RES_hhdet_fec!L75/0.086*1000000/RES_hhdet_num!L74)</f>
        <v>1453.4960690331482</v>
      </c>
      <c r="M75" s="156">
        <f>IF(RES_hhdet_fec!M75=0,0,RES_hhdet_fec!M75/0.086*1000000/RES_hhdet_num!M74)</f>
        <v>1378.6559467938853</v>
      </c>
      <c r="N75" s="156">
        <f>IF(RES_hhdet_fec!N75=0,0,RES_hhdet_fec!N75/0.086*1000000/RES_hhdet_num!N74)</f>
        <v>1290.4299127837523</v>
      </c>
      <c r="O75" s="156">
        <f>IF(RES_hhdet_fec!O75=0,0,RES_hhdet_fec!O75/0.086*1000000/RES_hhdet_num!O74)</f>
        <v>1292.9942531995237</v>
      </c>
      <c r="P75" s="156">
        <f>IF(RES_hhdet_fec!P75=0,0,RES_hhdet_fec!P75/0.086*1000000/RES_hhdet_num!P74)</f>
        <v>1304.9882208167749</v>
      </c>
      <c r="Q75" s="156">
        <f>IF(RES_hhdet_fec!Q75=0,0,RES_hhdet_fec!Q75/0.086*1000000/RES_hhdet_num!Q74)</f>
        <v>1400.7159860220706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329.89644079442826</v>
      </c>
      <c r="D76" s="156">
        <f>IF(RES_hhdet_fec!D76=0,0,RES_hhdet_fec!D76/0.086*1000000/RES_hhdet_num!D74)</f>
        <v>334.10137343178718</v>
      </c>
      <c r="E76" s="156">
        <f>IF(RES_hhdet_fec!E76=0,0,RES_hhdet_fec!E76/0.086*1000000/RES_hhdet_num!E74)</f>
        <v>336.36912699504273</v>
      </c>
      <c r="F76" s="156">
        <f>IF(RES_hhdet_fec!F76=0,0,RES_hhdet_fec!F76/0.086*1000000/RES_hhdet_num!F74)</f>
        <v>336.12064490347734</v>
      </c>
      <c r="G76" s="156">
        <f>IF(RES_hhdet_fec!G76=0,0,RES_hhdet_fec!G76/0.086*1000000/RES_hhdet_num!G74)</f>
        <v>340.65389096397143</v>
      </c>
      <c r="H76" s="156">
        <f>IF(RES_hhdet_fec!H76=0,0,RES_hhdet_fec!H76/0.086*1000000/RES_hhdet_num!H74)</f>
        <v>346.37276706466071</v>
      </c>
      <c r="I76" s="156">
        <f>IF(RES_hhdet_fec!I76=0,0,RES_hhdet_fec!I76/0.086*1000000/RES_hhdet_num!I74)</f>
        <v>346.2919633715448</v>
      </c>
      <c r="J76" s="156">
        <f>IF(RES_hhdet_fec!J76=0,0,RES_hhdet_fec!J76/0.086*1000000/RES_hhdet_num!J74)</f>
        <v>348.98246146196107</v>
      </c>
      <c r="K76" s="156">
        <f>IF(RES_hhdet_fec!K76=0,0,RES_hhdet_fec!K76/0.086*1000000/RES_hhdet_num!K74)</f>
        <v>352.19345281976501</v>
      </c>
      <c r="L76" s="156">
        <f>IF(RES_hhdet_fec!L76=0,0,RES_hhdet_fec!L76/0.086*1000000/RES_hhdet_num!L74)</f>
        <v>404.60451156368481</v>
      </c>
      <c r="M76" s="156">
        <f>IF(RES_hhdet_fec!M76=0,0,RES_hhdet_fec!M76/0.086*1000000/RES_hhdet_num!M74)</f>
        <v>414.50975525900475</v>
      </c>
      <c r="N76" s="156">
        <f>IF(RES_hhdet_fec!N76=0,0,RES_hhdet_fec!N76/0.086*1000000/RES_hhdet_num!N74)</f>
        <v>414.7980403820635</v>
      </c>
      <c r="O76" s="156">
        <f>IF(RES_hhdet_fec!O76=0,0,RES_hhdet_fec!O76/0.086*1000000/RES_hhdet_num!O74)</f>
        <v>416.60035933838623</v>
      </c>
      <c r="P76" s="156">
        <f>IF(RES_hhdet_fec!P76=0,0,RES_hhdet_fec!P76/0.086*1000000/RES_hhdet_num!P74)</f>
        <v>418.7890038291647</v>
      </c>
      <c r="Q76" s="156">
        <f>IF(RES_hhdet_fec!Q76=0,0,RES_hhdet_fec!Q76/0.086*1000000/RES_hhdet_num!Q74)</f>
        <v>421.15434546499733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1260.5057481941678</v>
      </c>
      <c r="C77" s="157">
        <f>IF(RES_hhdet_fec!C77=0,0,RES_hhdet_fec!C77/0.086*1000000/RES_hhdet_num!C$62)</f>
        <v>1295.7689581693833</v>
      </c>
      <c r="D77" s="157">
        <f>IF(RES_hhdet_fec!D77=0,0,RES_hhdet_fec!D77/0.086*1000000/RES_hhdet_num!D$62)</f>
        <v>1284.7183211991442</v>
      </c>
      <c r="E77" s="157">
        <f>IF(RES_hhdet_fec!E77=0,0,RES_hhdet_fec!E77/0.086*1000000/RES_hhdet_num!E$62)</f>
        <v>1289.112010947902</v>
      </c>
      <c r="F77" s="157">
        <f>IF(RES_hhdet_fec!F77=0,0,RES_hhdet_fec!F77/0.086*1000000/RES_hhdet_num!F$62)</f>
        <v>1318.5594046089259</v>
      </c>
      <c r="G77" s="157">
        <f>IF(RES_hhdet_fec!G77=0,0,RES_hhdet_fec!G77/0.086*1000000/RES_hhdet_num!G$62)</f>
        <v>1301.1435050123193</v>
      </c>
      <c r="H77" s="157">
        <f>IF(RES_hhdet_fec!H77=0,0,RES_hhdet_fec!H77/0.086*1000000/RES_hhdet_num!H$62)</f>
        <v>1309.2192328861838</v>
      </c>
      <c r="I77" s="157">
        <f>IF(RES_hhdet_fec!I77=0,0,RES_hhdet_fec!I77/0.086*1000000/RES_hhdet_num!I$62)</f>
        <v>1307.6258223548198</v>
      </c>
      <c r="J77" s="157">
        <f>IF(RES_hhdet_fec!J77=0,0,RES_hhdet_fec!J77/0.086*1000000/RES_hhdet_num!J$62)</f>
        <v>1343.9747068281108</v>
      </c>
      <c r="K77" s="157">
        <f>IF(RES_hhdet_fec!K77=0,0,RES_hhdet_fec!K77/0.086*1000000/RES_hhdet_num!K$62)</f>
        <v>1334.9625535761259</v>
      </c>
      <c r="L77" s="157">
        <f>IF(RES_hhdet_fec!L77=0,0,RES_hhdet_fec!L77/0.086*1000000/RES_hhdet_num!L$62)</f>
        <v>1594.1194605729697</v>
      </c>
      <c r="M77" s="157">
        <f>IF(RES_hhdet_fec!M77=0,0,RES_hhdet_fec!M77/0.086*1000000/RES_hhdet_num!M$62)</f>
        <v>1593.9832151001076</v>
      </c>
      <c r="N77" s="157">
        <f>IF(RES_hhdet_fec!N77=0,0,RES_hhdet_fec!N77/0.086*1000000/RES_hhdet_num!N$62)</f>
        <v>1612.9293946253795</v>
      </c>
      <c r="O77" s="157">
        <f>IF(RES_hhdet_fec!O77=0,0,RES_hhdet_fec!O77/0.086*1000000/RES_hhdet_num!O$62)</f>
        <v>1601.2940021798581</v>
      </c>
      <c r="P77" s="157">
        <f>IF(RES_hhdet_fec!P77=0,0,RES_hhdet_fec!P77/0.086*1000000/RES_hhdet_num!P$62)</f>
        <v>1613.5613428400393</v>
      </c>
      <c r="Q77" s="157">
        <f>IF(RES_hhdet_fec!Q77=0,0,RES_hhdet_fec!Q77/0.086*1000000/RES_hhdet_num!Q$62)</f>
        <v>1628.3582297280893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1347.1116091551635</v>
      </c>
      <c r="C78" s="156">
        <f>IF(RES_hhdet_fec!C78=0,0,RES_hhdet_fec!C78/0.086*1000000/RES_hhdet_num!C78)</f>
        <v>1382.2374244406137</v>
      </c>
      <c r="D78" s="156">
        <f>IF(RES_hhdet_fec!D78=0,0,RES_hhdet_fec!D78/0.086*1000000/RES_hhdet_num!D78)</f>
        <v>1355.6542774272734</v>
      </c>
      <c r="E78" s="156">
        <f>IF(RES_hhdet_fec!E78=0,0,RES_hhdet_fec!E78/0.086*1000000/RES_hhdet_num!E78)</f>
        <v>1351.537856895249</v>
      </c>
      <c r="F78" s="156">
        <f>IF(RES_hhdet_fec!F78=0,0,RES_hhdet_fec!F78/0.086*1000000/RES_hhdet_num!F78)</f>
        <v>1389.9683022199858</v>
      </c>
      <c r="G78" s="156">
        <f>IF(RES_hhdet_fec!G78=0,0,RES_hhdet_fec!G78/0.086*1000000/RES_hhdet_num!G78)</f>
        <v>1361.4407120039298</v>
      </c>
      <c r="H78" s="156">
        <f>IF(RES_hhdet_fec!H78=0,0,RES_hhdet_fec!H78/0.086*1000000/RES_hhdet_num!H78)</f>
        <v>1356.8846221332415</v>
      </c>
      <c r="I78" s="156">
        <f>IF(RES_hhdet_fec!I78=0,0,RES_hhdet_fec!I78/0.086*1000000/RES_hhdet_num!I78)</f>
        <v>1365.5023440641737</v>
      </c>
      <c r="J78" s="156">
        <f>IF(RES_hhdet_fec!J78=0,0,RES_hhdet_fec!J78/0.086*1000000/RES_hhdet_num!J78)</f>
        <v>1422.1136189743368</v>
      </c>
      <c r="K78" s="156">
        <f>IF(RES_hhdet_fec!K78=0,0,RES_hhdet_fec!K78/0.086*1000000/RES_hhdet_num!K78)</f>
        <v>1398.1171713660094</v>
      </c>
      <c r="L78" s="156">
        <f>IF(RES_hhdet_fec!L78=0,0,RES_hhdet_fec!L78/0.086*1000000/RES_hhdet_num!L78)</f>
        <v>1655.5880425930352</v>
      </c>
      <c r="M78" s="156">
        <f>IF(RES_hhdet_fec!M78=0,0,RES_hhdet_fec!M78/0.086*1000000/RES_hhdet_num!M78)</f>
        <v>1660.2669353247923</v>
      </c>
      <c r="N78" s="156">
        <f>IF(RES_hhdet_fec!N78=0,0,RES_hhdet_fec!N78/0.086*1000000/RES_hhdet_num!N78)</f>
        <v>1671.253170275397</v>
      </c>
      <c r="O78" s="156">
        <f>IF(RES_hhdet_fec!O78=0,0,RES_hhdet_fec!O78/0.086*1000000/RES_hhdet_num!O78)</f>
        <v>1648.6451700530411</v>
      </c>
      <c r="P78" s="156">
        <f>IF(RES_hhdet_fec!P78=0,0,RES_hhdet_fec!P78/0.086*1000000/RES_hhdet_num!P78)</f>
        <v>1639.2853451669807</v>
      </c>
      <c r="Q78" s="156">
        <f>IF(RES_hhdet_fec!Q78=0,0,RES_hhdet_fec!Q78/0.086*1000000/RES_hhdet_num!Q78)</f>
        <v>1657.9655986787732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831.12704866265437</v>
      </c>
      <c r="C79" s="57">
        <f>IF(RES_hhdet_fec!C79=0,0,RES_hhdet_fec!C79/0.086*1000000/RES_hhdet_num!C79)</f>
        <v>833.37991058922694</v>
      </c>
      <c r="D79" s="57">
        <f>IF(RES_hhdet_fec!D79=0,0,RES_hhdet_fec!D79/0.086*1000000/RES_hhdet_num!D79)</f>
        <v>849.97216950141353</v>
      </c>
      <c r="E79" s="57">
        <f>IF(RES_hhdet_fec!E79=0,0,RES_hhdet_fec!E79/0.086*1000000/RES_hhdet_num!E79)</f>
        <v>849.81676638862302</v>
      </c>
      <c r="F79" s="57">
        <f>IF(RES_hhdet_fec!F79=0,0,RES_hhdet_fec!F79/0.086*1000000/RES_hhdet_num!F79)</f>
        <v>856.65784296037737</v>
      </c>
      <c r="G79" s="57">
        <f>IF(RES_hhdet_fec!G79=0,0,RES_hhdet_fec!G79/0.086*1000000/RES_hhdet_num!G79)</f>
        <v>835.97604660156503</v>
      </c>
      <c r="H79" s="57">
        <f>IF(RES_hhdet_fec!H79=0,0,RES_hhdet_fec!H79/0.086*1000000/RES_hhdet_num!H79)</f>
        <v>847.29101560116578</v>
      </c>
      <c r="I79" s="57">
        <f>IF(RES_hhdet_fec!I79=0,0,RES_hhdet_fec!I79/0.086*1000000/RES_hhdet_num!I79)</f>
        <v>878.22065618800275</v>
      </c>
      <c r="J79" s="57">
        <f>IF(RES_hhdet_fec!J79=0,0,RES_hhdet_fec!J79/0.086*1000000/RES_hhdet_num!J79)</f>
        <v>857.88826567476531</v>
      </c>
      <c r="K79" s="57">
        <f>IF(RES_hhdet_fec!K79=0,0,RES_hhdet_fec!K79/0.086*1000000/RES_hhdet_num!K79)</f>
        <v>862.77352316063775</v>
      </c>
      <c r="L79" s="57">
        <f>IF(RES_hhdet_fec!L79=0,0,RES_hhdet_fec!L79/0.086*1000000/RES_hhdet_num!L79)</f>
        <v>1070.9857162605906</v>
      </c>
      <c r="M79" s="57">
        <f>IF(RES_hhdet_fec!M79=0,0,RES_hhdet_fec!M79/0.086*1000000/RES_hhdet_num!M79)</f>
        <v>1071.3585359778883</v>
      </c>
      <c r="N79" s="57">
        <f>IF(RES_hhdet_fec!N79=0,0,RES_hhdet_fec!N79/0.086*1000000/RES_hhdet_num!N79)</f>
        <v>1053.5381871424095</v>
      </c>
      <c r="O79" s="57">
        <f>IF(RES_hhdet_fec!O79=0,0,RES_hhdet_fec!O79/0.086*1000000/RES_hhdet_num!O79)</f>
        <v>1003.738869327603</v>
      </c>
      <c r="P79" s="57">
        <f>IF(RES_hhdet_fec!P79=0,0,RES_hhdet_fec!P79/0.086*1000000/RES_hhdet_num!P79)</f>
        <v>1035.9075727327927</v>
      </c>
      <c r="Q79" s="57">
        <f>IF(RES_hhdet_fec!Q79=0,0,RES_hhdet_fec!Q79/0.086*1000000/RES_hhdet_num!Q79)</f>
        <v>1125.5577683021736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18905.332184999676</v>
      </c>
      <c r="C81" s="168">
        <f t="shared" ref="C81:Q81" si="16">SUM(C82,C85,C87,C100)</f>
        <v>20315.498255352493</v>
      </c>
      <c r="D81" s="168">
        <f t="shared" si="16"/>
        <v>19969.320030713832</v>
      </c>
      <c r="E81" s="168">
        <f t="shared" si="16"/>
        <v>21985.63951176943</v>
      </c>
      <c r="F81" s="168">
        <f t="shared" si="16"/>
        <v>21430.937622285164</v>
      </c>
      <c r="G81" s="168">
        <f t="shared" si="16"/>
        <v>21348.40109996446</v>
      </c>
      <c r="H81" s="168">
        <f t="shared" si="16"/>
        <v>21526.947027530223</v>
      </c>
      <c r="I81" s="168">
        <f t="shared" si="16"/>
        <v>20575.574934827397</v>
      </c>
      <c r="J81" s="168">
        <f t="shared" si="16"/>
        <v>17908.672916278949</v>
      </c>
      <c r="K81" s="168">
        <f t="shared" si="16"/>
        <v>18563.653224930746</v>
      </c>
      <c r="L81" s="168">
        <f t="shared" si="16"/>
        <v>22001.453594170602</v>
      </c>
      <c r="M81" s="168">
        <f t="shared" si="16"/>
        <v>19812.945580042218</v>
      </c>
      <c r="N81" s="168">
        <f t="shared" si="16"/>
        <v>18740.862100171664</v>
      </c>
      <c r="O81" s="168">
        <f t="shared" si="16"/>
        <v>18232.07782138</v>
      </c>
      <c r="P81" s="168">
        <f t="shared" si="16"/>
        <v>15289.119425213175</v>
      </c>
      <c r="Q81" s="168">
        <f t="shared" si="16"/>
        <v>16946.240417301269</v>
      </c>
    </row>
    <row r="82" spans="1:17" ht="12.95" customHeight="1" x14ac:dyDescent="0.25">
      <c r="A82" s="158" t="s">
        <v>65</v>
      </c>
      <c r="B82" s="157">
        <f t="shared" ref="B82" si="17">SUM(B83:B84)</f>
        <v>15526.055880591724</v>
      </c>
      <c r="C82" s="157">
        <f t="shared" ref="C82:Q82" si="18">SUM(C83:C84)</f>
        <v>17076.253149787361</v>
      </c>
      <c r="D82" s="157">
        <f t="shared" si="18"/>
        <v>16671.867157691413</v>
      </c>
      <c r="E82" s="157">
        <f t="shared" si="18"/>
        <v>18732.340179237093</v>
      </c>
      <c r="F82" s="157">
        <f t="shared" si="18"/>
        <v>18310.178933192568</v>
      </c>
      <c r="G82" s="157">
        <f t="shared" si="18"/>
        <v>18162.179638469101</v>
      </c>
      <c r="H82" s="157">
        <f t="shared" si="18"/>
        <v>18345.564886855143</v>
      </c>
      <c r="I82" s="157">
        <f t="shared" si="18"/>
        <v>17431.659146459748</v>
      </c>
      <c r="J82" s="157">
        <f t="shared" si="18"/>
        <v>14973.816536881892</v>
      </c>
      <c r="K82" s="157">
        <f t="shared" si="18"/>
        <v>15579.42234007066</v>
      </c>
      <c r="L82" s="157">
        <f t="shared" si="18"/>
        <v>18262.866233380333</v>
      </c>
      <c r="M82" s="157">
        <f t="shared" si="18"/>
        <v>16209.208931824454</v>
      </c>
      <c r="N82" s="157">
        <f t="shared" si="18"/>
        <v>15299.889636526448</v>
      </c>
      <c r="O82" s="157">
        <f t="shared" si="18"/>
        <v>14761.557573399077</v>
      </c>
      <c r="P82" s="157">
        <f t="shared" si="18"/>
        <v>11837.917440509398</v>
      </c>
      <c r="Q82" s="157">
        <f t="shared" si="18"/>
        <v>13316.386826169939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15438.936223740948</v>
      </c>
      <c r="C83" s="156">
        <f>IF(RES_hhdet_fec!C83=0,0,RES_hhdet_fec!C83/0.086*1000000/RES_hhdet_num!C$81)</f>
        <v>17011.43900929506</v>
      </c>
      <c r="D83" s="156">
        <f>IF(RES_hhdet_fec!D83=0,0,RES_hhdet_fec!D83/0.086*1000000/RES_hhdet_num!D$81)</f>
        <v>16585.478122948301</v>
      </c>
      <c r="E83" s="156">
        <f>IF(RES_hhdet_fec!E83=0,0,RES_hhdet_fec!E83/0.086*1000000/RES_hhdet_num!E$81)</f>
        <v>18643.784388178199</v>
      </c>
      <c r="F83" s="156">
        <f>IF(RES_hhdet_fec!F83=0,0,RES_hhdet_fec!F83/0.086*1000000/RES_hhdet_num!F$81)</f>
        <v>18243.463658212149</v>
      </c>
      <c r="G83" s="156">
        <f>IF(RES_hhdet_fec!G83=0,0,RES_hhdet_fec!G83/0.086*1000000/RES_hhdet_num!G$81)</f>
        <v>18098.421114250064</v>
      </c>
      <c r="H83" s="156">
        <f>IF(RES_hhdet_fec!H83=0,0,RES_hhdet_fec!H83/0.086*1000000/RES_hhdet_num!H$81)</f>
        <v>18256.510358069037</v>
      </c>
      <c r="I83" s="156">
        <f>IF(RES_hhdet_fec!I83=0,0,RES_hhdet_fec!I83/0.086*1000000/RES_hhdet_num!I$81)</f>
        <v>17344.05459223684</v>
      </c>
      <c r="J83" s="156">
        <f>IF(RES_hhdet_fec!J83=0,0,RES_hhdet_fec!J83/0.086*1000000/RES_hhdet_num!J$81)</f>
        <v>14890.702845183951</v>
      </c>
      <c r="K83" s="156">
        <f>IF(RES_hhdet_fec!K83=0,0,RES_hhdet_fec!K83/0.086*1000000/RES_hhdet_num!K$81)</f>
        <v>15506.274938625074</v>
      </c>
      <c r="L83" s="156">
        <f>IF(RES_hhdet_fec!L83=0,0,RES_hhdet_fec!L83/0.086*1000000/RES_hhdet_num!L$81)</f>
        <v>18160.02143757966</v>
      </c>
      <c r="M83" s="156">
        <f>IF(RES_hhdet_fec!M83=0,0,RES_hhdet_fec!M83/0.086*1000000/RES_hhdet_num!M$81)</f>
        <v>16113.000419146123</v>
      </c>
      <c r="N83" s="156">
        <f>IF(RES_hhdet_fec!N83=0,0,RES_hhdet_fec!N83/0.086*1000000/RES_hhdet_num!N$81)</f>
        <v>15249.047626663523</v>
      </c>
      <c r="O83" s="156">
        <f>IF(RES_hhdet_fec!O83=0,0,RES_hhdet_fec!O83/0.086*1000000/RES_hhdet_num!O$81)</f>
        <v>14706.179624189641</v>
      </c>
      <c r="P83" s="156">
        <f>IF(RES_hhdet_fec!P83=0,0,RES_hhdet_fec!P83/0.086*1000000/RES_hhdet_num!P$81)</f>
        <v>11780.920360199849</v>
      </c>
      <c r="Q83" s="156">
        <f>IF(RES_hhdet_fec!Q83=0,0,RES_hhdet_fec!Q83/0.086*1000000/RES_hhdet_num!Q$81)</f>
        <v>13217.403766257874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87.119656850776821</v>
      </c>
      <c r="C84" s="156">
        <f>IF(RES_hhdet_fec!C84=0,0,RES_hhdet_fec!C84/0.086*1000000/RES_hhdet_num!C$81)</f>
        <v>64.814140492300467</v>
      </c>
      <c r="D84" s="156">
        <f>IF(RES_hhdet_fec!D84=0,0,RES_hhdet_fec!D84/0.086*1000000/RES_hhdet_num!D$81)</f>
        <v>86.389034743111566</v>
      </c>
      <c r="E84" s="156">
        <f>IF(RES_hhdet_fec!E84=0,0,RES_hhdet_fec!E84/0.086*1000000/RES_hhdet_num!E$81)</f>
        <v>88.555791058895011</v>
      </c>
      <c r="F84" s="156">
        <f>IF(RES_hhdet_fec!F84=0,0,RES_hhdet_fec!F84/0.086*1000000/RES_hhdet_num!F$81)</f>
        <v>66.715274980420475</v>
      </c>
      <c r="G84" s="156">
        <f>IF(RES_hhdet_fec!G84=0,0,RES_hhdet_fec!G84/0.086*1000000/RES_hhdet_num!G$81)</f>
        <v>63.758524219036893</v>
      </c>
      <c r="H84" s="156">
        <f>IF(RES_hhdet_fec!H84=0,0,RES_hhdet_fec!H84/0.086*1000000/RES_hhdet_num!H$81)</f>
        <v>89.054528786106403</v>
      </c>
      <c r="I84" s="156">
        <f>IF(RES_hhdet_fec!I84=0,0,RES_hhdet_fec!I84/0.086*1000000/RES_hhdet_num!I$81)</f>
        <v>87.604554222907566</v>
      </c>
      <c r="J84" s="156">
        <f>IF(RES_hhdet_fec!J84=0,0,RES_hhdet_fec!J84/0.086*1000000/RES_hhdet_num!J$81)</f>
        <v>83.113691697941832</v>
      </c>
      <c r="K84" s="156">
        <f>IF(RES_hhdet_fec!K84=0,0,RES_hhdet_fec!K84/0.086*1000000/RES_hhdet_num!K$81)</f>
        <v>73.147401445584507</v>
      </c>
      <c r="L84" s="156">
        <f>IF(RES_hhdet_fec!L84=0,0,RES_hhdet_fec!L84/0.086*1000000/RES_hhdet_num!L$81)</f>
        <v>102.84479580067301</v>
      </c>
      <c r="M84" s="156">
        <f>IF(RES_hhdet_fec!M84=0,0,RES_hhdet_fec!M84/0.086*1000000/RES_hhdet_num!M$81)</f>
        <v>96.208512678331672</v>
      </c>
      <c r="N84" s="156">
        <f>IF(RES_hhdet_fec!N84=0,0,RES_hhdet_fec!N84/0.086*1000000/RES_hhdet_num!N$81)</f>
        <v>50.842009862925437</v>
      </c>
      <c r="O84" s="156">
        <f>IF(RES_hhdet_fec!O84=0,0,RES_hhdet_fec!O84/0.086*1000000/RES_hhdet_num!O$81)</f>
        <v>55.377949209436949</v>
      </c>
      <c r="P84" s="156">
        <f>IF(RES_hhdet_fec!P84=0,0,RES_hhdet_fec!P84/0.086*1000000/RES_hhdet_num!P$81)</f>
        <v>56.997080309550228</v>
      </c>
      <c r="Q84" s="156">
        <f>IF(RES_hhdet_fec!Q84=0,0,RES_hhdet_fec!Q84/0.086*1000000/RES_hhdet_num!Q$81)</f>
        <v>98.9830599120654</v>
      </c>
    </row>
    <row r="85" spans="1:17" ht="12.95" customHeight="1" x14ac:dyDescent="0.25">
      <c r="A85" s="158" t="s">
        <v>112</v>
      </c>
      <c r="B85" s="157">
        <f t="shared" ref="B85:Q85" si="19">B86</f>
        <v>0.90088848269525401</v>
      </c>
      <c r="C85" s="157">
        <f t="shared" si="19"/>
        <v>1.3083131898897349</v>
      </c>
      <c r="D85" s="157">
        <f t="shared" si="19"/>
        <v>1.9154497889597271</v>
      </c>
      <c r="E85" s="157">
        <f t="shared" si="19"/>
        <v>2.7190933252766807</v>
      </c>
      <c r="F85" s="157">
        <f t="shared" si="19"/>
        <v>3.2334801940457756</v>
      </c>
      <c r="G85" s="157">
        <f t="shared" si="19"/>
        <v>3.8413698500669646</v>
      </c>
      <c r="H85" s="157">
        <f t="shared" si="19"/>
        <v>5.3253511438555368</v>
      </c>
      <c r="I85" s="157">
        <f t="shared" si="19"/>
        <v>6.4221953708700186</v>
      </c>
      <c r="J85" s="157">
        <f t="shared" si="19"/>
        <v>7.8815168052876992</v>
      </c>
      <c r="K85" s="157">
        <f t="shared" si="19"/>
        <v>9.4516873655118001</v>
      </c>
      <c r="L85" s="157">
        <f t="shared" si="19"/>
        <v>9.7162045991341639</v>
      </c>
      <c r="M85" s="157">
        <f t="shared" si="19"/>
        <v>10.453622424885035</v>
      </c>
      <c r="N85" s="157">
        <f t="shared" si="19"/>
        <v>11.831467797813238</v>
      </c>
      <c r="O85" s="157">
        <f t="shared" si="19"/>
        <v>13.22676358057654</v>
      </c>
      <c r="P85" s="157">
        <f t="shared" si="19"/>
        <v>15.519054897226125</v>
      </c>
      <c r="Q85" s="157">
        <f t="shared" si="19"/>
        <v>17.513767729054546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0.90088848269525401</v>
      </c>
      <c r="C86" s="156">
        <f>IF(RES_hhdet_fec!C86=0,0,RES_hhdet_fec!C86/0.086*1000000/RES_hhdet_num!C$81)</f>
        <v>1.3083131898897349</v>
      </c>
      <c r="D86" s="156">
        <f>IF(RES_hhdet_fec!D86=0,0,RES_hhdet_fec!D86/0.086*1000000/RES_hhdet_num!D$81)</f>
        <v>1.9154497889597271</v>
      </c>
      <c r="E86" s="156">
        <f>IF(RES_hhdet_fec!E86=0,0,RES_hhdet_fec!E86/0.086*1000000/RES_hhdet_num!E$81)</f>
        <v>2.7190933252766807</v>
      </c>
      <c r="F86" s="156">
        <f>IF(RES_hhdet_fec!F86=0,0,RES_hhdet_fec!F86/0.086*1000000/RES_hhdet_num!F$81)</f>
        <v>3.2334801940457756</v>
      </c>
      <c r="G86" s="156">
        <f>IF(RES_hhdet_fec!G86=0,0,RES_hhdet_fec!G86/0.086*1000000/RES_hhdet_num!G$81)</f>
        <v>3.8413698500669646</v>
      </c>
      <c r="H86" s="156">
        <f>IF(RES_hhdet_fec!H86=0,0,RES_hhdet_fec!H86/0.086*1000000/RES_hhdet_num!H$81)</f>
        <v>5.3253511438555368</v>
      </c>
      <c r="I86" s="156">
        <f>IF(RES_hhdet_fec!I86=0,0,RES_hhdet_fec!I86/0.086*1000000/RES_hhdet_num!I$81)</f>
        <v>6.4221953708700186</v>
      </c>
      <c r="J86" s="156">
        <f>IF(RES_hhdet_fec!J86=0,0,RES_hhdet_fec!J86/0.086*1000000/RES_hhdet_num!J$81)</f>
        <v>7.8815168052876992</v>
      </c>
      <c r="K86" s="156">
        <f>IF(RES_hhdet_fec!K86=0,0,RES_hhdet_fec!K86/0.086*1000000/RES_hhdet_num!K$81)</f>
        <v>9.4516873655118001</v>
      </c>
      <c r="L86" s="156">
        <f>IF(RES_hhdet_fec!L86=0,0,RES_hhdet_fec!L86/0.086*1000000/RES_hhdet_num!L$81)</f>
        <v>9.7162045991341639</v>
      </c>
      <c r="M86" s="156">
        <f>IF(RES_hhdet_fec!M86=0,0,RES_hhdet_fec!M86/0.086*1000000/RES_hhdet_num!M$81)</f>
        <v>10.453622424885035</v>
      </c>
      <c r="N86" s="156">
        <f>IF(RES_hhdet_fec!N86=0,0,RES_hhdet_fec!N86/0.086*1000000/RES_hhdet_num!N$81)</f>
        <v>11.831467797813238</v>
      </c>
      <c r="O86" s="156">
        <f>IF(RES_hhdet_fec!O86=0,0,RES_hhdet_fec!O86/0.086*1000000/RES_hhdet_num!O$81)</f>
        <v>13.22676358057654</v>
      </c>
      <c r="P86" s="156">
        <f>IF(RES_hhdet_fec!P86=0,0,RES_hhdet_fec!P86/0.086*1000000/RES_hhdet_num!P$81)</f>
        <v>15.519054897226125</v>
      </c>
      <c r="Q86" s="156">
        <f>IF(RES_hhdet_fec!Q86=0,0,RES_hhdet_fec!Q86/0.086*1000000/RES_hhdet_num!Q$81)</f>
        <v>17.513767729054546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2143.6657923460903</v>
      </c>
      <c r="C87" s="157">
        <f>IF(RES_hhdet_fec!C87=0,0,RES_hhdet_fec!C87/0.086*1000000/RES_hhdet_num!C$81)</f>
        <v>2110.5152493312821</v>
      </c>
      <c r="D87" s="157">
        <f>IF(RES_hhdet_fec!D87=0,0,RES_hhdet_fec!D87/0.086*1000000/RES_hhdet_num!D$81)</f>
        <v>2117.3275528583486</v>
      </c>
      <c r="E87" s="157">
        <f>IF(RES_hhdet_fec!E87=0,0,RES_hhdet_fec!E87/0.086*1000000/RES_hhdet_num!E$81)</f>
        <v>2123.2258465665273</v>
      </c>
      <c r="F87" s="157">
        <f>IF(RES_hhdet_fec!F87=0,0,RES_hhdet_fec!F87/0.086*1000000/RES_hhdet_num!F$81)</f>
        <v>2110.0797059909496</v>
      </c>
      <c r="G87" s="157">
        <f>IF(RES_hhdet_fec!G87=0,0,RES_hhdet_fec!G87/0.086*1000000/RES_hhdet_num!G$81)</f>
        <v>2108.281887996211</v>
      </c>
      <c r="H87" s="157">
        <f>IF(RES_hhdet_fec!H87=0,0,RES_hhdet_fec!H87/0.086*1000000/RES_hhdet_num!H$81)</f>
        <v>2137.9810443453898</v>
      </c>
      <c r="I87" s="157">
        <f>IF(RES_hhdet_fec!I87=0,0,RES_hhdet_fec!I87/0.086*1000000/RES_hhdet_num!I$81)</f>
        <v>2114.9459181981397</v>
      </c>
      <c r="J87" s="157">
        <f>IF(RES_hhdet_fec!J87=0,0,RES_hhdet_fec!J87/0.086*1000000/RES_hhdet_num!J$81)</f>
        <v>1947.9808343645982</v>
      </c>
      <c r="K87" s="157">
        <f>IF(RES_hhdet_fec!K87=0,0,RES_hhdet_fec!K87/0.086*1000000/RES_hhdet_num!K$81)</f>
        <v>1995.2770722978628</v>
      </c>
      <c r="L87" s="157">
        <f>IF(RES_hhdet_fec!L87=0,0,RES_hhdet_fec!L87/0.086*1000000/RES_hhdet_num!L$81)</f>
        <v>2471.4417596518501</v>
      </c>
      <c r="M87" s="157">
        <f>IF(RES_hhdet_fec!M87=0,0,RES_hhdet_fec!M87/0.086*1000000/RES_hhdet_num!M$81)</f>
        <v>2391.8444725685936</v>
      </c>
      <c r="N87" s="157">
        <f>IF(RES_hhdet_fec!N87=0,0,RES_hhdet_fec!N87/0.086*1000000/RES_hhdet_num!N$81)</f>
        <v>2297.9645601973625</v>
      </c>
      <c r="O87" s="157">
        <f>IF(RES_hhdet_fec!O87=0,0,RES_hhdet_fec!O87/0.086*1000000/RES_hhdet_num!O$81)</f>
        <v>2304.7259215587519</v>
      </c>
      <c r="P87" s="157">
        <f>IF(RES_hhdet_fec!P87=0,0,RES_hhdet_fec!P87/0.086*1000000/RES_hhdet_num!P$81)</f>
        <v>2313.0910835101417</v>
      </c>
      <c r="Q87" s="157">
        <f>IF(RES_hhdet_fec!Q87=0,0,RES_hhdet_fec!Q87/0.086*1000000/RES_hhdet_num!Q$81)</f>
        <v>2402.1113298182991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2465.12910802222</v>
      </c>
      <c r="C88" s="132">
        <f>IF(RES_hhdet_fec!C88=0,0,RES_hhdet_fec!C88/0.086*1000000/RES_hhdet_num!C88)</f>
        <v>2441.0172659344435</v>
      </c>
      <c r="D88" s="132">
        <f>IF(RES_hhdet_fec!D88=0,0,RES_hhdet_fec!D88/0.086*1000000/RES_hhdet_num!D88)</f>
        <v>2454.5055219036967</v>
      </c>
      <c r="E88" s="132">
        <f>IF(RES_hhdet_fec!E88=0,0,RES_hhdet_fec!E88/0.086*1000000/RES_hhdet_num!E88)</f>
        <v>2453.9857310517978</v>
      </c>
      <c r="F88" s="132">
        <f>IF(RES_hhdet_fec!F88=0,0,RES_hhdet_fec!F88/0.086*1000000/RES_hhdet_num!F88)</f>
        <v>2434.7399550704995</v>
      </c>
      <c r="G88" s="132">
        <f>IF(RES_hhdet_fec!G88=0,0,RES_hhdet_fec!G88/0.086*1000000/RES_hhdet_num!G88)</f>
        <v>2449.9440479108648</v>
      </c>
      <c r="H88" s="132">
        <f>IF(RES_hhdet_fec!H88=0,0,RES_hhdet_fec!H88/0.086*1000000/RES_hhdet_num!H88)</f>
        <v>2474.4455784194333</v>
      </c>
      <c r="I88" s="132">
        <f>IF(RES_hhdet_fec!I88=0,0,RES_hhdet_fec!I88/0.086*1000000/RES_hhdet_num!I88)</f>
        <v>2552.0852523661533</v>
      </c>
      <c r="J88" s="132">
        <f>IF(RES_hhdet_fec!J88=0,0,RES_hhdet_fec!J88/0.086*1000000/RES_hhdet_num!J88)</f>
        <v>2348.2106238321849</v>
      </c>
      <c r="K88" s="132">
        <f>IF(RES_hhdet_fec!K88=0,0,RES_hhdet_fec!K88/0.086*1000000/RES_hhdet_num!K88)</f>
        <v>2468.4733974928909</v>
      </c>
      <c r="L88" s="132">
        <f>IF(RES_hhdet_fec!L88=0,0,RES_hhdet_fec!L88/0.086*1000000/RES_hhdet_num!L88)</f>
        <v>2944.2666963870079</v>
      </c>
      <c r="M88" s="132">
        <f>IF(RES_hhdet_fec!M88=0,0,RES_hhdet_fec!M88/0.086*1000000/RES_hhdet_num!M88)</f>
        <v>2852.7848333904344</v>
      </c>
      <c r="N88" s="132">
        <f>IF(RES_hhdet_fec!N88=0,0,RES_hhdet_fec!N88/0.086*1000000/RES_hhdet_num!N88)</f>
        <v>2826.4977868868532</v>
      </c>
      <c r="O88" s="132">
        <f>IF(RES_hhdet_fec!O88=0,0,RES_hhdet_fec!O88/0.086*1000000/RES_hhdet_num!O88)</f>
        <v>2807.6550877055497</v>
      </c>
      <c r="P88" s="132">
        <f>IF(RES_hhdet_fec!P88=0,0,RES_hhdet_fec!P88/0.086*1000000/RES_hhdet_num!P88)</f>
        <v>2790.8309298845902</v>
      </c>
      <c r="Q88" s="132">
        <f>IF(RES_hhdet_fec!Q88=0,0,RES_hhdet_fec!Q88/0.086*1000000/RES_hhdet_num!Q88)</f>
        <v>2773.9211815515973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1916.5576636518038</v>
      </c>
      <c r="D89" s="132">
        <f>IF(RES_hhdet_fec!D89=0,0,RES_hhdet_fec!D89/0.086*1000000/RES_hhdet_num!D89)</f>
        <v>1929.5299626691587</v>
      </c>
      <c r="E89" s="132">
        <f>IF(RES_hhdet_fec!E89=0,0,RES_hhdet_fec!E89/0.086*1000000/RES_hhdet_num!E89)</f>
        <v>1931.4598521787523</v>
      </c>
      <c r="F89" s="132">
        <f>IF(RES_hhdet_fec!F89=0,0,RES_hhdet_fec!F89/0.086*1000000/RES_hhdet_num!F89)</f>
        <v>1918.7016156993377</v>
      </c>
      <c r="G89" s="132">
        <f>IF(RES_hhdet_fec!G89=0,0,RES_hhdet_fec!G89/0.086*1000000/RES_hhdet_num!G89)</f>
        <v>1933.1175221060453</v>
      </c>
      <c r="H89" s="132">
        <f>IF(RES_hhdet_fec!H89=0,0,RES_hhdet_fec!H89/0.086*1000000/RES_hhdet_num!H89)</f>
        <v>1954.762393037329</v>
      </c>
      <c r="I89" s="132">
        <f>IF(RES_hhdet_fec!I89=0,0,RES_hhdet_fec!I89/0.086*1000000/RES_hhdet_num!I89)</f>
        <v>2005.1473774095211</v>
      </c>
      <c r="J89" s="132">
        <f>IF(RES_hhdet_fec!J89=0,0,RES_hhdet_fec!J89/0.086*1000000/RES_hhdet_num!J89)</f>
        <v>1875.3193669528821</v>
      </c>
      <c r="K89" s="132">
        <f>IF(RES_hhdet_fec!K89=0,0,RES_hhdet_fec!K89/0.086*1000000/RES_hhdet_num!K89)</f>
        <v>1956.7011611901642</v>
      </c>
      <c r="L89" s="132">
        <f>IF(RES_hhdet_fec!L89=0,0,RES_hhdet_fec!L89/0.086*1000000/RES_hhdet_num!L89)</f>
        <v>2362.5418646610556</v>
      </c>
      <c r="M89" s="132">
        <f>IF(RES_hhdet_fec!M89=0,0,RES_hhdet_fec!M89/0.086*1000000/RES_hhdet_num!M89)</f>
        <v>2268.8198969628006</v>
      </c>
      <c r="N89" s="132">
        <f>IF(RES_hhdet_fec!N89=0,0,RES_hhdet_fec!N89/0.086*1000000/RES_hhdet_num!N89)</f>
        <v>2252.0216018585297</v>
      </c>
      <c r="O89" s="132">
        <f>IF(RES_hhdet_fec!O89=0,0,RES_hhdet_fec!O89/0.086*1000000/RES_hhdet_num!O89)</f>
        <v>2241.5761663470012</v>
      </c>
      <c r="P89" s="132">
        <f>IF(RES_hhdet_fec!P89=0,0,RES_hhdet_fec!P89/0.086*1000000/RES_hhdet_num!P89)</f>
        <v>2232.829108254155</v>
      </c>
      <c r="Q89" s="132">
        <f>IF(RES_hhdet_fec!Q89=0,0,RES_hhdet_fec!Q89/0.086*1000000/RES_hhdet_num!Q89)</f>
        <v>2224.2031134735494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1586.6612228573756</v>
      </c>
      <c r="D90" s="165">
        <f>IF(RES_hhdet_fec!D90=0,0,RES_hhdet_fec!D90/0.086*1000000/RES_hhdet_num!D89)</f>
        <v>1595.4285892373719</v>
      </c>
      <c r="E90" s="165">
        <f>IF(RES_hhdet_fec!E90=0,0,RES_hhdet_fec!E90/0.086*1000000/RES_hhdet_num!E89)</f>
        <v>1595.0907251837093</v>
      </c>
      <c r="F90" s="165">
        <f>IF(RES_hhdet_fec!F90=0,0,RES_hhdet_fec!F90/0.086*1000000/RES_hhdet_num!F89)</f>
        <v>1582.5809707958608</v>
      </c>
      <c r="G90" s="165">
        <f>IF(RES_hhdet_fec!G90=0,0,RES_hhdet_fec!G90/0.086*1000000/RES_hhdet_num!G89)</f>
        <v>1592.4636311420736</v>
      </c>
      <c r="H90" s="165">
        <f>IF(RES_hhdet_fec!H90=0,0,RES_hhdet_fec!H90/0.086*1000000/RES_hhdet_num!H89)</f>
        <v>1608.3896259726682</v>
      </c>
      <c r="I90" s="165">
        <f>IF(RES_hhdet_fec!I90=0,0,RES_hhdet_fec!I90/0.086*1000000/RES_hhdet_num!I89)</f>
        <v>1658.8554140379763</v>
      </c>
      <c r="J90" s="165">
        <f>IF(RES_hhdet_fec!J90=0,0,RES_hhdet_fec!J90/0.086*1000000/RES_hhdet_num!J89)</f>
        <v>1526.3369054909213</v>
      </c>
      <c r="K90" s="165">
        <f>IF(RES_hhdet_fec!K90=0,0,RES_hhdet_fec!K90/0.086*1000000/RES_hhdet_num!K89)</f>
        <v>1604.5077083703993</v>
      </c>
      <c r="L90" s="165">
        <f>IF(RES_hhdet_fec!L90=0,0,RES_hhdet_fec!L90/0.086*1000000/RES_hhdet_num!L89)</f>
        <v>1957.9373530973705</v>
      </c>
      <c r="M90" s="165">
        <f>IF(RES_hhdet_fec!M90=0,0,RES_hhdet_fec!M90/0.086*1000000/RES_hhdet_num!M89)</f>
        <v>1854.3101417037958</v>
      </c>
      <c r="N90" s="165">
        <f>IF(RES_hhdet_fec!N90=0,0,RES_hhdet_fec!N90/0.086*1000000/RES_hhdet_num!N89)</f>
        <v>1837.2235614764668</v>
      </c>
      <c r="O90" s="165">
        <f>IF(RES_hhdet_fec!O90=0,0,RES_hhdet_fec!O90/0.086*1000000/RES_hhdet_num!O89)</f>
        <v>1824.9758070086148</v>
      </c>
      <c r="P90" s="165">
        <f>IF(RES_hhdet_fec!P90=0,0,RES_hhdet_fec!P90/0.086*1000000/RES_hhdet_num!P89)</f>
        <v>1814.04010442499</v>
      </c>
      <c r="Q90" s="165">
        <f>IF(RES_hhdet_fec!Q90=0,0,RES_hhdet_fec!Q90/0.086*1000000/RES_hhdet_num!Q89)</f>
        <v>1803.0487680085521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329.89644079442832</v>
      </c>
      <c r="D91" s="164">
        <f>IF(RES_hhdet_fec!D91=0,0,RES_hhdet_fec!D91/0.086*1000000/RES_hhdet_num!D89)</f>
        <v>334.10137343178707</v>
      </c>
      <c r="E91" s="164">
        <f>IF(RES_hhdet_fec!E91=0,0,RES_hhdet_fec!E91/0.086*1000000/RES_hhdet_num!E89)</f>
        <v>336.36912699504273</v>
      </c>
      <c r="F91" s="164">
        <f>IF(RES_hhdet_fec!F91=0,0,RES_hhdet_fec!F91/0.086*1000000/RES_hhdet_num!F89)</f>
        <v>336.12064490347728</v>
      </c>
      <c r="G91" s="164">
        <f>IF(RES_hhdet_fec!G91=0,0,RES_hhdet_fec!G91/0.086*1000000/RES_hhdet_num!G89)</f>
        <v>340.65389096397143</v>
      </c>
      <c r="H91" s="164">
        <f>IF(RES_hhdet_fec!H91=0,0,RES_hhdet_fec!H91/0.086*1000000/RES_hhdet_num!H89)</f>
        <v>346.37276706466065</v>
      </c>
      <c r="I91" s="164">
        <f>IF(RES_hhdet_fec!I91=0,0,RES_hhdet_fec!I91/0.086*1000000/RES_hhdet_num!I89)</f>
        <v>346.29196337154463</v>
      </c>
      <c r="J91" s="164">
        <f>IF(RES_hhdet_fec!J91=0,0,RES_hhdet_fec!J91/0.086*1000000/RES_hhdet_num!J89)</f>
        <v>348.98246146196107</v>
      </c>
      <c r="K91" s="164">
        <f>IF(RES_hhdet_fec!K91=0,0,RES_hhdet_fec!K91/0.086*1000000/RES_hhdet_num!K89)</f>
        <v>352.1934528197649</v>
      </c>
      <c r="L91" s="164">
        <f>IF(RES_hhdet_fec!L91=0,0,RES_hhdet_fec!L91/0.086*1000000/RES_hhdet_num!L89)</f>
        <v>404.60451156368475</v>
      </c>
      <c r="M91" s="164">
        <f>IF(RES_hhdet_fec!M91=0,0,RES_hhdet_fec!M91/0.086*1000000/RES_hhdet_num!M89)</f>
        <v>414.50975525900475</v>
      </c>
      <c r="N91" s="164">
        <f>IF(RES_hhdet_fec!N91=0,0,RES_hhdet_fec!N91/0.086*1000000/RES_hhdet_num!N89)</f>
        <v>414.79804038206339</v>
      </c>
      <c r="O91" s="164">
        <f>IF(RES_hhdet_fec!O91=0,0,RES_hhdet_fec!O91/0.086*1000000/RES_hhdet_num!O89)</f>
        <v>416.60035933838617</v>
      </c>
      <c r="P91" s="164">
        <f>IF(RES_hhdet_fec!P91=0,0,RES_hhdet_fec!P91/0.086*1000000/RES_hhdet_num!P89)</f>
        <v>418.7890038291647</v>
      </c>
      <c r="Q91" s="164">
        <f>IF(RES_hhdet_fec!Q91=0,0,RES_hhdet_fec!Q91/0.086*1000000/RES_hhdet_num!Q89)</f>
        <v>421.15434546499739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2054.2778439457975</v>
      </c>
      <c r="C92" s="162">
        <f>IF(RES_hhdet_fec!C92=0,0,RES_hhdet_fec!C92/0.086*1000000/RES_hhdet_num!C92)</f>
        <v>2034.180609498108</v>
      </c>
      <c r="D92" s="162">
        <f>IF(RES_hhdet_fec!D92=0,0,RES_hhdet_fec!D92/0.086*1000000/RES_hhdet_num!D92)</f>
        <v>2045.4222860963853</v>
      </c>
      <c r="E92" s="162">
        <f>IF(RES_hhdet_fec!E92=0,0,RES_hhdet_fec!E92/0.086*1000000/RES_hhdet_num!E92)</f>
        <v>2044.9784298601555</v>
      </c>
      <c r="F92" s="162">
        <f>IF(RES_hhdet_fec!F92=0,0,RES_hhdet_fec!F92/0.086*1000000/RES_hhdet_num!F92)</f>
        <v>2028.9483791876685</v>
      </c>
      <c r="G92" s="162">
        <f>IF(RES_hhdet_fec!G92=0,0,RES_hhdet_fec!G92/0.086*1000000/RES_hhdet_num!G92)</f>
        <v>2041.6075108103705</v>
      </c>
      <c r="H92" s="162">
        <f>IF(RES_hhdet_fec!H92=0,0,RES_hhdet_fec!H92/0.086*1000000/RES_hhdet_num!H92)</f>
        <v>2062.046606988119</v>
      </c>
      <c r="I92" s="162">
        <f>IF(RES_hhdet_fec!I92=0,0,RES_hhdet_fec!I92/0.086*1000000/RES_hhdet_num!I92)</f>
        <v>2048.2513912836616</v>
      </c>
      <c r="J92" s="162">
        <f>IF(RES_hhdet_fec!J92=0,0,RES_hhdet_fec!J92/0.086*1000000/RES_hhdet_num!J92)</f>
        <v>2051.152100228579</v>
      </c>
      <c r="K92" s="162">
        <f>IF(RES_hhdet_fec!K92=0,0,RES_hhdet_fec!K92/0.086*1000000/RES_hhdet_num!K92)</f>
        <v>2057.0680988384365</v>
      </c>
      <c r="L92" s="162">
        <f>IF(RES_hhdet_fec!L92=0,0,RES_hhdet_fec!L92/0.086*1000000/RES_hhdet_num!L92)</f>
        <v>2453.5623077479254</v>
      </c>
      <c r="M92" s="162">
        <f>IF(RES_hhdet_fec!M92=0,0,RES_hhdet_fec!M92/0.086*1000000/RES_hhdet_num!M92)</f>
        <v>2381.2932388373883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0</v>
      </c>
      <c r="P92" s="162">
        <f>IF(RES_hhdet_fec!P92=0,0,RES_hhdet_fec!P92/0.086*1000000/RES_hhdet_num!P92)</f>
        <v>2335.082595874575</v>
      </c>
      <c r="Q92" s="162">
        <f>IF(RES_hhdet_fec!Q92=0,0,RES_hhdet_fec!Q92/0.086*1000000/RES_hhdet_num!Q92)</f>
        <v>2322.1216734683258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1652.113836968171</v>
      </c>
      <c r="D93" s="160">
        <f>IF(RES_hhdet_fec!D93=0,0,RES_hhdet_fec!D93/0.086*1000000/RES_hhdet_num!D93)</f>
        <v>1663.6258593944171</v>
      </c>
      <c r="E93" s="160">
        <f>IF(RES_hhdet_fec!E93=0,0,RES_hhdet_fec!E93/0.086*1000000/RES_hhdet_num!E93)</f>
        <v>1665.6051064041828</v>
      </c>
      <c r="F93" s="160">
        <f>IF(RES_hhdet_fec!F93=0,0,RES_hhdet_fec!F93/0.086*1000000/RES_hhdet_num!F93)</f>
        <v>1654.937091375491</v>
      </c>
      <c r="G93" s="160">
        <f>IF(RES_hhdet_fec!G93=0,0,RES_hhdet_fec!G93/0.086*1000000/RES_hhdet_num!G93)</f>
        <v>1667.6987729907419</v>
      </c>
      <c r="H93" s="160">
        <f>IF(RES_hhdet_fec!H93=0,0,RES_hhdet_fec!H93/0.086*1000000/RES_hhdet_num!H93)</f>
        <v>1686.7030616069464</v>
      </c>
      <c r="I93" s="160">
        <f>IF(RES_hhdet_fec!I93=0,0,RES_hhdet_fec!I93/0.086*1000000/RES_hhdet_num!I93)</f>
        <v>1677.6553677059128</v>
      </c>
      <c r="J93" s="160">
        <f>IF(RES_hhdet_fec!J93=0,0,RES_hhdet_fec!J93/0.086*1000000/RES_hhdet_num!J93)</f>
        <v>1682.2313266105436</v>
      </c>
      <c r="K93" s="160">
        <f>IF(RES_hhdet_fec!K93=0,0,RES_hhdet_fec!K93/0.086*1000000/RES_hhdet_num!K93)</f>
        <v>1689.2877170647585</v>
      </c>
      <c r="L93" s="160">
        <f>IF(RES_hhdet_fec!L93=0,0,RES_hhdet_fec!L93/0.086*1000000/RES_hhdet_num!L93)</f>
        <v>2036.2234462160659</v>
      </c>
      <c r="M93" s="160">
        <f>IF(RES_hhdet_fec!M93=0,0,RES_hhdet_fec!M93/0.086*1000000/RES_hhdet_num!M93)</f>
        <v>1962.3503605033154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1936.5926911476454</v>
      </c>
      <c r="Q93" s="160">
        <f>IF(RES_hhdet_fec!Q93=0,0,RES_hhdet_fec!Q93/0.086*1000000/RES_hhdet_num!Q93)</f>
        <v>1930.5334332194193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1322.2173961737428</v>
      </c>
      <c r="D94" s="156">
        <f>IF(RES_hhdet_fec!D94=0,0,RES_hhdet_fec!D94/0.086*1000000/RES_hhdet_num!D93)</f>
        <v>1329.5244859626298</v>
      </c>
      <c r="E94" s="156">
        <f>IF(RES_hhdet_fec!E94=0,0,RES_hhdet_fec!E94/0.086*1000000/RES_hhdet_num!E93)</f>
        <v>1329.2359794091401</v>
      </c>
      <c r="F94" s="156">
        <f>IF(RES_hhdet_fec!F94=0,0,RES_hhdet_fec!F94/0.086*1000000/RES_hhdet_num!F93)</f>
        <v>1318.8164464720137</v>
      </c>
      <c r="G94" s="156">
        <f>IF(RES_hhdet_fec!G94=0,0,RES_hhdet_fec!G94/0.086*1000000/RES_hhdet_num!G93)</f>
        <v>1327.0448820267702</v>
      </c>
      <c r="H94" s="156">
        <f>IF(RES_hhdet_fec!H94=0,0,RES_hhdet_fec!H94/0.086*1000000/RES_hhdet_num!H93)</f>
        <v>1340.3302945422856</v>
      </c>
      <c r="I94" s="156">
        <f>IF(RES_hhdet_fec!I94=0,0,RES_hhdet_fec!I94/0.086*1000000/RES_hhdet_num!I93)</f>
        <v>1331.3634043343684</v>
      </c>
      <c r="J94" s="156">
        <f>IF(RES_hhdet_fec!J94=0,0,RES_hhdet_fec!J94/0.086*1000000/RES_hhdet_num!J93)</f>
        <v>1333.2488651485824</v>
      </c>
      <c r="K94" s="156">
        <f>IF(RES_hhdet_fec!K94=0,0,RES_hhdet_fec!K94/0.086*1000000/RES_hhdet_num!K93)</f>
        <v>1337.0942642449934</v>
      </c>
      <c r="L94" s="156">
        <f>IF(RES_hhdet_fec!L94=0,0,RES_hhdet_fec!L94/0.086*1000000/RES_hhdet_num!L93)</f>
        <v>1631.6189346523813</v>
      </c>
      <c r="M94" s="156">
        <f>IF(RES_hhdet_fec!M94=0,0,RES_hhdet_fec!M94/0.086*1000000/RES_hhdet_num!M93)</f>
        <v>1547.8406052443104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1517.8036873184808</v>
      </c>
      <c r="Q94" s="156">
        <f>IF(RES_hhdet_fec!Q94=0,0,RES_hhdet_fec!Q94/0.086*1000000/RES_hhdet_num!Q93)</f>
        <v>1509.3790877544222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329.89644079442837</v>
      </c>
      <c r="D95" s="156">
        <f>IF(RES_hhdet_fec!D95=0,0,RES_hhdet_fec!D95/0.086*1000000/RES_hhdet_num!D93)</f>
        <v>334.10137343178707</v>
      </c>
      <c r="E95" s="156">
        <f>IF(RES_hhdet_fec!E95=0,0,RES_hhdet_fec!E95/0.086*1000000/RES_hhdet_num!E93)</f>
        <v>336.36912699504262</v>
      </c>
      <c r="F95" s="156">
        <f>IF(RES_hhdet_fec!F95=0,0,RES_hhdet_fec!F95/0.086*1000000/RES_hhdet_num!F93)</f>
        <v>336.1206449034774</v>
      </c>
      <c r="G95" s="156">
        <f>IF(RES_hhdet_fec!G95=0,0,RES_hhdet_fec!G95/0.086*1000000/RES_hhdet_num!G93)</f>
        <v>340.65389096397149</v>
      </c>
      <c r="H95" s="156">
        <f>IF(RES_hhdet_fec!H95=0,0,RES_hhdet_fec!H95/0.086*1000000/RES_hhdet_num!H93)</f>
        <v>346.37276706466059</v>
      </c>
      <c r="I95" s="156">
        <f>IF(RES_hhdet_fec!I95=0,0,RES_hhdet_fec!I95/0.086*1000000/RES_hhdet_num!I93)</f>
        <v>346.29196337154474</v>
      </c>
      <c r="J95" s="156">
        <f>IF(RES_hhdet_fec!J95=0,0,RES_hhdet_fec!J95/0.086*1000000/RES_hhdet_num!J93)</f>
        <v>348.98246146196158</v>
      </c>
      <c r="K95" s="156">
        <f>IF(RES_hhdet_fec!K95=0,0,RES_hhdet_fec!K95/0.086*1000000/RES_hhdet_num!K93)</f>
        <v>352.1934528197649</v>
      </c>
      <c r="L95" s="156">
        <f>IF(RES_hhdet_fec!L95=0,0,RES_hhdet_fec!L95/0.086*1000000/RES_hhdet_num!L93)</f>
        <v>404.60451156368475</v>
      </c>
      <c r="M95" s="156">
        <f>IF(RES_hhdet_fec!M95=0,0,RES_hhdet_fec!M95/0.086*1000000/RES_hhdet_num!M93)</f>
        <v>414.50975525900475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418.7890038291643</v>
      </c>
      <c r="Q95" s="156">
        <f>IF(RES_hhdet_fec!Q95=0,0,RES_hhdet_fec!Q95/0.086*1000000/RES_hhdet_num!Q93)</f>
        <v>421.15434546499694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1815.9964723551063</v>
      </c>
      <c r="C96" s="162">
        <f>IF(RES_hhdet_fec!C96=0,0,RES_hhdet_fec!C96/0.086*1000000/RES_hhdet_num!C96)</f>
        <v>1730.9248473210146</v>
      </c>
      <c r="D96" s="162">
        <f>IF(RES_hhdet_fec!D96=0,0,RES_hhdet_fec!D96/0.086*1000000/RES_hhdet_num!D96)</f>
        <v>1801.9618303207151</v>
      </c>
      <c r="E96" s="162">
        <f>IF(RES_hhdet_fec!E96=0,0,RES_hhdet_fec!E96/0.086*1000000/RES_hhdet_num!E96)</f>
        <v>1797.3473204607087</v>
      </c>
      <c r="F96" s="162">
        <f>IF(RES_hhdet_fec!F96=0,0,RES_hhdet_fec!F96/0.086*1000000/RES_hhdet_num!F96)</f>
        <v>1733.1145896884441</v>
      </c>
      <c r="G96" s="162">
        <f>IF(RES_hhdet_fec!G96=0,0,RES_hhdet_fec!G96/0.086*1000000/RES_hhdet_num!G96)</f>
        <v>1671.7622802631565</v>
      </c>
      <c r="H96" s="162">
        <f>IF(RES_hhdet_fec!H96=0,0,RES_hhdet_fec!H96/0.086*1000000/RES_hhdet_num!H96)</f>
        <v>1858.7747943539609</v>
      </c>
      <c r="I96" s="162">
        <f>IF(RES_hhdet_fec!I96=0,0,RES_hhdet_fec!I96/0.086*1000000/RES_hhdet_num!I96)</f>
        <v>1810.7457108826318</v>
      </c>
      <c r="J96" s="162">
        <f>IF(RES_hhdet_fec!J96=0,0,RES_hhdet_fec!J96/0.086*1000000/RES_hhdet_num!J96)</f>
        <v>1646.3842041043579</v>
      </c>
      <c r="K96" s="162">
        <f>IF(RES_hhdet_fec!K96=0,0,RES_hhdet_fec!K96/0.086*1000000/RES_hhdet_num!K96)</f>
        <v>1633.3756661632724</v>
      </c>
      <c r="L96" s="162">
        <f>IF(RES_hhdet_fec!L96=0,0,RES_hhdet_fec!L96/0.086*1000000/RES_hhdet_num!L96)</f>
        <v>2185.7083744859401</v>
      </c>
      <c r="M96" s="162">
        <f>IF(RES_hhdet_fec!M96=0,0,RES_hhdet_fec!M96/0.086*1000000/RES_hhdet_num!M96)</f>
        <v>2121.0091489136516</v>
      </c>
      <c r="N96" s="162">
        <f>IF(RES_hhdet_fec!N96=0,0,RES_hhdet_fec!N96/0.086*1000000/RES_hhdet_num!N96)</f>
        <v>1985.2767888980682</v>
      </c>
      <c r="O96" s="162">
        <f>IF(RES_hhdet_fec!O96=0,0,RES_hhdet_fec!O96/0.086*1000000/RES_hhdet_num!O96)</f>
        <v>1989.2219279992587</v>
      </c>
      <c r="P96" s="162">
        <f>IF(RES_hhdet_fec!P96=0,0,RES_hhdet_fec!P96/0.086*1000000/RES_hhdet_num!P96)</f>
        <v>2007.6741858719556</v>
      </c>
      <c r="Q96" s="162">
        <f>IF(RES_hhdet_fec!Q96=0,0,RES_hhdet_fec!Q96/0.086*1000000/RES_hhdet_num!Q96)</f>
        <v>2154.9476708031666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1454.9975915530922</v>
      </c>
      <c r="D97" s="160">
        <f>IF(RES_hhdet_fec!D97=0,0,RES_hhdet_fec!D97/0.086*1000000/RES_hhdet_num!D97)</f>
        <v>1505.376563140213</v>
      </c>
      <c r="E97" s="160">
        <f>IF(RES_hhdet_fec!E97=0,0,RES_hhdet_fec!E97/0.086*1000000/RES_hhdet_num!E97)</f>
        <v>1504.6448852945216</v>
      </c>
      <c r="F97" s="160">
        <f>IF(RES_hhdet_fec!F97=0,0,RES_hhdet_fec!F97/0.086*1000000/RES_hhdet_num!F97)</f>
        <v>1462.6451282009732</v>
      </c>
      <c r="G97" s="160">
        <f>IF(RES_hhdet_fec!G97=0,0,RES_hhdet_fec!G97/0.086*1000000/RES_hhdet_num!G97)</f>
        <v>1427.299373135025</v>
      </c>
      <c r="H97" s="160">
        <f>IF(RES_hhdet_fec!H97=0,0,RES_hhdet_fec!H97/0.086*1000000/RES_hhdet_num!H97)</f>
        <v>1554.5763833947522</v>
      </c>
      <c r="I97" s="160">
        <f>IF(RES_hhdet_fec!I97=0,0,RES_hhdet_fec!I97/0.086*1000000/RES_hhdet_num!I97)</f>
        <v>1523.276675445238</v>
      </c>
      <c r="J97" s="160">
        <f>IF(RES_hhdet_fec!J97=0,0,RES_hhdet_fec!J97/0.086*1000000/RES_hhdet_num!J97)</f>
        <v>1419.1321941298027</v>
      </c>
      <c r="K97" s="160">
        <f>IF(RES_hhdet_fec!K97=0,0,RES_hhdet_fec!K97/0.086*1000000/RES_hhdet_num!K97)</f>
        <v>1413.8876358258999</v>
      </c>
      <c r="L97" s="160">
        <f>IF(RES_hhdet_fec!L97=0,0,RES_hhdet_fec!L97/0.086*1000000/RES_hhdet_num!L97)</f>
        <v>1858.1005805968325</v>
      </c>
      <c r="M97" s="160">
        <f>IF(RES_hhdet_fec!M97=0,0,RES_hhdet_fec!M97/0.086*1000000/RES_hhdet_num!M97)</f>
        <v>1793.1657020528894</v>
      </c>
      <c r="N97" s="160">
        <f>IF(RES_hhdet_fec!N97=0,0,RES_hhdet_fec!N97/0.086*1000000/RES_hhdet_num!N97)</f>
        <v>1705.2279531658153</v>
      </c>
      <c r="O97" s="160">
        <f>IF(RES_hhdet_fec!O97=0,0,RES_hhdet_fec!O97/0.086*1000000/RES_hhdet_num!O97)</f>
        <v>1709.5946125379103</v>
      </c>
      <c r="P97" s="160">
        <f>IF(RES_hhdet_fec!P97=0,0,RES_hhdet_fec!P97/0.086*1000000/RES_hhdet_num!P97)</f>
        <v>1723.7772246459397</v>
      </c>
      <c r="Q97" s="160">
        <f>IF(RES_hhdet_fec!Q97=0,0,RES_hhdet_fec!Q97/0.086*1000000/RES_hhdet_num!Q97)</f>
        <v>1821.8703314870672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1125.1011507586641</v>
      </c>
      <c r="D98" s="156">
        <f>IF(RES_hhdet_fec!D98=0,0,RES_hhdet_fec!D98/0.086*1000000/RES_hhdet_num!D97)</f>
        <v>1171.2751897084258</v>
      </c>
      <c r="E98" s="156">
        <f>IF(RES_hhdet_fec!E98=0,0,RES_hhdet_fec!E98/0.086*1000000/RES_hhdet_num!E97)</f>
        <v>1168.2757582994786</v>
      </c>
      <c r="F98" s="156">
        <f>IF(RES_hhdet_fec!F98=0,0,RES_hhdet_fec!F98/0.086*1000000/RES_hhdet_num!F97)</f>
        <v>1126.5244832974961</v>
      </c>
      <c r="G98" s="156">
        <f>IF(RES_hhdet_fec!G98=0,0,RES_hhdet_fec!G98/0.086*1000000/RES_hhdet_num!G97)</f>
        <v>1086.6454821710536</v>
      </c>
      <c r="H98" s="156">
        <f>IF(RES_hhdet_fec!H98=0,0,RES_hhdet_fec!H98/0.086*1000000/RES_hhdet_num!H97)</f>
        <v>1208.2036163300918</v>
      </c>
      <c r="I98" s="156">
        <f>IF(RES_hhdet_fec!I98=0,0,RES_hhdet_fec!I98/0.086*1000000/RES_hhdet_num!I97)</f>
        <v>1176.9847120736936</v>
      </c>
      <c r="J98" s="156">
        <f>IF(RES_hhdet_fec!J98=0,0,RES_hhdet_fec!J98/0.086*1000000/RES_hhdet_num!J97)</f>
        <v>1070.1497326678416</v>
      </c>
      <c r="K98" s="156">
        <f>IF(RES_hhdet_fec!K98=0,0,RES_hhdet_fec!K98/0.086*1000000/RES_hhdet_num!K97)</f>
        <v>1061.6941830061351</v>
      </c>
      <c r="L98" s="156">
        <f>IF(RES_hhdet_fec!L98=0,0,RES_hhdet_fec!L98/0.086*1000000/RES_hhdet_num!L97)</f>
        <v>1453.4960690331479</v>
      </c>
      <c r="M98" s="156">
        <f>IF(RES_hhdet_fec!M98=0,0,RES_hhdet_fec!M98/0.086*1000000/RES_hhdet_num!M97)</f>
        <v>1378.6559467938841</v>
      </c>
      <c r="N98" s="156">
        <f>IF(RES_hhdet_fec!N98=0,0,RES_hhdet_fec!N98/0.086*1000000/RES_hhdet_num!N97)</f>
        <v>1290.4299127837519</v>
      </c>
      <c r="O98" s="156">
        <f>IF(RES_hhdet_fec!O98=0,0,RES_hhdet_fec!O98/0.086*1000000/RES_hhdet_num!O97)</f>
        <v>1292.9942531995241</v>
      </c>
      <c r="P98" s="156">
        <f>IF(RES_hhdet_fec!P98=0,0,RES_hhdet_fec!P98/0.086*1000000/RES_hhdet_num!P97)</f>
        <v>1304.9882208167753</v>
      </c>
      <c r="Q98" s="156">
        <f>IF(RES_hhdet_fec!Q98=0,0,RES_hhdet_fec!Q98/0.086*1000000/RES_hhdet_num!Q97)</f>
        <v>1400.7159860220702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329.89644079442814</v>
      </c>
      <c r="D99" s="156">
        <f>IF(RES_hhdet_fec!D99=0,0,RES_hhdet_fec!D99/0.086*1000000/RES_hhdet_num!D97)</f>
        <v>334.10137343178701</v>
      </c>
      <c r="E99" s="156">
        <f>IF(RES_hhdet_fec!E99=0,0,RES_hhdet_fec!E99/0.086*1000000/RES_hhdet_num!E97)</f>
        <v>336.36912699504273</v>
      </c>
      <c r="F99" s="156">
        <f>IF(RES_hhdet_fec!F99=0,0,RES_hhdet_fec!F99/0.086*1000000/RES_hhdet_num!F97)</f>
        <v>336.12064490347734</v>
      </c>
      <c r="G99" s="156">
        <f>IF(RES_hhdet_fec!G99=0,0,RES_hhdet_fec!G99/0.086*1000000/RES_hhdet_num!G97)</f>
        <v>340.65389096397149</v>
      </c>
      <c r="H99" s="156">
        <f>IF(RES_hhdet_fec!H99=0,0,RES_hhdet_fec!H99/0.086*1000000/RES_hhdet_num!H97)</f>
        <v>346.37276706466059</v>
      </c>
      <c r="I99" s="156">
        <f>IF(RES_hhdet_fec!I99=0,0,RES_hhdet_fec!I99/0.086*1000000/RES_hhdet_num!I97)</f>
        <v>346.2919633715448</v>
      </c>
      <c r="J99" s="156">
        <f>IF(RES_hhdet_fec!J99=0,0,RES_hhdet_fec!J99/0.086*1000000/RES_hhdet_num!J97)</f>
        <v>348.98246146196118</v>
      </c>
      <c r="K99" s="156">
        <f>IF(RES_hhdet_fec!K99=0,0,RES_hhdet_fec!K99/0.086*1000000/RES_hhdet_num!K97)</f>
        <v>352.19345281976507</v>
      </c>
      <c r="L99" s="156">
        <f>IF(RES_hhdet_fec!L99=0,0,RES_hhdet_fec!L99/0.086*1000000/RES_hhdet_num!L97)</f>
        <v>404.60451156368475</v>
      </c>
      <c r="M99" s="156">
        <f>IF(RES_hhdet_fec!M99=0,0,RES_hhdet_fec!M99/0.086*1000000/RES_hhdet_num!M97)</f>
        <v>414.50975525900475</v>
      </c>
      <c r="N99" s="156">
        <f>IF(RES_hhdet_fec!N99=0,0,RES_hhdet_fec!N99/0.086*1000000/RES_hhdet_num!N97)</f>
        <v>414.79804038206345</v>
      </c>
      <c r="O99" s="156">
        <f>IF(RES_hhdet_fec!O99=0,0,RES_hhdet_fec!O99/0.086*1000000/RES_hhdet_num!O97)</f>
        <v>416.60035933838623</v>
      </c>
      <c r="P99" s="156">
        <f>IF(RES_hhdet_fec!P99=0,0,RES_hhdet_fec!P99/0.086*1000000/RES_hhdet_num!P97)</f>
        <v>418.78900382916453</v>
      </c>
      <c r="Q99" s="156">
        <f>IF(RES_hhdet_fec!Q99=0,0,RES_hhdet_fec!Q99/0.086*1000000/RES_hhdet_num!Q97)</f>
        <v>421.15434546499722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1234.7096235791644</v>
      </c>
      <c r="C100" s="157">
        <f>IF(RES_hhdet_fec!C100=0,0,RES_hhdet_fec!C100/0.086*1000000/RES_hhdet_num!C$81)</f>
        <v>1127.4215430439601</v>
      </c>
      <c r="D100" s="157">
        <f>IF(RES_hhdet_fec!D100=0,0,RES_hhdet_fec!D100/0.086*1000000/RES_hhdet_num!D$81)</f>
        <v>1178.2098703751094</v>
      </c>
      <c r="E100" s="157">
        <f>IF(RES_hhdet_fec!E100=0,0,RES_hhdet_fec!E100/0.086*1000000/RES_hhdet_num!E$81)</f>
        <v>1127.3543926405362</v>
      </c>
      <c r="F100" s="157">
        <f>IF(RES_hhdet_fec!F100=0,0,RES_hhdet_fec!F100/0.086*1000000/RES_hhdet_num!F$81)</f>
        <v>1007.4455029076034</v>
      </c>
      <c r="G100" s="157">
        <f>IF(RES_hhdet_fec!G100=0,0,RES_hhdet_fec!G100/0.086*1000000/RES_hhdet_num!G$81)</f>
        <v>1074.0982036490807</v>
      </c>
      <c r="H100" s="157">
        <f>IF(RES_hhdet_fec!H100=0,0,RES_hhdet_fec!H100/0.086*1000000/RES_hhdet_num!H$81)</f>
        <v>1038.0757451858331</v>
      </c>
      <c r="I100" s="157">
        <f>IF(RES_hhdet_fec!I100=0,0,RES_hhdet_fec!I100/0.086*1000000/RES_hhdet_num!I$81)</f>
        <v>1022.5476747986402</v>
      </c>
      <c r="J100" s="157">
        <f>IF(RES_hhdet_fec!J100=0,0,RES_hhdet_fec!J100/0.086*1000000/RES_hhdet_num!J$81)</f>
        <v>978.99402822717263</v>
      </c>
      <c r="K100" s="157">
        <f>IF(RES_hhdet_fec!K100=0,0,RES_hhdet_fec!K100/0.086*1000000/RES_hhdet_num!K$81)</f>
        <v>979.50212519671015</v>
      </c>
      <c r="L100" s="157">
        <f>IF(RES_hhdet_fec!L100=0,0,RES_hhdet_fec!L100/0.086*1000000/RES_hhdet_num!L$81)</f>
        <v>1257.4293965392831</v>
      </c>
      <c r="M100" s="157">
        <f>IF(RES_hhdet_fec!M100=0,0,RES_hhdet_fec!M100/0.086*1000000/RES_hhdet_num!M$81)</f>
        <v>1201.438553224285</v>
      </c>
      <c r="N100" s="157">
        <f>IF(RES_hhdet_fec!N100=0,0,RES_hhdet_fec!N100/0.086*1000000/RES_hhdet_num!N$81)</f>
        <v>1131.1764356500389</v>
      </c>
      <c r="O100" s="157">
        <f>IF(RES_hhdet_fec!O100=0,0,RES_hhdet_fec!O100/0.086*1000000/RES_hhdet_num!O$81)</f>
        <v>1152.5675628415943</v>
      </c>
      <c r="P100" s="157">
        <f>IF(RES_hhdet_fec!P100=0,0,RES_hhdet_fec!P100/0.086*1000000/RES_hhdet_num!P$81)</f>
        <v>1122.5918462964089</v>
      </c>
      <c r="Q100" s="157">
        <f>IF(RES_hhdet_fec!Q100=0,0,RES_hhdet_fec!Q100/0.086*1000000/RES_hhdet_num!Q$81)</f>
        <v>1210.2284935839778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1450.7351060294332</v>
      </c>
      <c r="C102" s="156">
        <f>IF(RES_hhdet_fec!C102=0,0,RES_hhdet_fec!C102/0.086*1000000/RES_hhdet_num!C102)</f>
        <v>1488.563781952299</v>
      </c>
      <c r="D102" s="156">
        <f>IF(RES_hhdet_fec!D102=0,0,RES_hhdet_fec!D102/0.086*1000000/RES_hhdet_num!D102)</f>
        <v>1451.3133968947429</v>
      </c>
      <c r="E102" s="156">
        <f>IF(RES_hhdet_fec!E102=0,0,RES_hhdet_fec!E102/0.086*1000000/RES_hhdet_num!E102)</f>
        <v>1441.8447405264876</v>
      </c>
      <c r="F102" s="156">
        <f>IF(RES_hhdet_fec!F102=0,0,RES_hhdet_fec!F102/0.086*1000000/RES_hhdet_num!F102)</f>
        <v>1455.293527218357</v>
      </c>
      <c r="G102" s="156">
        <f>IF(RES_hhdet_fec!G102=0,0,RES_hhdet_fec!G102/0.086*1000000/RES_hhdet_num!G102)</f>
        <v>1448.5399693263191</v>
      </c>
      <c r="H102" s="156">
        <f>IF(RES_hhdet_fec!H102=0,0,RES_hhdet_fec!H102/0.086*1000000/RES_hhdet_num!H102)</f>
        <v>1458.1512321986947</v>
      </c>
      <c r="I102" s="156">
        <f>IF(RES_hhdet_fec!I102=0,0,RES_hhdet_fec!I102/0.086*1000000/RES_hhdet_num!I102)</f>
        <v>1500.8503603257072</v>
      </c>
      <c r="J102" s="156">
        <f>IF(RES_hhdet_fec!J102=0,0,RES_hhdet_fec!J102/0.086*1000000/RES_hhdet_num!J102)</f>
        <v>1518.290245929091</v>
      </c>
      <c r="K102" s="156">
        <f>IF(RES_hhdet_fec!K102=0,0,RES_hhdet_fec!K102/0.086*1000000/RES_hhdet_num!K102)</f>
        <v>1508.3942093933233</v>
      </c>
      <c r="L102" s="156">
        <f>IF(RES_hhdet_fec!L102=0,0,RES_hhdet_fec!L102/0.086*1000000/RES_hhdet_num!L102)</f>
        <v>1775.042169264646</v>
      </c>
      <c r="M102" s="156">
        <f>IF(RES_hhdet_fec!M102=0,0,RES_hhdet_fec!M102/0.086*1000000/RES_hhdet_num!M102)</f>
        <v>1761.5166563565112</v>
      </c>
      <c r="N102" s="156">
        <f>IF(RES_hhdet_fec!N102=0,0,RES_hhdet_fec!N102/0.086*1000000/RES_hhdet_num!N102)</f>
        <v>1532.5872982926169</v>
      </c>
      <c r="O102" s="156">
        <f>IF(RES_hhdet_fec!O102=0,0,RES_hhdet_fec!O102/0.086*1000000/RES_hhdet_num!O102)</f>
        <v>1951.5436615010985</v>
      </c>
      <c r="P102" s="156">
        <f>IF(RES_hhdet_fec!P102=0,0,RES_hhdet_fec!P102/0.086*1000000/RES_hhdet_num!P102)</f>
        <v>1743.0198074176649</v>
      </c>
      <c r="Q102" s="156">
        <f>IF(RES_hhdet_fec!Q102=0,0,RES_hhdet_fec!Q102/0.086*1000000/RES_hhdet_num!Q102)</f>
        <v>1760.319818461106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831.12704866265437</v>
      </c>
      <c r="C103" s="57">
        <f>IF(RES_hhdet_fec!C103=0,0,RES_hhdet_fec!C103/0.086*1000000/RES_hhdet_num!C103)</f>
        <v>821.05579412304201</v>
      </c>
      <c r="D103" s="57">
        <f>IF(RES_hhdet_fec!D103=0,0,RES_hhdet_fec!D103/0.086*1000000/RES_hhdet_num!D103)</f>
        <v>835.60547873498967</v>
      </c>
      <c r="E103" s="57">
        <f>IF(RES_hhdet_fec!E103=0,0,RES_hhdet_fec!E103/0.086*1000000/RES_hhdet_num!E103)</f>
        <v>835.27168397076525</v>
      </c>
      <c r="F103" s="57">
        <f>IF(RES_hhdet_fec!F103=0,0,RES_hhdet_fec!F103/0.086*1000000/RES_hhdet_num!F103)</f>
        <v>845.18883080285366</v>
      </c>
      <c r="G103" s="57">
        <f>IF(RES_hhdet_fec!G103=0,0,RES_hhdet_fec!G103/0.086*1000000/RES_hhdet_num!G103)</f>
        <v>821.7692323770782</v>
      </c>
      <c r="H103" s="57">
        <f>IF(RES_hhdet_fec!H103=0,0,RES_hhdet_fec!H103/0.086*1000000/RES_hhdet_num!H103)</f>
        <v>838.87080385968704</v>
      </c>
      <c r="I103" s="57">
        <f>IF(RES_hhdet_fec!I103=0,0,RES_hhdet_fec!I103/0.086*1000000/RES_hhdet_num!I103)</f>
        <v>875.92309092260416</v>
      </c>
      <c r="J103" s="57">
        <f>IF(RES_hhdet_fec!J103=0,0,RES_hhdet_fec!J103/0.086*1000000/RES_hhdet_num!J103)</f>
        <v>860.30735666375745</v>
      </c>
      <c r="K103" s="57">
        <f>IF(RES_hhdet_fec!K103=0,0,RES_hhdet_fec!K103/0.086*1000000/RES_hhdet_num!K103)</f>
        <v>861.0227862424116</v>
      </c>
      <c r="L103" s="57">
        <f>IF(RES_hhdet_fec!L103=0,0,RES_hhdet_fec!L103/0.086*1000000/RES_hhdet_num!L103)</f>
        <v>1066.5954636453455</v>
      </c>
      <c r="M103" s="57">
        <f>IF(RES_hhdet_fec!M103=0,0,RES_hhdet_fec!M103/0.086*1000000/RES_hhdet_num!M103)</f>
        <v>1065.6444609566136</v>
      </c>
      <c r="N103" s="57">
        <f>IF(RES_hhdet_fec!N103=0,0,RES_hhdet_fec!N103/0.086*1000000/RES_hhdet_num!N103)</f>
        <v>1048.0979910795145</v>
      </c>
      <c r="O103" s="57">
        <f>IF(RES_hhdet_fec!O103=0,0,RES_hhdet_fec!O103/0.086*1000000/RES_hhdet_num!O103)</f>
        <v>998.79861557829554</v>
      </c>
      <c r="P103" s="57">
        <f>IF(RES_hhdet_fec!P103=0,0,RES_hhdet_fec!P103/0.086*1000000/RES_hhdet_num!P103)</f>
        <v>1031.2040302984501</v>
      </c>
      <c r="Q103" s="57">
        <f>IF(RES_hhdet_fec!Q103=0,0,RES_hhdet_fec!Q103/0.086*1000000/RES_hhdet_num!Q103)</f>
        <v>1129.4524113672555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12156.292078061571</v>
      </c>
      <c r="C124" s="168">
        <f t="shared" ref="C124:Q124" si="24">SUM(C125,C128,C130,C139)</f>
        <v>12982.24169945122</v>
      </c>
      <c r="D124" s="168">
        <f t="shared" si="24"/>
        <v>12810.070552335987</v>
      </c>
      <c r="E124" s="168">
        <f t="shared" si="24"/>
        <v>14038.410315181849</v>
      </c>
      <c r="F124" s="168">
        <f t="shared" si="24"/>
        <v>13648.201837816394</v>
      </c>
      <c r="G124" s="168">
        <f t="shared" si="24"/>
        <v>14101.968408014005</v>
      </c>
      <c r="H124" s="168">
        <f t="shared" si="24"/>
        <v>13240.25067426337</v>
      </c>
      <c r="I124" s="168">
        <f t="shared" si="24"/>
        <v>12108.269974270939</v>
      </c>
      <c r="J124" s="168">
        <f t="shared" si="24"/>
        <v>11999.363423431385</v>
      </c>
      <c r="K124" s="168">
        <f t="shared" si="24"/>
        <v>11923.206968675033</v>
      </c>
      <c r="L124" s="168">
        <f t="shared" si="24"/>
        <v>14132.365960037234</v>
      </c>
      <c r="M124" s="168">
        <f t="shared" si="24"/>
        <v>12911.624580938349</v>
      </c>
      <c r="N124" s="168">
        <f t="shared" si="24"/>
        <v>12373.586712938029</v>
      </c>
      <c r="O124" s="168">
        <f t="shared" si="24"/>
        <v>11983.076083720438</v>
      </c>
      <c r="P124" s="168">
        <f t="shared" si="24"/>
        <v>10469.757546041965</v>
      </c>
      <c r="Q124" s="168">
        <f t="shared" si="24"/>
        <v>11542.748536385778</v>
      </c>
    </row>
    <row r="125" spans="1:17" ht="12.95" customHeight="1" x14ac:dyDescent="0.25">
      <c r="A125" s="158" t="s">
        <v>65</v>
      </c>
      <c r="B125" s="157">
        <f t="shared" ref="B125" si="25">SUM(B126:B127)</f>
        <v>9615.6983648283167</v>
      </c>
      <c r="C125" s="157">
        <f t="shared" ref="C125:Q125" si="26">SUM(C126:C127)</f>
        <v>10579.299757388253</v>
      </c>
      <c r="D125" s="157">
        <f t="shared" si="26"/>
        <v>10325.602855528537</v>
      </c>
      <c r="E125" s="157">
        <f t="shared" si="26"/>
        <v>11602.776926732216</v>
      </c>
      <c r="F125" s="157">
        <f t="shared" si="26"/>
        <v>11343.86977690337</v>
      </c>
      <c r="G125" s="157">
        <f t="shared" si="26"/>
        <v>11694.457975150841</v>
      </c>
      <c r="H125" s="157">
        <f t="shared" si="26"/>
        <v>10920.409872139891</v>
      </c>
      <c r="I125" s="157">
        <f t="shared" si="26"/>
        <v>9787.3675451217205</v>
      </c>
      <c r="J125" s="157">
        <f t="shared" si="26"/>
        <v>9784.8923466149936</v>
      </c>
      <c r="K125" s="157">
        <f t="shared" si="26"/>
        <v>9647.328208545523</v>
      </c>
      <c r="L125" s="157">
        <f t="shared" si="26"/>
        <v>11304.475605588143</v>
      </c>
      <c r="M125" s="157">
        <f t="shared" si="26"/>
        <v>10172.862733816128</v>
      </c>
      <c r="N125" s="157">
        <f t="shared" si="26"/>
        <v>9718.767347367926</v>
      </c>
      <c r="O125" s="157">
        <f t="shared" si="26"/>
        <v>9309.4044910811208</v>
      </c>
      <c r="P125" s="157">
        <f t="shared" si="26"/>
        <v>7818.0758668312592</v>
      </c>
      <c r="Q125" s="157">
        <f t="shared" si="26"/>
        <v>8788.4851146617711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9572.1385451111637</v>
      </c>
      <c r="C126" s="156">
        <f>IF(RES_hhdet_fec!C126=0,0,RES_hhdet_fec!C126/0.086*1000000/RES_hhdet_num!C$124)</f>
        <v>10547.076704808047</v>
      </c>
      <c r="D126" s="156">
        <f>IF(RES_hhdet_fec!D126=0,0,RES_hhdet_fec!D126/0.086*1000000/RES_hhdet_num!D$124)</f>
        <v>10283.000009385427</v>
      </c>
      <c r="E126" s="156">
        <f>IF(RES_hhdet_fec!E126=0,0,RES_hhdet_fec!E126/0.086*1000000/RES_hhdet_num!E$124)</f>
        <v>11559.153926101715</v>
      </c>
      <c r="F126" s="156">
        <f>IF(RES_hhdet_fec!F126=0,0,RES_hhdet_fec!F126/0.086*1000000/RES_hhdet_num!F$124)</f>
        <v>11310.928654733454</v>
      </c>
      <c r="G126" s="156">
        <f>IF(RES_hhdet_fec!G126=0,0,RES_hhdet_fec!G126/0.086*1000000/RES_hhdet_num!G$124)</f>
        <v>11661.687712273106</v>
      </c>
      <c r="H126" s="156">
        <f>IF(RES_hhdet_fec!H126=0,0,RES_hhdet_fec!H126/0.086*1000000/RES_hhdet_num!H$124)</f>
        <v>10879.370791156518</v>
      </c>
      <c r="I126" s="156">
        <f>IF(RES_hhdet_fec!I126=0,0,RES_hhdet_fec!I126/0.086*1000000/RES_hhdet_num!I$124)</f>
        <v>9749.8951011634963</v>
      </c>
      <c r="J126" s="156">
        <f>IF(RES_hhdet_fec!J126=0,0,RES_hhdet_fec!J126/0.086*1000000/RES_hhdet_num!J$124)</f>
        <v>9743.954242848411</v>
      </c>
      <c r="K126" s="156">
        <f>IF(RES_hhdet_fec!K126=0,0,RES_hhdet_fec!K126/0.086*1000000/RES_hhdet_num!K$124)</f>
        <v>9613.8944475108292</v>
      </c>
      <c r="L126" s="156">
        <f>IF(RES_hhdet_fec!L126=0,0,RES_hhdet_fec!L126/0.086*1000000/RES_hhdet_num!L$124)</f>
        <v>11259.227477544569</v>
      </c>
      <c r="M126" s="156">
        <f>IF(RES_hhdet_fec!M126=0,0,RES_hhdet_fec!M126/0.086*1000000/RES_hhdet_num!M$124)</f>
        <v>10130.058924856328</v>
      </c>
      <c r="N126" s="156">
        <f>IF(RES_hhdet_fec!N126=0,0,RES_hhdet_fec!N126/0.086*1000000/RES_hhdet_num!N$124)</f>
        <v>9695.8393462598669</v>
      </c>
      <c r="O126" s="156">
        <f>IF(RES_hhdet_fec!O126=0,0,RES_hhdet_fec!O126/0.086*1000000/RES_hhdet_num!O$124)</f>
        <v>9284.5463512958613</v>
      </c>
      <c r="P126" s="156">
        <f>IF(RES_hhdet_fec!P126=0,0,RES_hhdet_fec!P126/0.086*1000000/RES_hhdet_num!P$124)</f>
        <v>7791.2585584246099</v>
      </c>
      <c r="Q126" s="156">
        <f>IF(RES_hhdet_fec!Q126=0,0,RES_hhdet_fec!Q126/0.086*1000000/RES_hhdet_num!Q$124)</f>
        <v>8741.9616924530656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43.559819717153658</v>
      </c>
      <c r="C127" s="156">
        <f>IF(RES_hhdet_fec!C127=0,0,RES_hhdet_fec!C127/0.086*1000000/RES_hhdet_num!C$124)</f>
        <v>32.223052580205668</v>
      </c>
      <c r="D127" s="156">
        <f>IF(RES_hhdet_fec!D127=0,0,RES_hhdet_fec!D127/0.086*1000000/RES_hhdet_num!D$124)</f>
        <v>42.602846143110078</v>
      </c>
      <c r="E127" s="156">
        <f>IF(RES_hhdet_fec!E127=0,0,RES_hhdet_fec!E127/0.086*1000000/RES_hhdet_num!E$124)</f>
        <v>43.623000630501565</v>
      </c>
      <c r="F127" s="156">
        <f>IF(RES_hhdet_fec!F127=0,0,RES_hhdet_fec!F127/0.086*1000000/RES_hhdet_num!F$124)</f>
        <v>32.941122169915872</v>
      </c>
      <c r="G127" s="156">
        <f>IF(RES_hhdet_fec!G127=0,0,RES_hhdet_fec!G127/0.086*1000000/RES_hhdet_num!G$124)</f>
        <v>32.77026287773468</v>
      </c>
      <c r="H127" s="156">
        <f>IF(RES_hhdet_fec!H127=0,0,RES_hhdet_fec!H127/0.086*1000000/RES_hhdet_num!H$124)</f>
        <v>41.039080983373154</v>
      </c>
      <c r="I127" s="156">
        <f>IF(RES_hhdet_fec!I127=0,0,RES_hhdet_fec!I127/0.086*1000000/RES_hhdet_num!I$124)</f>
        <v>37.472443958223593</v>
      </c>
      <c r="J127" s="156">
        <f>IF(RES_hhdet_fec!J127=0,0,RES_hhdet_fec!J127/0.086*1000000/RES_hhdet_num!J$124)</f>
        <v>40.938103766581989</v>
      </c>
      <c r="K127" s="156">
        <f>IF(RES_hhdet_fec!K127=0,0,RES_hhdet_fec!K127/0.086*1000000/RES_hhdet_num!K$124)</f>
        <v>33.433761034693774</v>
      </c>
      <c r="L127" s="156">
        <f>IF(RES_hhdet_fec!L127=0,0,RES_hhdet_fec!L127/0.086*1000000/RES_hhdet_num!L$124)</f>
        <v>45.248128043572727</v>
      </c>
      <c r="M127" s="156">
        <f>IF(RES_hhdet_fec!M127=0,0,RES_hhdet_fec!M127/0.086*1000000/RES_hhdet_num!M$124)</f>
        <v>42.803808959799923</v>
      </c>
      <c r="N127" s="156">
        <f>IF(RES_hhdet_fec!N127=0,0,RES_hhdet_fec!N127/0.086*1000000/RES_hhdet_num!N$124)</f>
        <v>22.928001108059718</v>
      </c>
      <c r="O127" s="156">
        <f>IF(RES_hhdet_fec!O127=0,0,RES_hhdet_fec!O127/0.086*1000000/RES_hhdet_num!O$124)</f>
        <v>24.858139785259379</v>
      </c>
      <c r="P127" s="156">
        <f>IF(RES_hhdet_fec!P127=0,0,RES_hhdet_fec!P127/0.086*1000000/RES_hhdet_num!P$124)</f>
        <v>26.817308406649385</v>
      </c>
      <c r="Q127" s="156">
        <f>IF(RES_hhdet_fec!Q127=0,0,RES_hhdet_fec!Q127/0.086*1000000/RES_hhdet_num!Q$124)</f>
        <v>46.523422208705185</v>
      </c>
    </row>
    <row r="128" spans="1:17" ht="12.95" customHeight="1" x14ac:dyDescent="0.25">
      <c r="A128" s="158" t="s">
        <v>112</v>
      </c>
      <c r="B128" s="157">
        <f t="shared" ref="B128:Q128" si="27">B129</f>
        <v>0.90129147881205329</v>
      </c>
      <c r="C128" s="157">
        <f t="shared" si="27"/>
        <v>1.3043910690158542</v>
      </c>
      <c r="D128" s="157">
        <f t="shared" si="27"/>
        <v>1.9342491120504464</v>
      </c>
      <c r="E128" s="157">
        <f t="shared" si="27"/>
        <v>2.7306041584873157</v>
      </c>
      <c r="F128" s="157">
        <f t="shared" si="27"/>
        <v>3.1892839758855156</v>
      </c>
      <c r="G128" s="157">
        <f t="shared" si="27"/>
        <v>3.7603509955211694</v>
      </c>
      <c r="H128" s="157">
        <f t="shared" si="27"/>
        <v>5.3144823099486054</v>
      </c>
      <c r="I128" s="157">
        <f t="shared" si="27"/>
        <v>6.4399830445605852</v>
      </c>
      <c r="J128" s="157">
        <f t="shared" si="27"/>
        <v>8.0173792356697771</v>
      </c>
      <c r="K128" s="157">
        <f t="shared" si="27"/>
        <v>9.7467300188300658</v>
      </c>
      <c r="L128" s="157">
        <f t="shared" si="27"/>
        <v>10.891988056558569</v>
      </c>
      <c r="M128" s="157">
        <f t="shared" si="27"/>
        <v>11.578094936222994</v>
      </c>
      <c r="N128" s="157">
        <f t="shared" si="27"/>
        <v>12.642925968108809</v>
      </c>
      <c r="O128" s="157">
        <f t="shared" si="27"/>
        <v>13.824509426736764</v>
      </c>
      <c r="P128" s="157">
        <f t="shared" si="27"/>
        <v>15.687619262485125</v>
      </c>
      <c r="Q128" s="157">
        <f t="shared" si="27"/>
        <v>17.19061510990355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0.90129147881205329</v>
      </c>
      <c r="C129" s="156">
        <f>IF(RES_hhdet_fec!C129=0,0,RES_hhdet_fec!C129/0.086*1000000/RES_hhdet_num!C$124)</f>
        <v>1.3043910690158542</v>
      </c>
      <c r="D129" s="156">
        <f>IF(RES_hhdet_fec!D129=0,0,RES_hhdet_fec!D129/0.086*1000000/RES_hhdet_num!D$124)</f>
        <v>1.9342491120504464</v>
      </c>
      <c r="E129" s="156">
        <f>IF(RES_hhdet_fec!E129=0,0,RES_hhdet_fec!E129/0.086*1000000/RES_hhdet_num!E$124)</f>
        <v>2.7306041584873157</v>
      </c>
      <c r="F129" s="156">
        <f>IF(RES_hhdet_fec!F129=0,0,RES_hhdet_fec!F129/0.086*1000000/RES_hhdet_num!F$124)</f>
        <v>3.1892839758855156</v>
      </c>
      <c r="G129" s="156">
        <f>IF(RES_hhdet_fec!G129=0,0,RES_hhdet_fec!G129/0.086*1000000/RES_hhdet_num!G$124)</f>
        <v>3.7603509955211694</v>
      </c>
      <c r="H129" s="156">
        <f>IF(RES_hhdet_fec!H129=0,0,RES_hhdet_fec!H129/0.086*1000000/RES_hhdet_num!H$124)</f>
        <v>5.3144823099486054</v>
      </c>
      <c r="I129" s="156">
        <f>IF(RES_hhdet_fec!I129=0,0,RES_hhdet_fec!I129/0.086*1000000/RES_hhdet_num!I$124)</f>
        <v>6.4399830445605852</v>
      </c>
      <c r="J129" s="156">
        <f>IF(RES_hhdet_fec!J129=0,0,RES_hhdet_fec!J129/0.086*1000000/RES_hhdet_num!J$124)</f>
        <v>8.0173792356697771</v>
      </c>
      <c r="K129" s="156">
        <f>IF(RES_hhdet_fec!K129=0,0,RES_hhdet_fec!K129/0.086*1000000/RES_hhdet_num!K$124)</f>
        <v>9.7467300188300658</v>
      </c>
      <c r="L129" s="156">
        <f>IF(RES_hhdet_fec!L129=0,0,RES_hhdet_fec!L129/0.086*1000000/RES_hhdet_num!L$124)</f>
        <v>10.891988056558569</v>
      </c>
      <c r="M129" s="156">
        <f>IF(RES_hhdet_fec!M129=0,0,RES_hhdet_fec!M129/0.086*1000000/RES_hhdet_num!M$124)</f>
        <v>11.578094936222994</v>
      </c>
      <c r="N129" s="156">
        <f>IF(RES_hhdet_fec!N129=0,0,RES_hhdet_fec!N129/0.086*1000000/RES_hhdet_num!N$124)</f>
        <v>12.642925968108809</v>
      </c>
      <c r="O129" s="156">
        <f>IF(RES_hhdet_fec!O129=0,0,RES_hhdet_fec!O129/0.086*1000000/RES_hhdet_num!O$124)</f>
        <v>13.824509426736764</v>
      </c>
      <c r="P129" s="156">
        <f>IF(RES_hhdet_fec!P129=0,0,RES_hhdet_fec!P129/0.086*1000000/RES_hhdet_num!P$124)</f>
        <v>15.687619262485125</v>
      </c>
      <c r="Q129" s="156">
        <f>IF(RES_hhdet_fec!Q129=0,0,RES_hhdet_fec!Q129/0.086*1000000/RES_hhdet_num!Q$124)</f>
        <v>17.19061510990355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1304.9826137802866</v>
      </c>
      <c r="C130" s="157">
        <f>IF(RES_hhdet_fec!C130=0,0,RES_hhdet_fec!C130/0.086*1000000/RES_hhdet_num!C$124)</f>
        <v>1274.5667769526822</v>
      </c>
      <c r="D130" s="157">
        <f>IF(RES_hhdet_fec!D130=0,0,RES_hhdet_fec!D130/0.086*1000000/RES_hhdet_num!D$124)</f>
        <v>1291.8957993682191</v>
      </c>
      <c r="E130" s="157">
        <f>IF(RES_hhdet_fec!E130=0,0,RES_hhdet_fec!E130/0.086*1000000/RES_hhdet_num!E$124)</f>
        <v>1291.0117550608425</v>
      </c>
      <c r="F130" s="157">
        <f>IF(RES_hhdet_fec!F130=0,0,RES_hhdet_fec!F130/0.086*1000000/RES_hhdet_num!F$124)</f>
        <v>1274.0004997760243</v>
      </c>
      <c r="G130" s="157">
        <f>IF(RES_hhdet_fec!G130=0,0,RES_hhdet_fec!G130/0.086*1000000/RES_hhdet_num!G$124)</f>
        <v>1316.5842491553205</v>
      </c>
      <c r="H130" s="157">
        <f>IF(RES_hhdet_fec!H130=0,0,RES_hhdet_fec!H130/0.086*1000000/RES_hhdet_num!H$124)</f>
        <v>1271.2977414359957</v>
      </c>
      <c r="I130" s="157">
        <f>IF(RES_hhdet_fec!I130=0,0,RES_hhdet_fec!I130/0.086*1000000/RES_hhdet_num!I$124)</f>
        <v>1293.5849737384251</v>
      </c>
      <c r="J130" s="157">
        <f>IF(RES_hhdet_fec!J130=0,0,RES_hhdet_fec!J130/0.086*1000000/RES_hhdet_num!J$124)</f>
        <v>1228.9162851691747</v>
      </c>
      <c r="K130" s="157">
        <f>IF(RES_hhdet_fec!K130=0,0,RES_hhdet_fec!K130/0.086*1000000/RES_hhdet_num!K$124)</f>
        <v>1285.3119191635533</v>
      </c>
      <c r="L130" s="157">
        <f>IF(RES_hhdet_fec!L130=0,0,RES_hhdet_fec!L130/0.086*1000000/RES_hhdet_num!L$124)</f>
        <v>1548.9265607753543</v>
      </c>
      <c r="M130" s="157">
        <f>IF(RES_hhdet_fec!M130=0,0,RES_hhdet_fec!M130/0.086*1000000/RES_hhdet_num!M$124)</f>
        <v>1516.1562315380124</v>
      </c>
      <c r="N130" s="157">
        <f>IF(RES_hhdet_fec!N130=0,0,RES_hhdet_fec!N130/0.086*1000000/RES_hhdet_num!N$124)</f>
        <v>1506.0931411899146</v>
      </c>
      <c r="O130" s="157">
        <f>IF(RES_hhdet_fec!O130=0,0,RES_hhdet_fec!O130/0.086*1000000/RES_hhdet_num!O$124)</f>
        <v>1508.1213555430709</v>
      </c>
      <c r="P130" s="157">
        <f>IF(RES_hhdet_fec!P130=0,0,RES_hhdet_fec!P130/0.086*1000000/RES_hhdet_num!P$124)</f>
        <v>1514.8787974065774</v>
      </c>
      <c r="Q130" s="157">
        <f>IF(RES_hhdet_fec!Q130=0,0,RES_hhdet_fec!Q130/0.086*1000000/RES_hhdet_num!Q$124)</f>
        <v>1530.036201370576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1236.4769511105171</v>
      </c>
      <c r="C131" s="132">
        <f>IF(RES_hhdet_fec!C131=0,0,RES_hhdet_fec!C131/0.086*1000000/RES_hhdet_num!C131)</f>
        <v>1227.8900068912385</v>
      </c>
      <c r="D131" s="132">
        <f>IF(RES_hhdet_fec!D131=0,0,RES_hhdet_fec!D131/0.086*1000000/RES_hhdet_num!D131)</f>
        <v>1238.1917022748798</v>
      </c>
      <c r="E131" s="132">
        <f>IF(RES_hhdet_fec!E131=0,0,RES_hhdet_fec!E131/0.086*1000000/RES_hhdet_num!E131)</f>
        <v>1241.3931835764893</v>
      </c>
      <c r="F131" s="132">
        <f>IF(RES_hhdet_fec!F131=0,0,RES_hhdet_fec!F131/0.086*1000000/RES_hhdet_num!F131)</f>
        <v>1235.1742865774277</v>
      </c>
      <c r="G131" s="132">
        <f>IF(RES_hhdet_fec!G131=0,0,RES_hhdet_fec!G131/0.086*1000000/RES_hhdet_num!G131)</f>
        <v>1288.918687987536</v>
      </c>
      <c r="H131" s="132">
        <f>IF(RES_hhdet_fec!H131=0,0,RES_hhdet_fec!H131/0.086*1000000/RES_hhdet_num!H131)</f>
        <v>1219.4988502615563</v>
      </c>
      <c r="I131" s="132">
        <f>IF(RES_hhdet_fec!I131=0,0,RES_hhdet_fec!I131/0.086*1000000/RES_hhdet_num!I131)</f>
        <v>1257.1393805137659</v>
      </c>
      <c r="J131" s="132">
        <f>IF(RES_hhdet_fec!J131=0,0,RES_hhdet_fec!J131/0.086*1000000/RES_hhdet_num!J131)</f>
        <v>1217.9681803002013</v>
      </c>
      <c r="K131" s="132">
        <f>IF(RES_hhdet_fec!K131=0,0,RES_hhdet_fec!K131/0.086*1000000/RES_hhdet_num!K131)</f>
        <v>1268.9237505854787</v>
      </c>
      <c r="L131" s="132">
        <f>IF(RES_hhdet_fec!L131=0,0,RES_hhdet_fec!L131/0.086*1000000/RES_hhdet_num!L131)</f>
        <v>1517.311281564185</v>
      </c>
      <c r="M131" s="132">
        <f>IF(RES_hhdet_fec!M131=0,0,RES_hhdet_fec!M131/0.086*1000000/RES_hhdet_num!M131)</f>
        <v>1487.7338165168685</v>
      </c>
      <c r="N131" s="132">
        <f>IF(RES_hhdet_fec!N131=0,0,RES_hhdet_fec!N131/0.086*1000000/RES_hhdet_num!N131)</f>
        <v>1488.3284964317534</v>
      </c>
      <c r="O131" s="132">
        <f>IF(RES_hhdet_fec!O131=0,0,RES_hhdet_fec!O131/0.086*1000000/RES_hhdet_num!O131)</f>
        <v>1494.1969051680196</v>
      </c>
      <c r="P131" s="132">
        <f>IF(RES_hhdet_fec!P131=0,0,RES_hhdet_fec!P131/0.086*1000000/RES_hhdet_num!P131)</f>
        <v>1501.295812624541</v>
      </c>
      <c r="Q131" s="132">
        <f>IF(RES_hhdet_fec!Q131=0,0,RES_hhdet_fec!Q131/0.086*1000000/RES_hhdet_num!Q131)</f>
        <v>1508.8286552338425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1128.0249452737239</v>
      </c>
      <c r="D132" s="132">
        <f>IF(RES_hhdet_fec!D132=0,0,RES_hhdet_fec!D132/0.086*1000000/RES_hhdet_num!D132)</f>
        <v>1138.9259799104357</v>
      </c>
      <c r="E132" s="132">
        <f>IF(RES_hhdet_fec!E132=0,0,RES_hhdet_fec!E132/0.086*1000000/RES_hhdet_num!E132)</f>
        <v>1143.2746963197797</v>
      </c>
      <c r="F132" s="132">
        <f>IF(RES_hhdet_fec!F132=0,0,RES_hhdet_fec!F132/0.086*1000000/RES_hhdet_num!F132)</f>
        <v>1138.9839311788164</v>
      </c>
      <c r="G132" s="132">
        <f>IF(RES_hhdet_fec!G132=0,0,RES_hhdet_fec!G132/0.086*1000000/RES_hhdet_num!G132)</f>
        <v>1178.451038155865</v>
      </c>
      <c r="H132" s="132">
        <f>IF(RES_hhdet_fec!H132=0,0,RES_hhdet_fec!H132/0.086*1000000/RES_hhdet_num!H132)</f>
        <v>1139.0470197346756</v>
      </c>
      <c r="I132" s="132">
        <f>IF(RES_hhdet_fec!I132=0,0,RES_hhdet_fec!I132/0.086*1000000/RES_hhdet_num!I132)</f>
        <v>1163.4325607054732</v>
      </c>
      <c r="J132" s="132">
        <f>IF(RES_hhdet_fec!J132=0,0,RES_hhdet_fec!J132/0.086*1000000/RES_hhdet_num!J132)</f>
        <v>1140.661778657096</v>
      </c>
      <c r="K132" s="132">
        <f>IF(RES_hhdet_fec!K132=0,0,RES_hhdet_fec!K132/0.086*1000000/RES_hhdet_num!K132)</f>
        <v>1176.9938907003291</v>
      </c>
      <c r="L132" s="132">
        <f>IF(RES_hhdet_fec!L132=0,0,RES_hhdet_fec!L132/0.086*1000000/RES_hhdet_num!L132)</f>
        <v>1413.6165138038716</v>
      </c>
      <c r="M132" s="132">
        <f>IF(RES_hhdet_fec!M132=0,0,RES_hhdet_fec!M132/0.086*1000000/RES_hhdet_num!M132)</f>
        <v>1381.5367359949723</v>
      </c>
      <c r="N132" s="132">
        <f>IF(RES_hhdet_fec!N132=0,0,RES_hhdet_fec!N132/0.086*1000000/RES_hhdet_num!N132)</f>
        <v>1382.2115630627054</v>
      </c>
      <c r="O132" s="132">
        <f>IF(RES_hhdet_fec!O132=0,0,RES_hhdet_fec!O132/0.086*1000000/RES_hhdet_num!O132)</f>
        <v>1387.8283476976069</v>
      </c>
      <c r="P132" s="132">
        <f>IF(RES_hhdet_fec!P132=0,0,RES_hhdet_fec!P132/0.086*1000000/RES_hhdet_num!P132)</f>
        <v>1394.631282035122</v>
      </c>
      <c r="Q132" s="132">
        <f>IF(RES_hhdet_fec!Q132=0,0,RES_hhdet_fec!Q132/0.086*1000000/RES_hhdet_num!Q132)</f>
        <v>1401.8929713669993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798.12850447929566</v>
      </c>
      <c r="D133" s="165">
        <f>IF(RES_hhdet_fec!D133=0,0,RES_hhdet_fec!D133/0.086*1000000/RES_hhdet_num!D132)</f>
        <v>804.82460647864866</v>
      </c>
      <c r="E133" s="165">
        <f>IF(RES_hhdet_fec!E133=0,0,RES_hhdet_fec!E133/0.086*1000000/RES_hhdet_num!E132)</f>
        <v>806.90556932473703</v>
      </c>
      <c r="F133" s="165">
        <f>IF(RES_hhdet_fec!F133=0,0,RES_hhdet_fec!F133/0.086*1000000/RES_hhdet_num!F132)</f>
        <v>802.86328627533942</v>
      </c>
      <c r="G133" s="165">
        <f>IF(RES_hhdet_fec!G133=0,0,RES_hhdet_fec!G133/0.086*1000000/RES_hhdet_num!G132)</f>
        <v>837.7971471918936</v>
      </c>
      <c r="H133" s="165">
        <f>IF(RES_hhdet_fec!H133=0,0,RES_hhdet_fec!H133/0.086*1000000/RES_hhdet_num!H132)</f>
        <v>792.67425267001499</v>
      </c>
      <c r="I133" s="165">
        <f>IF(RES_hhdet_fec!I133=0,0,RES_hhdet_fec!I133/0.086*1000000/RES_hhdet_num!I132)</f>
        <v>817.14059733392844</v>
      </c>
      <c r="J133" s="165">
        <f>IF(RES_hhdet_fec!J133=0,0,RES_hhdet_fec!J133/0.086*1000000/RES_hhdet_num!J132)</f>
        <v>791.67931719513456</v>
      </c>
      <c r="K133" s="165">
        <f>IF(RES_hhdet_fec!K133=0,0,RES_hhdet_fec!K133/0.086*1000000/RES_hhdet_num!K132)</f>
        <v>824.80043788056423</v>
      </c>
      <c r="L133" s="165">
        <f>IF(RES_hhdet_fec!L133=0,0,RES_hhdet_fec!L133/0.086*1000000/RES_hhdet_num!L132)</f>
        <v>1009.0120022401869</v>
      </c>
      <c r="M133" s="165">
        <f>IF(RES_hhdet_fec!M133=0,0,RES_hhdet_fec!M133/0.086*1000000/RES_hhdet_num!M132)</f>
        <v>967.02698073596753</v>
      </c>
      <c r="N133" s="165">
        <f>IF(RES_hhdet_fec!N133=0,0,RES_hhdet_fec!N133/0.086*1000000/RES_hhdet_num!N132)</f>
        <v>967.41352268064213</v>
      </c>
      <c r="O133" s="165">
        <f>IF(RES_hhdet_fec!O133=0,0,RES_hhdet_fec!O133/0.086*1000000/RES_hhdet_num!O132)</f>
        <v>971.22798835922083</v>
      </c>
      <c r="P133" s="165">
        <f>IF(RES_hhdet_fec!P133=0,0,RES_hhdet_fec!P133/0.086*1000000/RES_hhdet_num!P132)</f>
        <v>975.84227820595754</v>
      </c>
      <c r="Q133" s="165">
        <f>IF(RES_hhdet_fec!Q133=0,0,RES_hhdet_fec!Q133/0.086*1000000/RES_hhdet_num!Q132)</f>
        <v>980.73862590200179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329.89644079442832</v>
      </c>
      <c r="D134" s="164">
        <f>IF(RES_hhdet_fec!D134=0,0,RES_hhdet_fec!D134/0.086*1000000/RES_hhdet_num!D132)</f>
        <v>334.10137343178712</v>
      </c>
      <c r="E134" s="164">
        <f>IF(RES_hhdet_fec!E134=0,0,RES_hhdet_fec!E134/0.086*1000000/RES_hhdet_num!E132)</f>
        <v>336.36912699504268</v>
      </c>
      <c r="F134" s="164">
        <f>IF(RES_hhdet_fec!F134=0,0,RES_hhdet_fec!F134/0.086*1000000/RES_hhdet_num!F132)</f>
        <v>336.12064490347723</v>
      </c>
      <c r="G134" s="164">
        <f>IF(RES_hhdet_fec!G134=0,0,RES_hhdet_fec!G134/0.086*1000000/RES_hhdet_num!G132)</f>
        <v>340.65389096397143</v>
      </c>
      <c r="H134" s="164">
        <f>IF(RES_hhdet_fec!H134=0,0,RES_hhdet_fec!H134/0.086*1000000/RES_hhdet_num!H132)</f>
        <v>346.37276706466059</v>
      </c>
      <c r="I134" s="164">
        <f>IF(RES_hhdet_fec!I134=0,0,RES_hhdet_fec!I134/0.086*1000000/RES_hhdet_num!I132)</f>
        <v>346.29196337154474</v>
      </c>
      <c r="J134" s="164">
        <f>IF(RES_hhdet_fec!J134=0,0,RES_hhdet_fec!J134/0.086*1000000/RES_hhdet_num!J132)</f>
        <v>348.98246146196135</v>
      </c>
      <c r="K134" s="164">
        <f>IF(RES_hhdet_fec!K134=0,0,RES_hhdet_fec!K134/0.086*1000000/RES_hhdet_num!K132)</f>
        <v>352.19345281976507</v>
      </c>
      <c r="L134" s="164">
        <f>IF(RES_hhdet_fec!L134=0,0,RES_hhdet_fec!L134/0.086*1000000/RES_hhdet_num!L132)</f>
        <v>404.60451156368475</v>
      </c>
      <c r="M134" s="164">
        <f>IF(RES_hhdet_fec!M134=0,0,RES_hhdet_fec!M134/0.086*1000000/RES_hhdet_num!M132)</f>
        <v>414.50975525900486</v>
      </c>
      <c r="N134" s="164">
        <f>IF(RES_hhdet_fec!N134=0,0,RES_hhdet_fec!N134/0.086*1000000/RES_hhdet_num!N132)</f>
        <v>414.7980403820635</v>
      </c>
      <c r="O134" s="164">
        <f>IF(RES_hhdet_fec!O134=0,0,RES_hhdet_fec!O134/0.086*1000000/RES_hhdet_num!O132)</f>
        <v>416.60035933838617</v>
      </c>
      <c r="P134" s="164">
        <f>IF(RES_hhdet_fec!P134=0,0,RES_hhdet_fec!P134/0.086*1000000/RES_hhdet_num!P132)</f>
        <v>418.78900382916464</v>
      </c>
      <c r="Q134" s="164">
        <f>IF(RES_hhdet_fec!Q134=0,0,RES_hhdet_fec!Q134/0.086*1000000/RES_hhdet_num!Q132)</f>
        <v>421.15434546499739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1815.9964723551066</v>
      </c>
      <c r="C135" s="162">
        <f>IF(RES_hhdet_fec!C135=0,0,RES_hhdet_fec!C135/0.086*1000000/RES_hhdet_num!C135)</f>
        <v>1730.924847321015</v>
      </c>
      <c r="D135" s="162">
        <f>IF(RES_hhdet_fec!D135=0,0,RES_hhdet_fec!D135/0.086*1000000/RES_hhdet_num!D135)</f>
        <v>1801.9618303207142</v>
      </c>
      <c r="E135" s="162">
        <f>IF(RES_hhdet_fec!E135=0,0,RES_hhdet_fec!E135/0.086*1000000/RES_hhdet_num!E135)</f>
        <v>1797.3473204607085</v>
      </c>
      <c r="F135" s="162">
        <f>IF(RES_hhdet_fec!F135=0,0,RES_hhdet_fec!F135/0.086*1000000/RES_hhdet_num!F135)</f>
        <v>1733.1145896884436</v>
      </c>
      <c r="G135" s="162">
        <f>IF(RES_hhdet_fec!G135=0,0,RES_hhdet_fec!G135/0.086*1000000/RES_hhdet_num!G135)</f>
        <v>1671.7622802631563</v>
      </c>
      <c r="H135" s="162">
        <f>IF(RES_hhdet_fec!H135=0,0,RES_hhdet_fec!H135/0.086*1000000/RES_hhdet_num!H135)</f>
        <v>1858.7747943539619</v>
      </c>
      <c r="I135" s="162">
        <f>IF(RES_hhdet_fec!I135=0,0,RES_hhdet_fec!I135/0.086*1000000/RES_hhdet_num!I135)</f>
        <v>1810.745710882632</v>
      </c>
      <c r="J135" s="162">
        <f>IF(RES_hhdet_fec!J135=0,0,RES_hhdet_fec!J135/0.086*1000000/RES_hhdet_num!J135)</f>
        <v>1646.3842041043588</v>
      </c>
      <c r="K135" s="162">
        <f>IF(RES_hhdet_fec!K135=0,0,RES_hhdet_fec!K135/0.086*1000000/RES_hhdet_num!K135)</f>
        <v>1633.3756661632708</v>
      </c>
      <c r="L135" s="162">
        <f>IF(RES_hhdet_fec!L135=0,0,RES_hhdet_fec!L135/0.086*1000000/RES_hhdet_num!L135)</f>
        <v>2185.7083744859374</v>
      </c>
      <c r="M135" s="162">
        <f>IF(RES_hhdet_fec!M135=0,0,RES_hhdet_fec!M135/0.086*1000000/RES_hhdet_num!M135)</f>
        <v>2121.0091489136498</v>
      </c>
      <c r="N135" s="162">
        <f>IF(RES_hhdet_fec!N135=0,0,RES_hhdet_fec!N135/0.086*1000000/RES_hhdet_num!N135)</f>
        <v>1985.276788898067</v>
      </c>
      <c r="O135" s="162">
        <f>IF(RES_hhdet_fec!O135=0,0,RES_hhdet_fec!O135/0.086*1000000/RES_hhdet_num!O135)</f>
        <v>1989.221927999258</v>
      </c>
      <c r="P135" s="162">
        <f>IF(RES_hhdet_fec!P135=0,0,RES_hhdet_fec!P135/0.086*1000000/RES_hhdet_num!P135)</f>
        <v>2007.6741858719529</v>
      </c>
      <c r="Q135" s="162">
        <f>IF(RES_hhdet_fec!Q135=0,0,RES_hhdet_fec!Q135/0.086*1000000/RES_hhdet_num!Q135)</f>
        <v>2154.9476708031689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1454.9975915530931</v>
      </c>
      <c r="D136" s="160">
        <f>IF(RES_hhdet_fec!D136=0,0,RES_hhdet_fec!D136/0.086*1000000/RES_hhdet_num!D136)</f>
        <v>1505.3765631402182</v>
      </c>
      <c r="E136" s="160">
        <f>IF(RES_hhdet_fec!E136=0,0,RES_hhdet_fec!E136/0.086*1000000/RES_hhdet_num!E136)</f>
        <v>1504.6448852945211</v>
      </c>
      <c r="F136" s="160">
        <f>IF(RES_hhdet_fec!F136=0,0,RES_hhdet_fec!F136/0.086*1000000/RES_hhdet_num!F136)</f>
        <v>1462.6451282009737</v>
      </c>
      <c r="G136" s="160">
        <f>IF(RES_hhdet_fec!G136=0,0,RES_hhdet_fec!G136/0.086*1000000/RES_hhdet_num!G136)</f>
        <v>1427.2993731350252</v>
      </c>
      <c r="H136" s="160">
        <f>IF(RES_hhdet_fec!H136=0,0,RES_hhdet_fec!H136/0.086*1000000/RES_hhdet_num!H136)</f>
        <v>1554.5763833947524</v>
      </c>
      <c r="I136" s="160">
        <f>IF(RES_hhdet_fec!I136=0,0,RES_hhdet_fec!I136/0.086*1000000/RES_hhdet_num!I136)</f>
        <v>1523.2766754452382</v>
      </c>
      <c r="J136" s="160">
        <f>IF(RES_hhdet_fec!J136=0,0,RES_hhdet_fec!J136/0.086*1000000/RES_hhdet_num!J136)</f>
        <v>1419.1321941298027</v>
      </c>
      <c r="K136" s="160">
        <f>IF(RES_hhdet_fec!K136=0,0,RES_hhdet_fec!K136/0.086*1000000/RES_hhdet_num!K136)</f>
        <v>1413.8876358258988</v>
      </c>
      <c r="L136" s="160">
        <f>IF(RES_hhdet_fec!L136=0,0,RES_hhdet_fec!L136/0.086*1000000/RES_hhdet_num!L136)</f>
        <v>1858.1005805968323</v>
      </c>
      <c r="M136" s="160">
        <f>IF(RES_hhdet_fec!M136=0,0,RES_hhdet_fec!M136/0.086*1000000/RES_hhdet_num!M136)</f>
        <v>1793.1657020528899</v>
      </c>
      <c r="N136" s="160">
        <f>IF(RES_hhdet_fec!N136=0,0,RES_hhdet_fec!N136/0.086*1000000/RES_hhdet_num!N136)</f>
        <v>1705.2279531658173</v>
      </c>
      <c r="O136" s="160">
        <f>IF(RES_hhdet_fec!O136=0,0,RES_hhdet_fec!O136/0.086*1000000/RES_hhdet_num!O136)</f>
        <v>1709.5946125379098</v>
      </c>
      <c r="P136" s="160">
        <f>IF(RES_hhdet_fec!P136=0,0,RES_hhdet_fec!P136/0.086*1000000/RES_hhdet_num!P136)</f>
        <v>1723.7772246459383</v>
      </c>
      <c r="Q136" s="160">
        <f>IF(RES_hhdet_fec!Q136=0,0,RES_hhdet_fec!Q136/0.086*1000000/RES_hhdet_num!Q136)</f>
        <v>1821.8703314870688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1125.1011507586647</v>
      </c>
      <c r="D137" s="156">
        <f>IF(RES_hhdet_fec!D137=0,0,RES_hhdet_fec!D137/0.086*1000000/RES_hhdet_num!D136)</f>
        <v>1171.2751897084299</v>
      </c>
      <c r="E137" s="156">
        <f>IF(RES_hhdet_fec!E137=0,0,RES_hhdet_fec!E137/0.086*1000000/RES_hhdet_num!E136)</f>
        <v>1168.2757582994782</v>
      </c>
      <c r="F137" s="156">
        <f>IF(RES_hhdet_fec!F137=0,0,RES_hhdet_fec!F137/0.086*1000000/RES_hhdet_num!F136)</f>
        <v>1126.5244832974963</v>
      </c>
      <c r="G137" s="156">
        <f>IF(RES_hhdet_fec!G137=0,0,RES_hhdet_fec!G137/0.086*1000000/RES_hhdet_num!G136)</f>
        <v>1086.6454821710533</v>
      </c>
      <c r="H137" s="156">
        <f>IF(RES_hhdet_fec!H137=0,0,RES_hhdet_fec!H137/0.086*1000000/RES_hhdet_num!H136)</f>
        <v>1208.2036163300916</v>
      </c>
      <c r="I137" s="156">
        <f>IF(RES_hhdet_fec!I137=0,0,RES_hhdet_fec!I137/0.086*1000000/RES_hhdet_num!I136)</f>
        <v>1176.9847120736936</v>
      </c>
      <c r="J137" s="156">
        <f>IF(RES_hhdet_fec!J137=0,0,RES_hhdet_fec!J137/0.086*1000000/RES_hhdet_num!J136)</f>
        <v>1070.1497326678414</v>
      </c>
      <c r="K137" s="156">
        <f>IF(RES_hhdet_fec!K137=0,0,RES_hhdet_fec!K137/0.086*1000000/RES_hhdet_num!K136)</f>
        <v>1061.6941830061339</v>
      </c>
      <c r="L137" s="156">
        <f>IF(RES_hhdet_fec!L137=0,0,RES_hhdet_fec!L137/0.086*1000000/RES_hhdet_num!L136)</f>
        <v>1453.4960690331477</v>
      </c>
      <c r="M137" s="156">
        <f>IF(RES_hhdet_fec!M137=0,0,RES_hhdet_fec!M137/0.086*1000000/RES_hhdet_num!M136)</f>
        <v>1378.6559467938851</v>
      </c>
      <c r="N137" s="156">
        <f>IF(RES_hhdet_fec!N137=0,0,RES_hhdet_fec!N137/0.086*1000000/RES_hhdet_num!N136)</f>
        <v>1290.4299127837533</v>
      </c>
      <c r="O137" s="156">
        <f>IF(RES_hhdet_fec!O137=0,0,RES_hhdet_fec!O137/0.086*1000000/RES_hhdet_num!O136)</f>
        <v>1292.9942531995237</v>
      </c>
      <c r="P137" s="156">
        <f>IF(RES_hhdet_fec!P137=0,0,RES_hhdet_fec!P137/0.086*1000000/RES_hhdet_num!P136)</f>
        <v>1304.9882208167739</v>
      </c>
      <c r="Q137" s="156">
        <f>IF(RES_hhdet_fec!Q137=0,0,RES_hhdet_fec!Q137/0.086*1000000/RES_hhdet_num!Q136)</f>
        <v>1400.7159860220711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329.89644079442837</v>
      </c>
      <c r="D138" s="156">
        <f>IF(RES_hhdet_fec!D138=0,0,RES_hhdet_fec!D138/0.086*1000000/RES_hhdet_num!D136)</f>
        <v>334.10137343178815</v>
      </c>
      <c r="E138" s="156">
        <f>IF(RES_hhdet_fec!E138=0,0,RES_hhdet_fec!E138/0.086*1000000/RES_hhdet_num!E136)</f>
        <v>336.36912699504262</v>
      </c>
      <c r="F138" s="156">
        <f>IF(RES_hhdet_fec!F138=0,0,RES_hhdet_fec!F138/0.086*1000000/RES_hhdet_num!F136)</f>
        <v>336.12064490347717</v>
      </c>
      <c r="G138" s="156">
        <f>IF(RES_hhdet_fec!G138=0,0,RES_hhdet_fec!G138/0.086*1000000/RES_hhdet_num!G136)</f>
        <v>340.65389096397143</v>
      </c>
      <c r="H138" s="156">
        <f>IF(RES_hhdet_fec!H138=0,0,RES_hhdet_fec!H138/0.086*1000000/RES_hhdet_num!H136)</f>
        <v>346.37276706466065</v>
      </c>
      <c r="I138" s="156">
        <f>IF(RES_hhdet_fec!I138=0,0,RES_hhdet_fec!I138/0.086*1000000/RES_hhdet_num!I136)</f>
        <v>346.29196337154485</v>
      </c>
      <c r="J138" s="156">
        <f>IF(RES_hhdet_fec!J138=0,0,RES_hhdet_fec!J138/0.086*1000000/RES_hhdet_num!J136)</f>
        <v>348.98246146196124</v>
      </c>
      <c r="K138" s="156">
        <f>IF(RES_hhdet_fec!K138=0,0,RES_hhdet_fec!K138/0.086*1000000/RES_hhdet_num!K136)</f>
        <v>352.19345281976479</v>
      </c>
      <c r="L138" s="156">
        <f>IF(RES_hhdet_fec!L138=0,0,RES_hhdet_fec!L138/0.086*1000000/RES_hhdet_num!L136)</f>
        <v>404.60451156368458</v>
      </c>
      <c r="M138" s="156">
        <f>IF(RES_hhdet_fec!M138=0,0,RES_hhdet_fec!M138/0.086*1000000/RES_hhdet_num!M136)</f>
        <v>414.50975525900481</v>
      </c>
      <c r="N138" s="156">
        <f>IF(RES_hhdet_fec!N138=0,0,RES_hhdet_fec!N138/0.086*1000000/RES_hhdet_num!N136)</f>
        <v>414.79804038206368</v>
      </c>
      <c r="O138" s="156">
        <f>IF(RES_hhdet_fec!O138=0,0,RES_hhdet_fec!O138/0.086*1000000/RES_hhdet_num!O136)</f>
        <v>416.60035933838623</v>
      </c>
      <c r="P138" s="156">
        <f>IF(RES_hhdet_fec!P138=0,0,RES_hhdet_fec!P138/0.086*1000000/RES_hhdet_num!P136)</f>
        <v>418.7890038291643</v>
      </c>
      <c r="Q138" s="156">
        <f>IF(RES_hhdet_fec!Q138=0,0,RES_hhdet_fec!Q138/0.086*1000000/RES_hhdet_num!Q136)</f>
        <v>421.15434546499756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1234.7098079741563</v>
      </c>
      <c r="C139" s="157">
        <f>IF(RES_hhdet_fec!C139=0,0,RES_hhdet_fec!C139/0.086*1000000/RES_hhdet_num!C$124)</f>
        <v>1127.0707740412697</v>
      </c>
      <c r="D139" s="157">
        <f>IF(RES_hhdet_fec!D139=0,0,RES_hhdet_fec!D139/0.086*1000000/RES_hhdet_num!D$124)</f>
        <v>1190.637648327179</v>
      </c>
      <c r="E139" s="157">
        <f>IF(RES_hhdet_fec!E139=0,0,RES_hhdet_fec!E139/0.086*1000000/RES_hhdet_num!E$124)</f>
        <v>1141.8910292303019</v>
      </c>
      <c r="F139" s="157">
        <f>IF(RES_hhdet_fec!F139=0,0,RES_hhdet_fec!F139/0.086*1000000/RES_hhdet_num!F$124)</f>
        <v>1027.142277161114</v>
      </c>
      <c r="G139" s="157">
        <f>IF(RES_hhdet_fec!G139=0,0,RES_hhdet_fec!G139/0.086*1000000/RES_hhdet_num!G$124)</f>
        <v>1087.1658327123228</v>
      </c>
      <c r="H139" s="157">
        <f>IF(RES_hhdet_fec!H139=0,0,RES_hhdet_fec!H139/0.086*1000000/RES_hhdet_num!H$124)</f>
        <v>1043.2285783775355</v>
      </c>
      <c r="I139" s="157">
        <f>IF(RES_hhdet_fec!I139=0,0,RES_hhdet_fec!I139/0.086*1000000/RES_hhdet_num!I$124)</f>
        <v>1020.8774723662333</v>
      </c>
      <c r="J139" s="157">
        <f>IF(RES_hhdet_fec!J139=0,0,RES_hhdet_fec!J139/0.086*1000000/RES_hhdet_num!J$124)</f>
        <v>977.53741241154739</v>
      </c>
      <c r="K139" s="157">
        <f>IF(RES_hhdet_fec!K139=0,0,RES_hhdet_fec!K139/0.086*1000000/RES_hhdet_num!K$124)</f>
        <v>980.82011094712561</v>
      </c>
      <c r="L139" s="157">
        <f>IF(RES_hhdet_fec!L139=0,0,RES_hhdet_fec!L139/0.086*1000000/RES_hhdet_num!L$124)</f>
        <v>1268.0718056171768</v>
      </c>
      <c r="M139" s="157">
        <f>IF(RES_hhdet_fec!M139=0,0,RES_hhdet_fec!M139/0.086*1000000/RES_hhdet_num!M$124)</f>
        <v>1211.0275206479862</v>
      </c>
      <c r="N139" s="157">
        <f>IF(RES_hhdet_fec!N139=0,0,RES_hhdet_fec!N139/0.086*1000000/RES_hhdet_num!N$124)</f>
        <v>1136.0832984120809</v>
      </c>
      <c r="O139" s="157">
        <f>IF(RES_hhdet_fec!O139=0,0,RES_hhdet_fec!O139/0.086*1000000/RES_hhdet_num!O$124)</f>
        <v>1151.7257276695093</v>
      </c>
      <c r="P139" s="157">
        <f>IF(RES_hhdet_fec!P139=0,0,RES_hhdet_fec!P139/0.086*1000000/RES_hhdet_num!P$124)</f>
        <v>1121.115262541643</v>
      </c>
      <c r="Q139" s="157">
        <f>IF(RES_hhdet_fec!Q139=0,0,RES_hhdet_fec!Q139/0.086*1000000/RES_hhdet_num!Q$124)</f>
        <v>1207.0366052435274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1450.7351060294329</v>
      </c>
      <c r="C140" s="156">
        <f>IF(RES_hhdet_fec!C140=0,0,RES_hhdet_fec!C140/0.086*1000000/RES_hhdet_num!C140)</f>
        <v>1488.5637819522995</v>
      </c>
      <c r="D140" s="156">
        <f>IF(RES_hhdet_fec!D140=0,0,RES_hhdet_fec!D140/0.086*1000000/RES_hhdet_num!D140)</f>
        <v>1476.0095725475185</v>
      </c>
      <c r="E140" s="156">
        <f>IF(RES_hhdet_fec!E140=0,0,RES_hhdet_fec!E140/0.086*1000000/RES_hhdet_num!E140)</f>
        <v>1475.2206739444771</v>
      </c>
      <c r="F140" s="156">
        <f>IF(RES_hhdet_fec!F140=0,0,RES_hhdet_fec!F140/0.086*1000000/RES_hhdet_num!F140)</f>
        <v>1540.6102811441478</v>
      </c>
      <c r="G140" s="156">
        <f>IF(RES_hhdet_fec!G140=0,0,RES_hhdet_fec!G140/0.086*1000000/RES_hhdet_num!G140)</f>
        <v>1482.9513821220596</v>
      </c>
      <c r="H140" s="156">
        <f>IF(RES_hhdet_fec!H140=0,0,RES_hhdet_fec!H140/0.086*1000000/RES_hhdet_num!H140)</f>
        <v>1474.7006599987906</v>
      </c>
      <c r="I140" s="156">
        <f>IF(RES_hhdet_fec!I140=0,0,RES_hhdet_fec!I140/0.086*1000000/RES_hhdet_num!I140)</f>
        <v>1493.3994602937853</v>
      </c>
      <c r="J140" s="156">
        <f>IF(RES_hhdet_fec!J140=0,0,RES_hhdet_fec!J140/0.086*1000000/RES_hhdet_num!J140)</f>
        <v>1508.148173992146</v>
      </c>
      <c r="K140" s="156">
        <f>IF(RES_hhdet_fec!K140=0,0,RES_hhdet_fec!K140/0.086*1000000/RES_hhdet_num!K140)</f>
        <v>1504.9916937966314</v>
      </c>
      <c r="L140" s="156">
        <f>IF(RES_hhdet_fec!L140=0,0,RES_hhdet_fec!L140/0.086*1000000/RES_hhdet_num!L140)</f>
        <v>1799.5172571817259</v>
      </c>
      <c r="M140" s="156">
        <f>IF(RES_hhdet_fec!M140=0,0,RES_hhdet_fec!M140/0.086*1000000/RES_hhdet_num!M140)</f>
        <v>1784.4328677059798</v>
      </c>
      <c r="N140" s="156">
        <f>IF(RES_hhdet_fec!N140=0,0,RES_hhdet_fec!N140/0.086*1000000/RES_hhdet_num!N140)</f>
        <v>1551.7548037726892</v>
      </c>
      <c r="O140" s="156">
        <f>IF(RES_hhdet_fec!O140=0,0,RES_hhdet_fec!O140/0.086*1000000/RES_hhdet_num!O140)</f>
        <v>1939.7617340456704</v>
      </c>
      <c r="P140" s="156">
        <f>IF(RES_hhdet_fec!P140=0,0,RES_hhdet_fec!P140/0.086*1000000/RES_hhdet_num!P140)</f>
        <v>1729.7867129967581</v>
      </c>
      <c r="Q140" s="156">
        <f>IF(RES_hhdet_fec!Q140=0,0,RES_hhdet_fec!Q140/0.086*1000000/RES_hhdet_num!Q140)</f>
        <v>1746.6837068568461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831.12704866265449</v>
      </c>
      <c r="C141" s="57">
        <f>IF(RES_hhdet_fec!C141=0,0,RES_hhdet_fec!C141/0.086*1000000/RES_hhdet_num!C141)</f>
        <v>820.40548506642756</v>
      </c>
      <c r="D141" s="57">
        <f>IF(RES_hhdet_fec!D141=0,0,RES_hhdet_fec!D141/0.086*1000000/RES_hhdet_num!D141)</f>
        <v>832.64342084839143</v>
      </c>
      <c r="E141" s="57">
        <f>IF(RES_hhdet_fec!E141=0,0,RES_hhdet_fec!E141/0.086*1000000/RES_hhdet_num!E141)</f>
        <v>832.31136490682297</v>
      </c>
      <c r="F141" s="57">
        <f>IF(RES_hhdet_fec!F141=0,0,RES_hhdet_fec!F141/0.086*1000000/RES_hhdet_num!F141)</f>
        <v>841.1107966737701</v>
      </c>
      <c r="G141" s="57">
        <f>IF(RES_hhdet_fec!G141=0,0,RES_hhdet_fec!G141/0.086*1000000/RES_hhdet_num!G141)</f>
        <v>820.45368475357225</v>
      </c>
      <c r="H141" s="57">
        <f>IF(RES_hhdet_fec!H141=0,0,RES_hhdet_fec!H141/0.086*1000000/RES_hhdet_num!H141)</f>
        <v>838.61980901079835</v>
      </c>
      <c r="I141" s="57">
        <f>IF(RES_hhdet_fec!I141=0,0,RES_hhdet_fec!I141/0.086*1000000/RES_hhdet_num!I141)</f>
        <v>876.02514681973821</v>
      </c>
      <c r="J141" s="57">
        <f>IF(RES_hhdet_fec!J141=0,0,RES_hhdet_fec!J141/0.086*1000000/RES_hhdet_num!J141)</f>
        <v>860.76159714823916</v>
      </c>
      <c r="K141" s="57">
        <f>IF(RES_hhdet_fec!K141=0,0,RES_hhdet_fec!K141/0.086*1000000/RES_hhdet_num!K141)</f>
        <v>863.39879283785183</v>
      </c>
      <c r="L141" s="57">
        <f>IF(RES_hhdet_fec!L141=0,0,RES_hhdet_fec!L141/0.086*1000000/RES_hhdet_num!L141)</f>
        <v>1072.1380871251888</v>
      </c>
      <c r="M141" s="57">
        <f>IF(RES_hhdet_fec!M141=0,0,RES_hhdet_fec!M141/0.086*1000000/RES_hhdet_num!M141)</f>
        <v>1072.0024104352713</v>
      </c>
      <c r="N141" s="57">
        <f>IF(RES_hhdet_fec!N141=0,0,RES_hhdet_fec!N141/0.086*1000000/RES_hhdet_num!N141)</f>
        <v>1050.0537552126279</v>
      </c>
      <c r="O141" s="57">
        <f>IF(RES_hhdet_fec!O141=0,0,RES_hhdet_fec!O141/0.086*1000000/RES_hhdet_num!O141)</f>
        <v>1000.0614891752459</v>
      </c>
      <c r="P141" s="57">
        <f>IF(RES_hhdet_fec!P141=0,0,RES_hhdet_fec!P141/0.086*1000000/RES_hhdet_num!P141)</f>
        <v>1031.459022424405</v>
      </c>
      <c r="Q141" s="57">
        <f>IF(RES_hhdet_fec!Q141=0,0,RES_hhdet_fec!Q141/0.086*1000000/RES_hhdet_num!Q141)</f>
        <v>1127.7941034473361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10871.328386607198</v>
      </c>
      <c r="C143" s="168">
        <f t="shared" ref="C143:Q143" si="28">SUM(C144,C146,C148,C157)</f>
        <v>11272.923470284646</v>
      </c>
      <c r="D143" s="168">
        <f t="shared" si="28"/>
        <v>10962.794681565703</v>
      </c>
      <c r="E143" s="168">
        <f t="shared" si="28"/>
        <v>11652.359437277319</v>
      </c>
      <c r="F143" s="168">
        <f t="shared" si="28"/>
        <v>11128.00239516904</v>
      </c>
      <c r="G143" s="168">
        <f t="shared" si="28"/>
        <v>10831.058144172926</v>
      </c>
      <c r="H143" s="168">
        <f t="shared" si="28"/>
        <v>10767.332470415473</v>
      </c>
      <c r="I143" s="168">
        <f t="shared" si="28"/>
        <v>9526.4557253132771</v>
      </c>
      <c r="J143" s="168">
        <f t="shared" si="28"/>
        <v>9144.6062133531195</v>
      </c>
      <c r="K143" s="168">
        <f t="shared" si="28"/>
        <v>8860.1749316189671</v>
      </c>
      <c r="L143" s="168">
        <f t="shared" si="28"/>
        <v>10398.995992049493</v>
      </c>
      <c r="M143" s="168">
        <f t="shared" si="28"/>
        <v>9236.9128801953666</v>
      </c>
      <c r="N143" s="168">
        <f t="shared" si="28"/>
        <v>8392.3890331578277</v>
      </c>
      <c r="O143" s="168">
        <f t="shared" si="28"/>
        <v>7735.9840522723907</v>
      </c>
      <c r="P143" s="168">
        <f t="shared" si="28"/>
        <v>6492.9198645799079</v>
      </c>
      <c r="Q143" s="168">
        <f t="shared" si="28"/>
        <v>6643.9280950404354</v>
      </c>
    </row>
    <row r="144" spans="1:17" ht="12.95" customHeight="1" x14ac:dyDescent="0.25">
      <c r="A144" s="158" t="s">
        <v>65</v>
      </c>
      <c r="B144" s="157">
        <f t="shared" ref="B144:Q144" si="29">B145</f>
        <v>7204.9175398954967</v>
      </c>
      <c r="C144" s="157">
        <f t="shared" si="29"/>
        <v>7801.6680933786856</v>
      </c>
      <c r="D144" s="157">
        <f t="shared" si="29"/>
        <v>7500.3249329449882</v>
      </c>
      <c r="E144" s="157">
        <f t="shared" si="29"/>
        <v>8282.955985355964</v>
      </c>
      <c r="F144" s="157">
        <f t="shared" si="29"/>
        <v>7949.8476730636175</v>
      </c>
      <c r="G144" s="157">
        <f t="shared" si="29"/>
        <v>7658.3368078302119</v>
      </c>
      <c r="H144" s="157">
        <f t="shared" si="29"/>
        <v>7492.4557496365724</v>
      </c>
      <c r="I144" s="157">
        <f t="shared" si="29"/>
        <v>6339.5473448624998</v>
      </c>
      <c r="J144" s="157">
        <f t="shared" si="29"/>
        <v>6166.7799345644044</v>
      </c>
      <c r="K144" s="157">
        <f t="shared" si="29"/>
        <v>5887.7156032208522</v>
      </c>
      <c r="L144" s="157">
        <f t="shared" si="29"/>
        <v>6624.4208557923803</v>
      </c>
      <c r="M144" s="157">
        <f t="shared" si="29"/>
        <v>5597.0054494636934</v>
      </c>
      <c r="N144" s="157">
        <f t="shared" si="29"/>
        <v>4975.7308117101575</v>
      </c>
      <c r="O144" s="157">
        <f t="shared" si="29"/>
        <v>4320.3648653675446</v>
      </c>
      <c r="P144" s="157">
        <f t="shared" si="29"/>
        <v>3117.6027615597964</v>
      </c>
      <c r="Q144" s="157">
        <f t="shared" si="29"/>
        <v>3071.1763590538849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7204.9175398954967</v>
      </c>
      <c r="C145" s="156">
        <f>IF(RES_hhdet_fec!C145=0,0,RES_hhdet_fec!C145/0.086*1000000/RES_hhdet_num!C$143)</f>
        <v>7801.6680933786856</v>
      </c>
      <c r="D145" s="156">
        <f>IF(RES_hhdet_fec!D145=0,0,RES_hhdet_fec!D145/0.086*1000000/RES_hhdet_num!D$143)</f>
        <v>7500.3249329449882</v>
      </c>
      <c r="E145" s="156">
        <f>IF(RES_hhdet_fec!E145=0,0,RES_hhdet_fec!E145/0.086*1000000/RES_hhdet_num!E$143)</f>
        <v>8282.955985355964</v>
      </c>
      <c r="F145" s="156">
        <f>IF(RES_hhdet_fec!F145=0,0,RES_hhdet_fec!F145/0.086*1000000/RES_hhdet_num!F$143)</f>
        <v>7949.8476730636175</v>
      </c>
      <c r="G145" s="156">
        <f>IF(RES_hhdet_fec!G145=0,0,RES_hhdet_fec!G145/0.086*1000000/RES_hhdet_num!G$143)</f>
        <v>7658.3368078302119</v>
      </c>
      <c r="H145" s="156">
        <f>IF(RES_hhdet_fec!H145=0,0,RES_hhdet_fec!H145/0.086*1000000/RES_hhdet_num!H$143)</f>
        <v>7492.4557496365724</v>
      </c>
      <c r="I145" s="156">
        <f>IF(RES_hhdet_fec!I145=0,0,RES_hhdet_fec!I145/0.086*1000000/RES_hhdet_num!I$143)</f>
        <v>6339.5473448624998</v>
      </c>
      <c r="J145" s="156">
        <f>IF(RES_hhdet_fec!J145=0,0,RES_hhdet_fec!J145/0.086*1000000/RES_hhdet_num!J$143)</f>
        <v>6166.7799345644044</v>
      </c>
      <c r="K145" s="156">
        <f>IF(RES_hhdet_fec!K145=0,0,RES_hhdet_fec!K145/0.086*1000000/RES_hhdet_num!K$143)</f>
        <v>5887.7156032208522</v>
      </c>
      <c r="L145" s="156">
        <f>IF(RES_hhdet_fec!L145=0,0,RES_hhdet_fec!L145/0.086*1000000/RES_hhdet_num!L$143)</f>
        <v>6624.4208557923803</v>
      </c>
      <c r="M145" s="156">
        <f>IF(RES_hhdet_fec!M145=0,0,RES_hhdet_fec!M145/0.086*1000000/RES_hhdet_num!M$143)</f>
        <v>5597.0054494636934</v>
      </c>
      <c r="N145" s="156">
        <f>IF(RES_hhdet_fec!N145=0,0,RES_hhdet_fec!N145/0.086*1000000/RES_hhdet_num!N$143)</f>
        <v>4975.7308117101575</v>
      </c>
      <c r="O145" s="156">
        <f>IF(RES_hhdet_fec!O145=0,0,RES_hhdet_fec!O145/0.086*1000000/RES_hhdet_num!O$143)</f>
        <v>4320.3648653675446</v>
      </c>
      <c r="P145" s="156">
        <f>IF(RES_hhdet_fec!P145=0,0,RES_hhdet_fec!P145/0.086*1000000/RES_hhdet_num!P$143)</f>
        <v>3117.6027615597964</v>
      </c>
      <c r="Q145" s="156">
        <f>IF(RES_hhdet_fec!Q145=0,0,RES_hhdet_fec!Q145/0.086*1000000/RES_hhdet_num!Q$143)</f>
        <v>3071.1763590538849</v>
      </c>
    </row>
    <row r="146" spans="1:17" ht="12.95" customHeight="1" x14ac:dyDescent="0.25">
      <c r="A146" s="158" t="s">
        <v>112</v>
      </c>
      <c r="B146" s="157">
        <f t="shared" ref="B146:Q146" si="30">B147</f>
        <v>420.33098808484738</v>
      </c>
      <c r="C146" s="157">
        <f t="shared" si="30"/>
        <v>409.5654959771058</v>
      </c>
      <c r="D146" s="157">
        <f t="shared" si="30"/>
        <v>390.96916983966264</v>
      </c>
      <c r="E146" s="157">
        <f t="shared" si="30"/>
        <v>381.13940552228843</v>
      </c>
      <c r="F146" s="157">
        <f t="shared" si="30"/>
        <v>372.54851033943919</v>
      </c>
      <c r="G146" s="157">
        <f t="shared" si="30"/>
        <v>363.77354108510059</v>
      </c>
      <c r="H146" s="157">
        <f t="shared" si="30"/>
        <v>358.55513106954839</v>
      </c>
      <c r="I146" s="157">
        <f t="shared" si="30"/>
        <v>350.21925642131697</v>
      </c>
      <c r="J146" s="157">
        <f t="shared" si="30"/>
        <v>344.50928830912096</v>
      </c>
      <c r="K146" s="157">
        <f t="shared" si="30"/>
        <v>343.83526828681903</v>
      </c>
      <c r="L146" s="157">
        <f t="shared" si="30"/>
        <v>331.4867450197288</v>
      </c>
      <c r="M146" s="157">
        <f t="shared" si="30"/>
        <v>325.52210793008021</v>
      </c>
      <c r="N146" s="157">
        <f t="shared" si="30"/>
        <v>312.55713322337817</v>
      </c>
      <c r="O146" s="157">
        <f t="shared" si="30"/>
        <v>291.11974765126268</v>
      </c>
      <c r="P146" s="157">
        <f t="shared" si="30"/>
        <v>266.17281041077177</v>
      </c>
      <c r="Q146" s="157">
        <f t="shared" si="30"/>
        <v>237.03149953570275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420.33098808484738</v>
      </c>
      <c r="C147" s="156">
        <f>IF(RES_hhdet_fec!C147=0,0,RES_hhdet_fec!C147/0.086*1000000/RES_hhdet_num!C$143)</f>
        <v>409.5654959771058</v>
      </c>
      <c r="D147" s="156">
        <f>IF(RES_hhdet_fec!D147=0,0,RES_hhdet_fec!D147/0.086*1000000/RES_hhdet_num!D$143)</f>
        <v>390.96916983966264</v>
      </c>
      <c r="E147" s="156">
        <f>IF(RES_hhdet_fec!E147=0,0,RES_hhdet_fec!E147/0.086*1000000/RES_hhdet_num!E$143)</f>
        <v>381.13940552228843</v>
      </c>
      <c r="F147" s="156">
        <f>IF(RES_hhdet_fec!F147=0,0,RES_hhdet_fec!F147/0.086*1000000/RES_hhdet_num!F$143)</f>
        <v>372.54851033943919</v>
      </c>
      <c r="G147" s="156">
        <f>IF(RES_hhdet_fec!G147=0,0,RES_hhdet_fec!G147/0.086*1000000/RES_hhdet_num!G$143)</f>
        <v>363.77354108510059</v>
      </c>
      <c r="H147" s="156">
        <f>IF(RES_hhdet_fec!H147=0,0,RES_hhdet_fec!H147/0.086*1000000/RES_hhdet_num!H$143)</f>
        <v>358.55513106954839</v>
      </c>
      <c r="I147" s="156">
        <f>IF(RES_hhdet_fec!I147=0,0,RES_hhdet_fec!I147/0.086*1000000/RES_hhdet_num!I$143)</f>
        <v>350.21925642131697</v>
      </c>
      <c r="J147" s="156">
        <f>IF(RES_hhdet_fec!J147=0,0,RES_hhdet_fec!J147/0.086*1000000/RES_hhdet_num!J$143)</f>
        <v>344.50928830912096</v>
      </c>
      <c r="K147" s="156">
        <f>IF(RES_hhdet_fec!K147=0,0,RES_hhdet_fec!K147/0.086*1000000/RES_hhdet_num!K$143)</f>
        <v>343.83526828681903</v>
      </c>
      <c r="L147" s="156">
        <f>IF(RES_hhdet_fec!L147=0,0,RES_hhdet_fec!L147/0.086*1000000/RES_hhdet_num!L$143)</f>
        <v>331.4867450197288</v>
      </c>
      <c r="M147" s="156">
        <f>IF(RES_hhdet_fec!M147=0,0,RES_hhdet_fec!M147/0.086*1000000/RES_hhdet_num!M$143)</f>
        <v>325.52210793008021</v>
      </c>
      <c r="N147" s="156">
        <f>IF(RES_hhdet_fec!N147=0,0,RES_hhdet_fec!N147/0.086*1000000/RES_hhdet_num!N$143)</f>
        <v>312.55713322337817</v>
      </c>
      <c r="O147" s="156">
        <f>IF(RES_hhdet_fec!O147=0,0,RES_hhdet_fec!O147/0.086*1000000/RES_hhdet_num!O$143)</f>
        <v>291.11974765126268</v>
      </c>
      <c r="P147" s="156">
        <f>IF(RES_hhdet_fec!P147=0,0,RES_hhdet_fec!P147/0.086*1000000/RES_hhdet_num!P$143)</f>
        <v>266.17281041077177</v>
      </c>
      <c r="Q147" s="156">
        <f>IF(RES_hhdet_fec!Q147=0,0,RES_hhdet_fec!Q147/0.086*1000000/RES_hhdet_num!Q$143)</f>
        <v>237.03149953570275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2011.6996972189361</v>
      </c>
      <c r="C148" s="157">
        <f>IF(RES_hhdet_fec!C148=0,0,RES_hhdet_fec!C148/0.086*1000000/RES_hhdet_num!C$143)</f>
        <v>1935.8426285931507</v>
      </c>
      <c r="D148" s="157">
        <f>IF(RES_hhdet_fec!D148=0,0,RES_hhdet_fec!D148/0.086*1000000/RES_hhdet_num!D$143)</f>
        <v>1912.6421581048287</v>
      </c>
      <c r="E148" s="157">
        <f>IF(RES_hhdet_fec!E148=0,0,RES_hhdet_fec!E148/0.086*1000000/RES_hhdet_num!E$143)</f>
        <v>1880.5919746403463</v>
      </c>
      <c r="F148" s="157">
        <f>IF(RES_hhdet_fec!F148=0,0,RES_hhdet_fec!F148/0.086*1000000/RES_hhdet_num!F$143)</f>
        <v>1809.1015152231048</v>
      </c>
      <c r="G148" s="157">
        <f>IF(RES_hhdet_fec!G148=0,0,RES_hhdet_fec!G148/0.086*1000000/RES_hhdet_num!G$143)</f>
        <v>1742.8685669138567</v>
      </c>
      <c r="H148" s="157">
        <f>IF(RES_hhdet_fec!H148=0,0,RES_hhdet_fec!H148/0.086*1000000/RES_hhdet_num!H$143)</f>
        <v>1883.2488326001769</v>
      </c>
      <c r="I148" s="157">
        <f>IF(RES_hhdet_fec!I148=0,0,RES_hhdet_fec!I148/0.086*1000000/RES_hhdet_num!I$143)</f>
        <v>1816.3737850307059</v>
      </c>
      <c r="J148" s="157">
        <f>IF(RES_hhdet_fec!J148=0,0,RES_hhdet_fec!J148/0.086*1000000/RES_hhdet_num!J$143)</f>
        <v>1656.5198243032728</v>
      </c>
      <c r="K148" s="157">
        <f>IF(RES_hhdet_fec!K148=0,0,RES_hhdet_fec!K148/0.086*1000000/RES_hhdet_num!K$143)</f>
        <v>1647.2671664528057</v>
      </c>
      <c r="L148" s="157">
        <f>IF(RES_hhdet_fec!L148=0,0,RES_hhdet_fec!L148/0.086*1000000/RES_hhdet_num!L$143)</f>
        <v>2176.8042243515515</v>
      </c>
      <c r="M148" s="157">
        <f>IF(RES_hhdet_fec!M148=0,0,RES_hhdet_fec!M148/0.086*1000000/RES_hhdet_num!M$143)</f>
        <v>2107.1456094858731</v>
      </c>
      <c r="N148" s="157">
        <f>IF(RES_hhdet_fec!N148=0,0,RES_hhdet_fec!N148/0.086*1000000/RES_hhdet_num!N$143)</f>
        <v>1969.6671728249817</v>
      </c>
      <c r="O148" s="157">
        <f>IF(RES_hhdet_fec!O148=0,0,RES_hhdet_fec!O148/0.086*1000000/RES_hhdet_num!O$143)</f>
        <v>1973.0401880659469</v>
      </c>
      <c r="P148" s="157">
        <f>IF(RES_hhdet_fec!P148=0,0,RES_hhdet_fec!P148/0.086*1000000/RES_hhdet_num!P$143)</f>
        <v>1989.6782793497052</v>
      </c>
      <c r="Q148" s="157">
        <f>IF(RES_hhdet_fec!Q148=0,0,RES_hhdet_fec!Q148/0.086*1000000/RES_hhdet_num!Q$143)</f>
        <v>2131.8972090989282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2054.277843945797</v>
      </c>
      <c r="C149" s="132">
        <f>IF(RES_hhdet_fec!C149=0,0,RES_hhdet_fec!C149/0.086*1000000/RES_hhdet_num!C149)</f>
        <v>2034.1806094981077</v>
      </c>
      <c r="D149" s="132">
        <f>IF(RES_hhdet_fec!D149=0,0,RES_hhdet_fec!D149/0.086*1000000/RES_hhdet_num!D149)</f>
        <v>2045.4222860963851</v>
      </c>
      <c r="E149" s="132">
        <f>IF(RES_hhdet_fec!E149=0,0,RES_hhdet_fec!E149/0.086*1000000/RES_hhdet_num!E149)</f>
        <v>2044.9784298601555</v>
      </c>
      <c r="F149" s="132">
        <f>IF(RES_hhdet_fec!F149=0,0,RES_hhdet_fec!F149/0.086*1000000/RES_hhdet_num!F149)</f>
        <v>2028.9483791876687</v>
      </c>
      <c r="G149" s="132">
        <f>IF(RES_hhdet_fec!G149=0,0,RES_hhdet_fec!G149/0.086*1000000/RES_hhdet_num!G149)</f>
        <v>2041.6075108103707</v>
      </c>
      <c r="H149" s="132">
        <f>IF(RES_hhdet_fec!H149=0,0,RES_hhdet_fec!H149/0.086*1000000/RES_hhdet_num!H149)</f>
        <v>2062.0466069881172</v>
      </c>
      <c r="I149" s="132">
        <f>IF(RES_hhdet_fec!I149=0,0,RES_hhdet_fec!I149/0.086*1000000/RES_hhdet_num!I149)</f>
        <v>2048.2513912836594</v>
      </c>
      <c r="J149" s="132">
        <f>IF(RES_hhdet_fec!J149=0,0,RES_hhdet_fec!J149/0.086*1000000/RES_hhdet_num!J149)</f>
        <v>2051.1521002285776</v>
      </c>
      <c r="K149" s="132">
        <f>IF(RES_hhdet_fec!K149=0,0,RES_hhdet_fec!K149/0.086*1000000/RES_hhdet_num!K149)</f>
        <v>2057.0680988384393</v>
      </c>
      <c r="L149" s="132">
        <f>IF(RES_hhdet_fec!L149=0,0,RES_hhdet_fec!L149/0.086*1000000/RES_hhdet_num!L149)</f>
        <v>2453.5623077479249</v>
      </c>
      <c r="M149" s="132">
        <f>IF(RES_hhdet_fec!M149=0,0,RES_hhdet_fec!M149/0.086*1000000/RES_hhdet_num!M149)</f>
        <v>2381.2932388373893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1652.1138369681714</v>
      </c>
      <c r="D150" s="132">
        <f>IF(RES_hhdet_fec!D150=0,0,RES_hhdet_fec!D150/0.086*1000000/RES_hhdet_num!D150)</f>
        <v>1663.6258593944167</v>
      </c>
      <c r="E150" s="132">
        <f>IF(RES_hhdet_fec!E150=0,0,RES_hhdet_fec!E150/0.086*1000000/RES_hhdet_num!E150)</f>
        <v>1665.6051064041831</v>
      </c>
      <c r="F150" s="132">
        <f>IF(RES_hhdet_fec!F150=0,0,RES_hhdet_fec!F150/0.086*1000000/RES_hhdet_num!F150)</f>
        <v>1654.9370913754913</v>
      </c>
      <c r="G150" s="132">
        <f>IF(RES_hhdet_fec!G150=0,0,RES_hhdet_fec!G150/0.086*1000000/RES_hhdet_num!G150)</f>
        <v>1667.6987729907426</v>
      </c>
      <c r="H150" s="132">
        <f>IF(RES_hhdet_fec!H150=0,0,RES_hhdet_fec!H150/0.086*1000000/RES_hhdet_num!H150)</f>
        <v>1686.703061606946</v>
      </c>
      <c r="I150" s="132">
        <f>IF(RES_hhdet_fec!I150=0,0,RES_hhdet_fec!I150/0.086*1000000/RES_hhdet_num!I150)</f>
        <v>1677.6553677059139</v>
      </c>
      <c r="J150" s="132">
        <f>IF(RES_hhdet_fec!J150=0,0,RES_hhdet_fec!J150/0.086*1000000/RES_hhdet_num!J150)</f>
        <v>1682.2313266105409</v>
      </c>
      <c r="K150" s="132">
        <f>IF(RES_hhdet_fec!K150=0,0,RES_hhdet_fec!K150/0.086*1000000/RES_hhdet_num!K150)</f>
        <v>1689.2877170647596</v>
      </c>
      <c r="L150" s="132">
        <f>IF(RES_hhdet_fec!L150=0,0,RES_hhdet_fec!L150/0.086*1000000/RES_hhdet_num!L150)</f>
        <v>2036.2234462160661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1322.2173961737431</v>
      </c>
      <c r="D151" s="165">
        <f>IF(RES_hhdet_fec!D151=0,0,RES_hhdet_fec!D151/0.086*1000000/RES_hhdet_num!D150)</f>
        <v>1329.5244859626298</v>
      </c>
      <c r="E151" s="165">
        <f>IF(RES_hhdet_fec!E151=0,0,RES_hhdet_fec!E151/0.086*1000000/RES_hhdet_num!E150)</f>
        <v>1329.2359794091403</v>
      </c>
      <c r="F151" s="165">
        <f>IF(RES_hhdet_fec!F151=0,0,RES_hhdet_fec!F151/0.086*1000000/RES_hhdet_num!F150)</f>
        <v>1318.8164464720137</v>
      </c>
      <c r="G151" s="165">
        <f>IF(RES_hhdet_fec!G151=0,0,RES_hhdet_fec!G151/0.086*1000000/RES_hhdet_num!G150)</f>
        <v>1327.0448820267709</v>
      </c>
      <c r="H151" s="165">
        <f>IF(RES_hhdet_fec!H151=0,0,RES_hhdet_fec!H151/0.086*1000000/RES_hhdet_num!H150)</f>
        <v>1340.3302945422859</v>
      </c>
      <c r="I151" s="165">
        <f>IF(RES_hhdet_fec!I151=0,0,RES_hhdet_fec!I151/0.086*1000000/RES_hhdet_num!I150)</f>
        <v>1331.3634043343691</v>
      </c>
      <c r="J151" s="165">
        <f>IF(RES_hhdet_fec!J151=0,0,RES_hhdet_fec!J151/0.086*1000000/RES_hhdet_num!J150)</f>
        <v>1333.2488651485803</v>
      </c>
      <c r="K151" s="165">
        <f>IF(RES_hhdet_fec!K151=0,0,RES_hhdet_fec!K151/0.086*1000000/RES_hhdet_num!K150)</f>
        <v>1337.0942642449947</v>
      </c>
      <c r="L151" s="165">
        <f>IF(RES_hhdet_fec!L151=0,0,RES_hhdet_fec!L151/0.086*1000000/RES_hhdet_num!L150)</f>
        <v>1631.6189346523809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329.89644079442849</v>
      </c>
      <c r="D152" s="164">
        <f>IF(RES_hhdet_fec!D152=0,0,RES_hhdet_fec!D152/0.086*1000000/RES_hhdet_num!D150)</f>
        <v>334.10137343178701</v>
      </c>
      <c r="E152" s="164">
        <f>IF(RES_hhdet_fec!E152=0,0,RES_hhdet_fec!E152/0.086*1000000/RES_hhdet_num!E150)</f>
        <v>336.36912699504268</v>
      </c>
      <c r="F152" s="164">
        <f>IF(RES_hhdet_fec!F152=0,0,RES_hhdet_fec!F152/0.086*1000000/RES_hhdet_num!F150)</f>
        <v>336.1206449034774</v>
      </c>
      <c r="G152" s="164">
        <f>IF(RES_hhdet_fec!G152=0,0,RES_hhdet_fec!G152/0.086*1000000/RES_hhdet_num!G150)</f>
        <v>340.65389096397143</v>
      </c>
      <c r="H152" s="164">
        <f>IF(RES_hhdet_fec!H152=0,0,RES_hhdet_fec!H152/0.086*1000000/RES_hhdet_num!H150)</f>
        <v>346.37276706466048</v>
      </c>
      <c r="I152" s="164">
        <f>IF(RES_hhdet_fec!I152=0,0,RES_hhdet_fec!I152/0.086*1000000/RES_hhdet_num!I150)</f>
        <v>346.29196337154497</v>
      </c>
      <c r="J152" s="164">
        <f>IF(RES_hhdet_fec!J152=0,0,RES_hhdet_fec!J152/0.086*1000000/RES_hhdet_num!J150)</f>
        <v>348.98246146196055</v>
      </c>
      <c r="K152" s="164">
        <f>IF(RES_hhdet_fec!K152=0,0,RES_hhdet_fec!K152/0.086*1000000/RES_hhdet_num!K150)</f>
        <v>352.19345281976496</v>
      </c>
      <c r="L152" s="164">
        <f>IF(RES_hhdet_fec!L152=0,0,RES_hhdet_fec!L152/0.086*1000000/RES_hhdet_num!L150)</f>
        <v>404.60451156368481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1815.9964723551068</v>
      </c>
      <c r="C153" s="162">
        <f>IF(RES_hhdet_fec!C153=0,0,RES_hhdet_fec!C153/0.086*1000000/RES_hhdet_num!C153)</f>
        <v>1730.9248473210146</v>
      </c>
      <c r="D153" s="162">
        <f>IF(RES_hhdet_fec!D153=0,0,RES_hhdet_fec!D153/0.086*1000000/RES_hhdet_num!D153)</f>
        <v>1801.9618303207144</v>
      </c>
      <c r="E153" s="162">
        <f>IF(RES_hhdet_fec!E153=0,0,RES_hhdet_fec!E153/0.086*1000000/RES_hhdet_num!E153)</f>
        <v>1797.3473204607092</v>
      </c>
      <c r="F153" s="162">
        <f>IF(RES_hhdet_fec!F153=0,0,RES_hhdet_fec!F153/0.086*1000000/RES_hhdet_num!F153)</f>
        <v>1733.1145896884436</v>
      </c>
      <c r="G153" s="162">
        <f>IF(RES_hhdet_fec!G153=0,0,RES_hhdet_fec!G153/0.086*1000000/RES_hhdet_num!G153)</f>
        <v>1671.762280263157</v>
      </c>
      <c r="H153" s="162">
        <f>IF(RES_hhdet_fec!H153=0,0,RES_hhdet_fec!H153/0.086*1000000/RES_hhdet_num!H153)</f>
        <v>1858.7747943539614</v>
      </c>
      <c r="I153" s="162">
        <f>IF(RES_hhdet_fec!I153=0,0,RES_hhdet_fec!I153/0.086*1000000/RES_hhdet_num!I153)</f>
        <v>1810.7457108826318</v>
      </c>
      <c r="J153" s="162">
        <f>IF(RES_hhdet_fec!J153=0,0,RES_hhdet_fec!J153/0.086*1000000/RES_hhdet_num!J153)</f>
        <v>1646.3842041043583</v>
      </c>
      <c r="K153" s="162">
        <f>IF(RES_hhdet_fec!K153=0,0,RES_hhdet_fec!K153/0.086*1000000/RES_hhdet_num!K153)</f>
        <v>1633.3756661632722</v>
      </c>
      <c r="L153" s="162">
        <f>IF(RES_hhdet_fec!L153=0,0,RES_hhdet_fec!L153/0.086*1000000/RES_hhdet_num!L153)</f>
        <v>2185.7083744859397</v>
      </c>
      <c r="M153" s="162">
        <f>IF(RES_hhdet_fec!M153=0,0,RES_hhdet_fec!M153/0.086*1000000/RES_hhdet_num!M153)</f>
        <v>2121.0091489136544</v>
      </c>
      <c r="N153" s="162">
        <f>IF(RES_hhdet_fec!N153=0,0,RES_hhdet_fec!N153/0.086*1000000/RES_hhdet_num!N153)</f>
        <v>1985.2767888980666</v>
      </c>
      <c r="O153" s="162">
        <f>IF(RES_hhdet_fec!O153=0,0,RES_hhdet_fec!O153/0.086*1000000/RES_hhdet_num!O153)</f>
        <v>1989.2219279992582</v>
      </c>
      <c r="P153" s="162">
        <f>IF(RES_hhdet_fec!P153=0,0,RES_hhdet_fec!P153/0.086*1000000/RES_hhdet_num!P153)</f>
        <v>2007.6741858719558</v>
      </c>
      <c r="Q153" s="162">
        <f>IF(RES_hhdet_fec!Q153=0,0,RES_hhdet_fec!Q153/0.086*1000000/RES_hhdet_num!Q153)</f>
        <v>2154.9476708031666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1454.9975915530922</v>
      </c>
      <c r="D154" s="160">
        <f>IF(RES_hhdet_fec!D154=0,0,RES_hhdet_fec!D154/0.086*1000000/RES_hhdet_num!D154)</f>
        <v>1505.3765631402132</v>
      </c>
      <c r="E154" s="160">
        <f>IF(RES_hhdet_fec!E154=0,0,RES_hhdet_fec!E154/0.086*1000000/RES_hhdet_num!E154)</f>
        <v>1504.6448852945214</v>
      </c>
      <c r="F154" s="160">
        <f>IF(RES_hhdet_fec!F154=0,0,RES_hhdet_fec!F154/0.086*1000000/RES_hhdet_num!F154)</f>
        <v>1462.6451282009737</v>
      </c>
      <c r="G154" s="160">
        <f>IF(RES_hhdet_fec!G154=0,0,RES_hhdet_fec!G154/0.086*1000000/RES_hhdet_num!G154)</f>
        <v>1427.2993731350243</v>
      </c>
      <c r="H154" s="160">
        <f>IF(RES_hhdet_fec!H154=0,0,RES_hhdet_fec!H154/0.086*1000000/RES_hhdet_num!H154)</f>
        <v>1554.5763833947526</v>
      </c>
      <c r="I154" s="160">
        <f>IF(RES_hhdet_fec!I154=0,0,RES_hhdet_fec!I154/0.086*1000000/RES_hhdet_num!I154)</f>
        <v>1523.2766754452382</v>
      </c>
      <c r="J154" s="160">
        <f>IF(RES_hhdet_fec!J154=0,0,RES_hhdet_fec!J154/0.086*1000000/RES_hhdet_num!J154)</f>
        <v>1419.1321941298029</v>
      </c>
      <c r="K154" s="160">
        <f>IF(RES_hhdet_fec!K154=0,0,RES_hhdet_fec!K154/0.086*1000000/RES_hhdet_num!K154)</f>
        <v>1413.8876358258999</v>
      </c>
      <c r="L154" s="160">
        <f>IF(RES_hhdet_fec!L154=0,0,RES_hhdet_fec!L154/0.086*1000000/RES_hhdet_num!L154)</f>
        <v>1858.1005805968323</v>
      </c>
      <c r="M154" s="160">
        <f>IF(RES_hhdet_fec!M154=0,0,RES_hhdet_fec!M154/0.086*1000000/RES_hhdet_num!M154)</f>
        <v>1793.1657020528901</v>
      </c>
      <c r="N154" s="160">
        <f>IF(RES_hhdet_fec!N154=0,0,RES_hhdet_fec!N154/0.086*1000000/RES_hhdet_num!N154)</f>
        <v>1705.2279531658148</v>
      </c>
      <c r="O154" s="160">
        <f>IF(RES_hhdet_fec!O154=0,0,RES_hhdet_fec!O154/0.086*1000000/RES_hhdet_num!O154)</f>
        <v>1709.5946125379101</v>
      </c>
      <c r="P154" s="160">
        <f>IF(RES_hhdet_fec!P154=0,0,RES_hhdet_fec!P154/0.086*1000000/RES_hhdet_num!P154)</f>
        <v>1723.7772246459394</v>
      </c>
      <c r="Q154" s="160">
        <f>IF(RES_hhdet_fec!Q154=0,0,RES_hhdet_fec!Q154/0.086*1000000/RES_hhdet_num!Q154)</f>
        <v>1821.8703314870675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1125.1011507586641</v>
      </c>
      <c r="D155" s="156">
        <f>IF(RES_hhdet_fec!D155=0,0,RES_hhdet_fec!D155/0.086*1000000/RES_hhdet_num!D154)</f>
        <v>1171.2751897084258</v>
      </c>
      <c r="E155" s="156">
        <f>IF(RES_hhdet_fec!E155=0,0,RES_hhdet_fec!E155/0.086*1000000/RES_hhdet_num!E154)</f>
        <v>1168.2757582994786</v>
      </c>
      <c r="F155" s="156">
        <f>IF(RES_hhdet_fec!F155=0,0,RES_hhdet_fec!F155/0.086*1000000/RES_hhdet_num!F154)</f>
        <v>1126.5244832974963</v>
      </c>
      <c r="G155" s="156">
        <f>IF(RES_hhdet_fec!G155=0,0,RES_hhdet_fec!G155/0.086*1000000/RES_hhdet_num!G154)</f>
        <v>1086.6454821710529</v>
      </c>
      <c r="H155" s="156">
        <f>IF(RES_hhdet_fec!H155=0,0,RES_hhdet_fec!H155/0.086*1000000/RES_hhdet_num!H154)</f>
        <v>1208.203616330092</v>
      </c>
      <c r="I155" s="156">
        <f>IF(RES_hhdet_fec!I155=0,0,RES_hhdet_fec!I155/0.086*1000000/RES_hhdet_num!I154)</f>
        <v>1176.9847120736933</v>
      </c>
      <c r="J155" s="156">
        <f>IF(RES_hhdet_fec!J155=0,0,RES_hhdet_fec!J155/0.086*1000000/RES_hhdet_num!J154)</f>
        <v>1070.1497326678418</v>
      </c>
      <c r="K155" s="156">
        <f>IF(RES_hhdet_fec!K155=0,0,RES_hhdet_fec!K155/0.086*1000000/RES_hhdet_num!K154)</f>
        <v>1061.6941830061346</v>
      </c>
      <c r="L155" s="156">
        <f>IF(RES_hhdet_fec!L155=0,0,RES_hhdet_fec!L155/0.086*1000000/RES_hhdet_num!L154)</f>
        <v>1453.4960690331477</v>
      </c>
      <c r="M155" s="156">
        <f>IF(RES_hhdet_fec!M155=0,0,RES_hhdet_fec!M155/0.086*1000000/RES_hhdet_num!M154)</f>
        <v>1378.6559467938851</v>
      </c>
      <c r="N155" s="156">
        <f>IF(RES_hhdet_fec!N155=0,0,RES_hhdet_fec!N155/0.086*1000000/RES_hhdet_num!N154)</f>
        <v>1290.4299127837517</v>
      </c>
      <c r="O155" s="156">
        <f>IF(RES_hhdet_fec!O155=0,0,RES_hhdet_fec!O155/0.086*1000000/RES_hhdet_num!O154)</f>
        <v>1292.9942531995237</v>
      </c>
      <c r="P155" s="156">
        <f>IF(RES_hhdet_fec!P155=0,0,RES_hhdet_fec!P155/0.086*1000000/RES_hhdet_num!P154)</f>
        <v>1304.9882208167749</v>
      </c>
      <c r="Q155" s="156">
        <f>IF(RES_hhdet_fec!Q155=0,0,RES_hhdet_fec!Q155/0.086*1000000/RES_hhdet_num!Q154)</f>
        <v>1400.7159860220706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329.89644079442826</v>
      </c>
      <c r="D156" s="156">
        <f>IF(RES_hhdet_fec!D156=0,0,RES_hhdet_fec!D156/0.086*1000000/RES_hhdet_num!D154)</f>
        <v>334.10137343178718</v>
      </c>
      <c r="E156" s="156">
        <f>IF(RES_hhdet_fec!E156=0,0,RES_hhdet_fec!E156/0.086*1000000/RES_hhdet_num!E154)</f>
        <v>336.36912699504268</v>
      </c>
      <c r="F156" s="156">
        <f>IF(RES_hhdet_fec!F156=0,0,RES_hhdet_fec!F156/0.086*1000000/RES_hhdet_num!F154)</f>
        <v>336.12064490347734</v>
      </c>
      <c r="G156" s="156">
        <f>IF(RES_hhdet_fec!G156=0,0,RES_hhdet_fec!G156/0.086*1000000/RES_hhdet_num!G154)</f>
        <v>340.65389096397143</v>
      </c>
      <c r="H156" s="156">
        <f>IF(RES_hhdet_fec!H156=0,0,RES_hhdet_fec!H156/0.086*1000000/RES_hhdet_num!H154)</f>
        <v>346.37276706466059</v>
      </c>
      <c r="I156" s="156">
        <f>IF(RES_hhdet_fec!I156=0,0,RES_hhdet_fec!I156/0.086*1000000/RES_hhdet_num!I154)</f>
        <v>346.29196337154485</v>
      </c>
      <c r="J156" s="156">
        <f>IF(RES_hhdet_fec!J156=0,0,RES_hhdet_fec!J156/0.086*1000000/RES_hhdet_num!J154)</f>
        <v>348.98246146196112</v>
      </c>
      <c r="K156" s="156">
        <f>IF(RES_hhdet_fec!K156=0,0,RES_hhdet_fec!K156/0.086*1000000/RES_hhdet_num!K154)</f>
        <v>352.19345281976507</v>
      </c>
      <c r="L156" s="156">
        <f>IF(RES_hhdet_fec!L156=0,0,RES_hhdet_fec!L156/0.086*1000000/RES_hhdet_num!L154)</f>
        <v>404.60451156368458</v>
      </c>
      <c r="M156" s="156">
        <f>IF(RES_hhdet_fec!M156=0,0,RES_hhdet_fec!M156/0.086*1000000/RES_hhdet_num!M154)</f>
        <v>414.50975525900481</v>
      </c>
      <c r="N156" s="156">
        <f>IF(RES_hhdet_fec!N156=0,0,RES_hhdet_fec!N156/0.086*1000000/RES_hhdet_num!N154)</f>
        <v>414.79804038206333</v>
      </c>
      <c r="O156" s="156">
        <f>IF(RES_hhdet_fec!O156=0,0,RES_hhdet_fec!O156/0.086*1000000/RES_hhdet_num!O154)</f>
        <v>416.60035933838617</v>
      </c>
      <c r="P156" s="156">
        <f>IF(RES_hhdet_fec!P156=0,0,RES_hhdet_fec!P156/0.086*1000000/RES_hhdet_num!P154)</f>
        <v>418.78900382916453</v>
      </c>
      <c r="Q156" s="156">
        <f>IF(RES_hhdet_fec!Q156=0,0,RES_hhdet_fec!Q156/0.086*1000000/RES_hhdet_num!Q154)</f>
        <v>421.15434546499722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1234.3801614079189</v>
      </c>
      <c r="C157" s="157">
        <f>IF(RES_hhdet_fec!C157=0,0,RES_hhdet_fec!C157/0.086*1000000/RES_hhdet_num!C$143)</f>
        <v>1125.8472523357029</v>
      </c>
      <c r="D157" s="157">
        <f>IF(RES_hhdet_fec!D157=0,0,RES_hhdet_fec!D157/0.086*1000000/RES_hhdet_num!D$143)</f>
        <v>1158.8584206762246</v>
      </c>
      <c r="E157" s="157">
        <f>IF(RES_hhdet_fec!E157=0,0,RES_hhdet_fec!E157/0.086*1000000/RES_hhdet_num!E$143)</f>
        <v>1107.6720717587189</v>
      </c>
      <c r="F157" s="157">
        <f>IF(RES_hhdet_fec!F157=0,0,RES_hhdet_fec!F157/0.086*1000000/RES_hhdet_num!F$143)</f>
        <v>996.50469654287895</v>
      </c>
      <c r="G157" s="157">
        <f>IF(RES_hhdet_fec!G157=0,0,RES_hhdet_fec!G157/0.086*1000000/RES_hhdet_num!G$143)</f>
        <v>1066.0792283437574</v>
      </c>
      <c r="H157" s="157">
        <f>IF(RES_hhdet_fec!H157=0,0,RES_hhdet_fec!H157/0.086*1000000/RES_hhdet_num!H$143)</f>
        <v>1033.072757109175</v>
      </c>
      <c r="I157" s="157">
        <f>IF(RES_hhdet_fec!I157=0,0,RES_hhdet_fec!I157/0.086*1000000/RES_hhdet_num!I$143)</f>
        <v>1020.3153389987556</v>
      </c>
      <c r="J157" s="157">
        <f>IF(RES_hhdet_fec!J157=0,0,RES_hhdet_fec!J157/0.086*1000000/RES_hhdet_num!J$143)</f>
        <v>976.79716617632062</v>
      </c>
      <c r="K157" s="157">
        <f>IF(RES_hhdet_fec!K157=0,0,RES_hhdet_fec!K157/0.086*1000000/RES_hhdet_num!K$143)</f>
        <v>981.35689365849021</v>
      </c>
      <c r="L157" s="157">
        <f>IF(RES_hhdet_fec!L157=0,0,RES_hhdet_fec!L157/0.086*1000000/RES_hhdet_num!L$143)</f>
        <v>1266.2841668858321</v>
      </c>
      <c r="M157" s="157">
        <f>IF(RES_hhdet_fec!M157=0,0,RES_hhdet_fec!M157/0.086*1000000/RES_hhdet_num!M$143)</f>
        <v>1207.2397133157199</v>
      </c>
      <c r="N157" s="157">
        <f>IF(RES_hhdet_fec!N157=0,0,RES_hhdet_fec!N157/0.086*1000000/RES_hhdet_num!N$143)</f>
        <v>1134.4339153993089</v>
      </c>
      <c r="O157" s="157">
        <f>IF(RES_hhdet_fec!O157=0,0,RES_hhdet_fec!O157/0.086*1000000/RES_hhdet_num!O$143)</f>
        <v>1151.4592511876369</v>
      </c>
      <c r="P157" s="157">
        <f>IF(RES_hhdet_fec!P157=0,0,RES_hhdet_fec!P157/0.086*1000000/RES_hhdet_num!P$143)</f>
        <v>1119.4660132596341</v>
      </c>
      <c r="Q157" s="157">
        <f>IF(RES_hhdet_fec!Q157=0,0,RES_hhdet_fec!Q157/0.086*1000000/RES_hhdet_num!Q$143)</f>
        <v>1203.8230273519207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1450.7351060294334</v>
      </c>
      <c r="C158" s="156">
        <f>IF(RES_hhdet_fec!C158=0,0,RES_hhdet_fec!C158/0.086*1000000/RES_hhdet_num!C158)</f>
        <v>1488.5637819522997</v>
      </c>
      <c r="D158" s="156">
        <f>IF(RES_hhdet_fec!D158=0,0,RES_hhdet_fec!D158/0.086*1000000/RES_hhdet_num!D158)</f>
        <v>1420.1961497327836</v>
      </c>
      <c r="E158" s="156">
        <f>IF(RES_hhdet_fec!E158=0,0,RES_hhdet_fec!E158/0.086*1000000/RES_hhdet_num!E158)</f>
        <v>1407.6852094104856</v>
      </c>
      <c r="F158" s="156">
        <f>IF(RES_hhdet_fec!F158=0,0,RES_hhdet_fec!F158/0.086*1000000/RES_hhdet_num!F158)</f>
        <v>1430.767681365943</v>
      </c>
      <c r="G158" s="156">
        <f>IF(RES_hhdet_fec!G158=0,0,RES_hhdet_fec!G158/0.086*1000000/RES_hhdet_num!G158)</f>
        <v>1431.3699652696437</v>
      </c>
      <c r="H158" s="156">
        <f>IF(RES_hhdet_fec!H158=0,0,RES_hhdet_fec!H158/0.086*1000000/RES_hhdet_num!H158)</f>
        <v>1446.1539422161375</v>
      </c>
      <c r="I158" s="156">
        <f>IF(RES_hhdet_fec!I158=0,0,RES_hhdet_fec!I158/0.086*1000000/RES_hhdet_num!I158)</f>
        <v>1495.6772005590874</v>
      </c>
      <c r="J158" s="156">
        <f>IF(RES_hhdet_fec!J158=0,0,RES_hhdet_fec!J158/0.086*1000000/RES_hhdet_num!J158)</f>
        <v>1512.9716140307432</v>
      </c>
      <c r="K158" s="156">
        <f>IF(RES_hhdet_fec!K158=0,0,RES_hhdet_fec!K158/0.086*1000000/RES_hhdet_num!K158)</f>
        <v>1507.5324014245293</v>
      </c>
      <c r="L158" s="156">
        <f>IF(RES_hhdet_fec!L158=0,0,RES_hhdet_fec!L158/0.086*1000000/RES_hhdet_num!L158)</f>
        <v>1791.9665080875222</v>
      </c>
      <c r="M158" s="156">
        <f>IF(RES_hhdet_fec!M158=0,0,RES_hhdet_fec!M158/0.086*1000000/RES_hhdet_num!M158)</f>
        <v>1773.9682907808046</v>
      </c>
      <c r="N158" s="156">
        <f>IF(RES_hhdet_fec!N158=0,0,RES_hhdet_fec!N158/0.086*1000000/RES_hhdet_num!N158)</f>
        <v>1542.8917008226294</v>
      </c>
      <c r="O158" s="156">
        <f>IF(RES_hhdet_fec!O158=0,0,RES_hhdet_fec!O158/0.086*1000000/RES_hhdet_num!O158)</f>
        <v>1943.8851253999417</v>
      </c>
      <c r="P158" s="156">
        <f>IF(RES_hhdet_fec!P158=0,0,RES_hhdet_fec!P158/0.086*1000000/RES_hhdet_num!P158)</f>
        <v>1734.4080524012711</v>
      </c>
      <c r="Q158" s="156">
        <f>IF(RES_hhdet_fec!Q158=0,0,RES_hhdet_fec!Q158/0.086*1000000/RES_hhdet_num!Q158)</f>
        <v>1743.6200207729848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831.12704866265449</v>
      </c>
      <c r="C159" s="57">
        <f>IF(RES_hhdet_fec!C159=0,0,RES_hhdet_fec!C159/0.086*1000000/RES_hhdet_num!C159)</f>
        <v>818.34741226703966</v>
      </c>
      <c r="D159" s="57">
        <f>IF(RES_hhdet_fec!D159=0,0,RES_hhdet_fec!D159/0.086*1000000/RES_hhdet_num!D159)</f>
        <v>831.39909752101823</v>
      </c>
      <c r="E159" s="57">
        <f>IF(RES_hhdet_fec!E159=0,0,RES_hhdet_fec!E159/0.086*1000000/RES_hhdet_num!E159)</f>
        <v>829.05117522646935</v>
      </c>
      <c r="F159" s="57">
        <f>IF(RES_hhdet_fec!F159=0,0,RES_hhdet_fec!F159/0.086*1000000/RES_hhdet_num!F159)</f>
        <v>839.1630353751018</v>
      </c>
      <c r="G159" s="57">
        <f>IF(RES_hhdet_fec!G159=0,0,RES_hhdet_fec!G159/0.086*1000000/RES_hhdet_num!G159)</f>
        <v>819.67009219256772</v>
      </c>
      <c r="H159" s="57">
        <f>IF(RES_hhdet_fec!H159=0,0,RES_hhdet_fec!H159/0.086*1000000/RES_hhdet_num!H159)</f>
        <v>837.28562449115316</v>
      </c>
      <c r="I159" s="57">
        <f>IF(RES_hhdet_fec!I159=0,0,RES_hhdet_fec!I159/0.086*1000000/RES_hhdet_num!I159)</f>
        <v>874.62277740196498</v>
      </c>
      <c r="J159" s="57">
        <f>IF(RES_hhdet_fec!J159=0,0,RES_hhdet_fec!J159/0.086*1000000/RES_hhdet_num!J159)</f>
        <v>858.63956844286668</v>
      </c>
      <c r="K159" s="57">
        <f>IF(RES_hhdet_fec!K159=0,0,RES_hhdet_fec!K159/0.086*1000000/RES_hhdet_num!K159)</f>
        <v>863.36602222004501</v>
      </c>
      <c r="L159" s="57">
        <f>IF(RES_hhdet_fec!L159=0,0,RES_hhdet_fec!L159/0.086*1000000/RES_hhdet_num!L159)</f>
        <v>1072.4931262223795</v>
      </c>
      <c r="M159" s="57">
        <f>IF(RES_hhdet_fec!M159=0,0,RES_hhdet_fec!M159/0.086*1000000/RES_hhdet_num!M159)</f>
        <v>1069.7560855328795</v>
      </c>
      <c r="N159" s="57">
        <f>IF(RES_hhdet_fec!N159=0,0,RES_hhdet_fec!N159/0.086*1000000/RES_hhdet_num!N159)</f>
        <v>1049.8131789769479</v>
      </c>
      <c r="O159" s="57">
        <f>IF(RES_hhdet_fec!O159=0,0,RES_hhdet_fec!O159/0.086*1000000/RES_hhdet_num!O159)</f>
        <v>998.99176827055601</v>
      </c>
      <c r="P159" s="57">
        <f>IF(RES_hhdet_fec!P159=0,0,RES_hhdet_fec!P159/0.086*1000000/RES_hhdet_num!P159)</f>
        <v>1028.8731534140591</v>
      </c>
      <c r="Q159" s="57">
        <f>IF(RES_hhdet_fec!Q159=0,0,RES_hhdet_fec!Q159/0.086*1000000/RES_hhdet_num!Q159)</f>
        <v>1124.5392796746821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15049.004294835522</v>
      </c>
      <c r="C161" s="168">
        <f t="shared" ref="C161:Q161" si="31">SUM(C162,C164,C166,C175)</f>
        <v>15497.720467012465</v>
      </c>
      <c r="D161" s="168">
        <f t="shared" si="31"/>
        <v>15800.932481508858</v>
      </c>
      <c r="E161" s="168">
        <f t="shared" si="31"/>
        <v>17254.295985868826</v>
      </c>
      <c r="F161" s="168">
        <f t="shared" si="31"/>
        <v>16302.876498815629</v>
      </c>
      <c r="G161" s="168">
        <f t="shared" si="31"/>
        <v>16181.127186490243</v>
      </c>
      <c r="H161" s="168">
        <f t="shared" si="31"/>
        <v>16724.797942152007</v>
      </c>
      <c r="I161" s="168">
        <f t="shared" si="31"/>
        <v>14623.777818654329</v>
      </c>
      <c r="J161" s="168">
        <f t="shared" si="31"/>
        <v>14640.577616581922</v>
      </c>
      <c r="K161" s="168">
        <f t="shared" si="31"/>
        <v>14219.363212524178</v>
      </c>
      <c r="L161" s="168">
        <f t="shared" si="31"/>
        <v>17456.764101834506</v>
      </c>
      <c r="M161" s="168">
        <f t="shared" si="31"/>
        <v>15918.200559833567</v>
      </c>
      <c r="N161" s="168">
        <f t="shared" si="31"/>
        <v>14273.323397197135</v>
      </c>
      <c r="O161" s="168">
        <f t="shared" si="31"/>
        <v>13884.97783209794</v>
      </c>
      <c r="P161" s="168">
        <f t="shared" si="31"/>
        <v>12299.792815944615</v>
      </c>
      <c r="Q161" s="168">
        <f t="shared" si="31"/>
        <v>14560.744532827046</v>
      </c>
    </row>
    <row r="162" spans="1:17" ht="12.95" customHeight="1" x14ac:dyDescent="0.25">
      <c r="A162" s="158" t="s">
        <v>65</v>
      </c>
      <c r="B162" s="157">
        <f t="shared" ref="B162:Q162" si="32">B163</f>
        <v>11801.800031180417</v>
      </c>
      <c r="C162" s="157">
        <f t="shared" si="32"/>
        <v>12405.668099004568</v>
      </c>
      <c r="D162" s="157">
        <f t="shared" si="32"/>
        <v>12652.027648632529</v>
      </c>
      <c r="E162" s="157">
        <f t="shared" si="32"/>
        <v>14175.66161955009</v>
      </c>
      <c r="F162" s="157">
        <f t="shared" si="32"/>
        <v>13402.835517958083</v>
      </c>
      <c r="G162" s="157">
        <f t="shared" si="32"/>
        <v>13270.017264464941</v>
      </c>
      <c r="H162" s="157">
        <f t="shared" si="32"/>
        <v>13757.279231458298</v>
      </c>
      <c r="I162" s="157">
        <f t="shared" si="32"/>
        <v>11758.813453349851</v>
      </c>
      <c r="J162" s="157">
        <f t="shared" si="32"/>
        <v>11962.574091731693</v>
      </c>
      <c r="K162" s="157">
        <f t="shared" si="32"/>
        <v>11530.473813054268</v>
      </c>
      <c r="L162" s="157">
        <f t="shared" si="32"/>
        <v>13978.635463599163</v>
      </c>
      <c r="M162" s="157">
        <f t="shared" si="32"/>
        <v>12586.669287216691</v>
      </c>
      <c r="N162" s="157">
        <f t="shared" si="32"/>
        <v>11151.978915113123</v>
      </c>
      <c r="O162" s="157">
        <f t="shared" si="32"/>
        <v>10746.583039019317</v>
      </c>
      <c r="P162" s="157">
        <f t="shared" si="32"/>
        <v>9172.6032480594731</v>
      </c>
      <c r="Q162" s="157">
        <f t="shared" si="32"/>
        <v>11201.371074646393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11801.800031180417</v>
      </c>
      <c r="C163" s="57">
        <f>IF(RES_hhdet_fec!C163=0,0,RES_hhdet_fec!C163/0.086*1000000/RES_hhdet_num!C$161)</f>
        <v>12405.668099004568</v>
      </c>
      <c r="D163" s="57">
        <f>IF(RES_hhdet_fec!D163=0,0,RES_hhdet_fec!D163/0.086*1000000/RES_hhdet_num!D$161)</f>
        <v>12652.027648632529</v>
      </c>
      <c r="E163" s="57">
        <f>IF(RES_hhdet_fec!E163=0,0,RES_hhdet_fec!E163/0.086*1000000/RES_hhdet_num!E$161)</f>
        <v>14175.66161955009</v>
      </c>
      <c r="F163" s="57">
        <f>IF(RES_hhdet_fec!F163=0,0,RES_hhdet_fec!F163/0.086*1000000/RES_hhdet_num!F$161)</f>
        <v>13402.835517958083</v>
      </c>
      <c r="G163" s="57">
        <f>IF(RES_hhdet_fec!G163=0,0,RES_hhdet_fec!G163/0.086*1000000/RES_hhdet_num!G$161)</f>
        <v>13270.017264464941</v>
      </c>
      <c r="H163" s="57">
        <f>IF(RES_hhdet_fec!H163=0,0,RES_hhdet_fec!H163/0.086*1000000/RES_hhdet_num!H$161)</f>
        <v>13757.279231458298</v>
      </c>
      <c r="I163" s="57">
        <f>IF(RES_hhdet_fec!I163=0,0,RES_hhdet_fec!I163/0.086*1000000/RES_hhdet_num!I$161)</f>
        <v>11758.813453349851</v>
      </c>
      <c r="J163" s="57">
        <f>IF(RES_hhdet_fec!J163=0,0,RES_hhdet_fec!J163/0.086*1000000/RES_hhdet_num!J$161)</f>
        <v>11962.574091731693</v>
      </c>
      <c r="K163" s="57">
        <f>IF(RES_hhdet_fec!K163=0,0,RES_hhdet_fec!K163/0.086*1000000/RES_hhdet_num!K$161)</f>
        <v>11530.473813054268</v>
      </c>
      <c r="L163" s="57">
        <f>IF(RES_hhdet_fec!L163=0,0,RES_hhdet_fec!L163/0.086*1000000/RES_hhdet_num!L$161)</f>
        <v>13978.635463599163</v>
      </c>
      <c r="M163" s="57">
        <f>IF(RES_hhdet_fec!M163=0,0,RES_hhdet_fec!M163/0.086*1000000/RES_hhdet_num!M$161)</f>
        <v>12586.669287216691</v>
      </c>
      <c r="N163" s="57">
        <f>IF(RES_hhdet_fec!N163=0,0,RES_hhdet_fec!N163/0.086*1000000/RES_hhdet_num!N$161)</f>
        <v>11151.978915113123</v>
      </c>
      <c r="O163" s="57">
        <f>IF(RES_hhdet_fec!O163=0,0,RES_hhdet_fec!O163/0.086*1000000/RES_hhdet_num!O$161)</f>
        <v>10746.583039019317</v>
      </c>
      <c r="P163" s="57">
        <f>IF(RES_hhdet_fec!P163=0,0,RES_hhdet_fec!P163/0.086*1000000/RES_hhdet_num!P$161)</f>
        <v>9172.6032480594731</v>
      </c>
      <c r="Q163" s="57">
        <f>IF(RES_hhdet_fec!Q163=0,0,RES_hhdet_fec!Q163/0.086*1000000/RES_hhdet_num!Q$161)</f>
        <v>11201.371074646393</v>
      </c>
    </row>
    <row r="164" spans="1:17" ht="12.95" customHeight="1" x14ac:dyDescent="0.25">
      <c r="A164" s="158" t="s">
        <v>112</v>
      </c>
      <c r="B164" s="157">
        <f t="shared" ref="B164:Q164" si="33">B165</f>
        <v>0.90218521865833001</v>
      </c>
      <c r="C164" s="157">
        <f t="shared" si="33"/>
        <v>1.3053928394669545</v>
      </c>
      <c r="D164" s="157">
        <f t="shared" si="33"/>
        <v>1.9102780136875233</v>
      </c>
      <c r="E164" s="157">
        <f t="shared" si="33"/>
        <v>2.6962657831386934</v>
      </c>
      <c r="F164" s="157">
        <f t="shared" si="33"/>
        <v>3.1725506436798292</v>
      </c>
      <c r="G164" s="157">
        <f t="shared" si="33"/>
        <v>3.7390023007108355</v>
      </c>
      <c r="H164" s="157">
        <f t="shared" si="33"/>
        <v>5.3015569866812546</v>
      </c>
      <c r="I164" s="157">
        <f t="shared" si="33"/>
        <v>6.4626703152543987</v>
      </c>
      <c r="J164" s="157">
        <f t="shared" si="33"/>
        <v>7.9852545427809005</v>
      </c>
      <c r="K164" s="157">
        <f t="shared" si="33"/>
        <v>9.7647355529897819</v>
      </c>
      <c r="L164" s="157">
        <f t="shared" si="33"/>
        <v>10.390625710864956</v>
      </c>
      <c r="M164" s="157">
        <f t="shared" si="33"/>
        <v>11.308906424647599</v>
      </c>
      <c r="N164" s="157">
        <f t="shared" si="33"/>
        <v>12.957985334190383</v>
      </c>
      <c r="O164" s="157">
        <f t="shared" si="33"/>
        <v>13.599297443453672</v>
      </c>
      <c r="P164" s="157">
        <f t="shared" si="33"/>
        <v>13.746237710206628</v>
      </c>
      <c r="Q164" s="157">
        <f t="shared" si="33"/>
        <v>15.472225221698174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0.90218521865833001</v>
      </c>
      <c r="C165" s="156">
        <f>IF(RES_hhdet_fec!C165=0,0,RES_hhdet_fec!C165/0.086*1000000/RES_hhdet_num!C$161)</f>
        <v>1.3053928394669545</v>
      </c>
      <c r="D165" s="156">
        <f>IF(RES_hhdet_fec!D165=0,0,RES_hhdet_fec!D165/0.086*1000000/RES_hhdet_num!D$161)</f>
        <v>1.9102780136875233</v>
      </c>
      <c r="E165" s="156">
        <f>IF(RES_hhdet_fec!E165=0,0,RES_hhdet_fec!E165/0.086*1000000/RES_hhdet_num!E$161)</f>
        <v>2.6962657831386934</v>
      </c>
      <c r="F165" s="156">
        <f>IF(RES_hhdet_fec!F165=0,0,RES_hhdet_fec!F165/0.086*1000000/RES_hhdet_num!F$161)</f>
        <v>3.1725506436798292</v>
      </c>
      <c r="G165" s="156">
        <f>IF(RES_hhdet_fec!G165=0,0,RES_hhdet_fec!G165/0.086*1000000/RES_hhdet_num!G$161)</f>
        <v>3.7390023007108355</v>
      </c>
      <c r="H165" s="156">
        <f>IF(RES_hhdet_fec!H165=0,0,RES_hhdet_fec!H165/0.086*1000000/RES_hhdet_num!H$161)</f>
        <v>5.3015569866812546</v>
      </c>
      <c r="I165" s="156">
        <f>IF(RES_hhdet_fec!I165=0,0,RES_hhdet_fec!I165/0.086*1000000/RES_hhdet_num!I$161)</f>
        <v>6.4626703152543987</v>
      </c>
      <c r="J165" s="156">
        <f>IF(RES_hhdet_fec!J165=0,0,RES_hhdet_fec!J165/0.086*1000000/RES_hhdet_num!J$161)</f>
        <v>7.9852545427809005</v>
      </c>
      <c r="K165" s="156">
        <f>IF(RES_hhdet_fec!K165=0,0,RES_hhdet_fec!K165/0.086*1000000/RES_hhdet_num!K$161)</f>
        <v>9.7647355529897819</v>
      </c>
      <c r="L165" s="156">
        <f>IF(RES_hhdet_fec!L165=0,0,RES_hhdet_fec!L165/0.086*1000000/RES_hhdet_num!L$161)</f>
        <v>10.390625710864956</v>
      </c>
      <c r="M165" s="156">
        <f>IF(RES_hhdet_fec!M165=0,0,RES_hhdet_fec!M165/0.086*1000000/RES_hhdet_num!M$161)</f>
        <v>11.308906424647599</v>
      </c>
      <c r="N165" s="156">
        <f>IF(RES_hhdet_fec!N165=0,0,RES_hhdet_fec!N165/0.086*1000000/RES_hhdet_num!N$161)</f>
        <v>12.957985334190383</v>
      </c>
      <c r="O165" s="156">
        <f>IF(RES_hhdet_fec!O165=0,0,RES_hhdet_fec!O165/0.086*1000000/RES_hhdet_num!O$161)</f>
        <v>13.599297443453672</v>
      </c>
      <c r="P165" s="156">
        <f>IF(RES_hhdet_fec!P165=0,0,RES_hhdet_fec!P165/0.086*1000000/RES_hhdet_num!P$161)</f>
        <v>13.746237710206628</v>
      </c>
      <c r="Q165" s="156">
        <f>IF(RES_hhdet_fec!Q165=0,0,RES_hhdet_fec!Q165/0.086*1000000/RES_hhdet_num!Q$161)</f>
        <v>15.472225221698174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2011.5901374045998</v>
      </c>
      <c r="C166" s="157">
        <f>IF(RES_hhdet_fec!C166=0,0,RES_hhdet_fec!C166/0.086*1000000/RES_hhdet_num!C$161)</f>
        <v>1963.6220068391331</v>
      </c>
      <c r="D166" s="157">
        <f>IF(RES_hhdet_fec!D166=0,0,RES_hhdet_fec!D166/0.086*1000000/RES_hhdet_num!D$161)</f>
        <v>1969.8056637468137</v>
      </c>
      <c r="E166" s="157">
        <f>IF(RES_hhdet_fec!E166=0,0,RES_hhdet_fec!E166/0.086*1000000/RES_hhdet_num!E$161)</f>
        <v>1946.7863621842123</v>
      </c>
      <c r="F166" s="157">
        <f>IF(RES_hhdet_fec!F166=0,0,RES_hhdet_fec!F166/0.086*1000000/RES_hhdet_num!F$161)</f>
        <v>1883.2967384618846</v>
      </c>
      <c r="G166" s="157">
        <f>IF(RES_hhdet_fec!G166=0,0,RES_hhdet_fec!G166/0.086*1000000/RES_hhdet_num!G$161)</f>
        <v>1829.9786164650338</v>
      </c>
      <c r="H166" s="157">
        <f>IF(RES_hhdet_fec!H166=0,0,RES_hhdet_fec!H166/0.086*1000000/RES_hhdet_num!H$161)</f>
        <v>1928.263142505526</v>
      </c>
      <c r="I166" s="157">
        <f>IF(RES_hhdet_fec!I166=0,0,RES_hhdet_fec!I166/0.086*1000000/RES_hhdet_num!I$161)</f>
        <v>1837.2173566167537</v>
      </c>
      <c r="J166" s="157">
        <f>IF(RES_hhdet_fec!J166=0,0,RES_hhdet_fec!J166/0.086*1000000/RES_hhdet_num!J$161)</f>
        <v>1692.2347402307676</v>
      </c>
      <c r="K166" s="157">
        <f>IF(RES_hhdet_fec!K166=0,0,RES_hhdet_fec!K166/0.086*1000000/RES_hhdet_num!K$161)</f>
        <v>1698.1203421997523</v>
      </c>
      <c r="L166" s="157">
        <f>IF(RES_hhdet_fec!L166=0,0,RES_hhdet_fec!L166/0.086*1000000/RES_hhdet_num!L$161)</f>
        <v>2200.0442752396129</v>
      </c>
      <c r="M166" s="157">
        <f>IF(RES_hhdet_fec!M166=0,0,RES_hhdet_fec!M166/0.086*1000000/RES_hhdet_num!M$161)</f>
        <v>2110.3149192953938</v>
      </c>
      <c r="N166" s="157">
        <f>IF(RES_hhdet_fec!N166=0,0,RES_hhdet_fec!N166/0.086*1000000/RES_hhdet_num!N$161)</f>
        <v>1969.6236453693225</v>
      </c>
      <c r="O166" s="157">
        <f>IF(RES_hhdet_fec!O166=0,0,RES_hhdet_fec!O166/0.086*1000000/RES_hhdet_num!O$161)</f>
        <v>1973.0208514595206</v>
      </c>
      <c r="P166" s="157">
        <f>IF(RES_hhdet_fec!P166=0,0,RES_hhdet_fec!P166/0.086*1000000/RES_hhdet_num!P$161)</f>
        <v>1989.6956159048639</v>
      </c>
      <c r="Q166" s="157">
        <f>IF(RES_hhdet_fec!Q166=0,0,RES_hhdet_fec!Q166/0.086*1000000/RES_hhdet_num!Q$161)</f>
        <v>2131.8855621785565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2054.2778439457975</v>
      </c>
      <c r="C167" s="132">
        <f>IF(RES_hhdet_fec!C167=0,0,RES_hhdet_fec!C167/0.086*1000000/RES_hhdet_num!C167)</f>
        <v>2034.180609498108</v>
      </c>
      <c r="D167" s="132">
        <f>IF(RES_hhdet_fec!D167=0,0,RES_hhdet_fec!D167/0.086*1000000/RES_hhdet_num!D167)</f>
        <v>2045.4222860963851</v>
      </c>
      <c r="E167" s="132">
        <f>IF(RES_hhdet_fec!E167=0,0,RES_hhdet_fec!E167/0.086*1000000/RES_hhdet_num!E167)</f>
        <v>2044.9784298601558</v>
      </c>
      <c r="F167" s="132">
        <f>IF(RES_hhdet_fec!F167=0,0,RES_hhdet_fec!F167/0.086*1000000/RES_hhdet_num!F167)</f>
        <v>2028.9483791876683</v>
      </c>
      <c r="G167" s="132">
        <f>IF(RES_hhdet_fec!G167=0,0,RES_hhdet_fec!G167/0.086*1000000/RES_hhdet_num!G167)</f>
        <v>2041.607510810371</v>
      </c>
      <c r="H167" s="132">
        <f>IF(RES_hhdet_fec!H167=0,0,RES_hhdet_fec!H167/0.086*1000000/RES_hhdet_num!H167)</f>
        <v>2062.046606988119</v>
      </c>
      <c r="I167" s="132">
        <f>IF(RES_hhdet_fec!I167=0,0,RES_hhdet_fec!I167/0.086*1000000/RES_hhdet_num!I167)</f>
        <v>2048.2513912836607</v>
      </c>
      <c r="J167" s="132">
        <f>IF(RES_hhdet_fec!J167=0,0,RES_hhdet_fec!J167/0.086*1000000/RES_hhdet_num!J167)</f>
        <v>2051.1521002285776</v>
      </c>
      <c r="K167" s="132">
        <f>IF(RES_hhdet_fec!K167=0,0,RES_hhdet_fec!K167/0.086*1000000/RES_hhdet_num!K167)</f>
        <v>2057.0680988384388</v>
      </c>
      <c r="L167" s="132">
        <f>IF(RES_hhdet_fec!L167=0,0,RES_hhdet_fec!L167/0.086*1000000/RES_hhdet_num!L167)</f>
        <v>2453.5623077479245</v>
      </c>
      <c r="M167" s="132">
        <f>IF(RES_hhdet_fec!M167=0,0,RES_hhdet_fec!M167/0.086*1000000/RES_hhdet_num!M167)</f>
        <v>2381.2932388373902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0</v>
      </c>
      <c r="P167" s="132">
        <f>IF(RES_hhdet_fec!P167=0,0,RES_hhdet_fec!P167/0.086*1000000/RES_hhdet_num!P167)</f>
        <v>0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1652.1138369681705</v>
      </c>
      <c r="D168" s="132">
        <f>IF(RES_hhdet_fec!D168=0,0,RES_hhdet_fec!D168/0.086*1000000/RES_hhdet_num!D168)</f>
        <v>1663.6258593944171</v>
      </c>
      <c r="E168" s="132">
        <f>IF(RES_hhdet_fec!E168=0,0,RES_hhdet_fec!E168/0.086*1000000/RES_hhdet_num!E168)</f>
        <v>1665.6051064041828</v>
      </c>
      <c r="F168" s="132">
        <f>IF(RES_hhdet_fec!F168=0,0,RES_hhdet_fec!F168/0.086*1000000/RES_hhdet_num!F168)</f>
        <v>1654.9370913754913</v>
      </c>
      <c r="G168" s="132">
        <f>IF(RES_hhdet_fec!G168=0,0,RES_hhdet_fec!G168/0.086*1000000/RES_hhdet_num!G168)</f>
        <v>1667.6987729907416</v>
      </c>
      <c r="H168" s="132">
        <f>IF(RES_hhdet_fec!H168=0,0,RES_hhdet_fec!H168/0.086*1000000/RES_hhdet_num!H168)</f>
        <v>1686.7030616069467</v>
      </c>
      <c r="I168" s="132">
        <f>IF(RES_hhdet_fec!I168=0,0,RES_hhdet_fec!I168/0.086*1000000/RES_hhdet_num!I168)</f>
        <v>1677.6553677059135</v>
      </c>
      <c r="J168" s="132">
        <f>IF(RES_hhdet_fec!J168=0,0,RES_hhdet_fec!J168/0.086*1000000/RES_hhdet_num!J168)</f>
        <v>1682.2313266105321</v>
      </c>
      <c r="K168" s="132">
        <f>IF(RES_hhdet_fec!K168=0,0,RES_hhdet_fec!K168/0.086*1000000/RES_hhdet_num!K168)</f>
        <v>1689.2877170647594</v>
      </c>
      <c r="L168" s="132">
        <f>IF(RES_hhdet_fec!L168=0,0,RES_hhdet_fec!L168/0.086*1000000/RES_hhdet_num!L168)</f>
        <v>2036.223446216065</v>
      </c>
      <c r="M168" s="132">
        <f>IF(RES_hhdet_fec!M168=0,0,RES_hhdet_fec!M168/0.086*1000000/RES_hhdet_num!M168)</f>
        <v>1962.3503605033143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1322.2173961737424</v>
      </c>
      <c r="D169" s="165">
        <f>IF(RES_hhdet_fec!D169=0,0,RES_hhdet_fec!D169/0.086*1000000/RES_hhdet_num!D168)</f>
        <v>1329.5244859626298</v>
      </c>
      <c r="E169" s="165">
        <f>IF(RES_hhdet_fec!E169=0,0,RES_hhdet_fec!E169/0.086*1000000/RES_hhdet_num!E168)</f>
        <v>1329.2359794091401</v>
      </c>
      <c r="F169" s="165">
        <f>IF(RES_hhdet_fec!F169=0,0,RES_hhdet_fec!F169/0.086*1000000/RES_hhdet_num!F168)</f>
        <v>1318.8164464720144</v>
      </c>
      <c r="G169" s="165">
        <f>IF(RES_hhdet_fec!G169=0,0,RES_hhdet_fec!G169/0.086*1000000/RES_hhdet_num!G168)</f>
        <v>1327.0448820267702</v>
      </c>
      <c r="H169" s="165">
        <f>IF(RES_hhdet_fec!H169=0,0,RES_hhdet_fec!H169/0.086*1000000/RES_hhdet_num!H168)</f>
        <v>1340.3302945422861</v>
      </c>
      <c r="I169" s="165">
        <f>IF(RES_hhdet_fec!I169=0,0,RES_hhdet_fec!I169/0.086*1000000/RES_hhdet_num!I168)</f>
        <v>1331.3634043343689</v>
      </c>
      <c r="J169" s="165">
        <f>IF(RES_hhdet_fec!J169=0,0,RES_hhdet_fec!J169/0.086*1000000/RES_hhdet_num!J168)</f>
        <v>1333.2488651485728</v>
      </c>
      <c r="K169" s="165">
        <f>IF(RES_hhdet_fec!K169=0,0,RES_hhdet_fec!K169/0.086*1000000/RES_hhdet_num!K168)</f>
        <v>1337.0942642449943</v>
      </c>
      <c r="L169" s="165">
        <f>IF(RES_hhdet_fec!L169=0,0,RES_hhdet_fec!L169/0.086*1000000/RES_hhdet_num!L168)</f>
        <v>1631.6189346523804</v>
      </c>
      <c r="M169" s="165">
        <f>IF(RES_hhdet_fec!M169=0,0,RES_hhdet_fec!M169/0.086*1000000/RES_hhdet_num!M168)</f>
        <v>1547.8406052443097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329.8964407944282</v>
      </c>
      <c r="D170" s="164">
        <f>IF(RES_hhdet_fec!D170=0,0,RES_hhdet_fec!D170/0.086*1000000/RES_hhdet_num!D168)</f>
        <v>334.10137343178712</v>
      </c>
      <c r="E170" s="164">
        <f>IF(RES_hhdet_fec!E170=0,0,RES_hhdet_fec!E170/0.086*1000000/RES_hhdet_num!E168)</f>
        <v>336.36912699504268</v>
      </c>
      <c r="F170" s="164">
        <f>IF(RES_hhdet_fec!F170=0,0,RES_hhdet_fec!F170/0.086*1000000/RES_hhdet_num!F168)</f>
        <v>336.12064490347728</v>
      </c>
      <c r="G170" s="164">
        <f>IF(RES_hhdet_fec!G170=0,0,RES_hhdet_fec!G170/0.086*1000000/RES_hhdet_num!G168)</f>
        <v>340.65389096397138</v>
      </c>
      <c r="H170" s="164">
        <f>IF(RES_hhdet_fec!H170=0,0,RES_hhdet_fec!H170/0.086*1000000/RES_hhdet_num!H168)</f>
        <v>346.37276706466059</v>
      </c>
      <c r="I170" s="164">
        <f>IF(RES_hhdet_fec!I170=0,0,RES_hhdet_fec!I170/0.086*1000000/RES_hhdet_num!I168)</f>
        <v>346.29196337154463</v>
      </c>
      <c r="J170" s="164">
        <f>IF(RES_hhdet_fec!J170=0,0,RES_hhdet_fec!J170/0.086*1000000/RES_hhdet_num!J168)</f>
        <v>348.98246146195874</v>
      </c>
      <c r="K170" s="164">
        <f>IF(RES_hhdet_fec!K170=0,0,RES_hhdet_fec!K170/0.086*1000000/RES_hhdet_num!K168)</f>
        <v>352.19345281976513</v>
      </c>
      <c r="L170" s="164">
        <f>IF(RES_hhdet_fec!L170=0,0,RES_hhdet_fec!L170/0.086*1000000/RES_hhdet_num!L168)</f>
        <v>404.60451156368475</v>
      </c>
      <c r="M170" s="164">
        <f>IF(RES_hhdet_fec!M170=0,0,RES_hhdet_fec!M170/0.086*1000000/RES_hhdet_num!M168)</f>
        <v>414.50975525900463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1815.9964723551063</v>
      </c>
      <c r="C171" s="162">
        <f>IF(RES_hhdet_fec!C171=0,0,RES_hhdet_fec!C171/0.086*1000000/RES_hhdet_num!C171)</f>
        <v>1730.9248473210141</v>
      </c>
      <c r="D171" s="162">
        <f>IF(RES_hhdet_fec!D171=0,0,RES_hhdet_fec!D171/0.086*1000000/RES_hhdet_num!D171)</f>
        <v>1801.9618303207139</v>
      </c>
      <c r="E171" s="162">
        <f>IF(RES_hhdet_fec!E171=0,0,RES_hhdet_fec!E171/0.086*1000000/RES_hhdet_num!E171)</f>
        <v>1797.3473204607094</v>
      </c>
      <c r="F171" s="162">
        <f>IF(RES_hhdet_fec!F171=0,0,RES_hhdet_fec!F171/0.086*1000000/RES_hhdet_num!F171)</f>
        <v>1733.1145896884441</v>
      </c>
      <c r="G171" s="162">
        <f>IF(RES_hhdet_fec!G171=0,0,RES_hhdet_fec!G171/0.086*1000000/RES_hhdet_num!G171)</f>
        <v>1671.7622802631572</v>
      </c>
      <c r="H171" s="162">
        <f>IF(RES_hhdet_fec!H171=0,0,RES_hhdet_fec!H171/0.086*1000000/RES_hhdet_num!H171)</f>
        <v>1858.77479435396</v>
      </c>
      <c r="I171" s="162">
        <f>IF(RES_hhdet_fec!I171=0,0,RES_hhdet_fec!I171/0.086*1000000/RES_hhdet_num!I171)</f>
        <v>1810.7457108826316</v>
      </c>
      <c r="J171" s="162">
        <f>IF(RES_hhdet_fec!J171=0,0,RES_hhdet_fec!J171/0.086*1000000/RES_hhdet_num!J171)</f>
        <v>1646.3842041043586</v>
      </c>
      <c r="K171" s="162">
        <f>IF(RES_hhdet_fec!K171=0,0,RES_hhdet_fec!K171/0.086*1000000/RES_hhdet_num!K171)</f>
        <v>1633.3756661632724</v>
      </c>
      <c r="L171" s="162">
        <f>IF(RES_hhdet_fec!L171=0,0,RES_hhdet_fec!L171/0.086*1000000/RES_hhdet_num!L171)</f>
        <v>2185.7083744859397</v>
      </c>
      <c r="M171" s="162">
        <f>IF(RES_hhdet_fec!M171=0,0,RES_hhdet_fec!M171/0.086*1000000/RES_hhdet_num!M171)</f>
        <v>2121.0091489136526</v>
      </c>
      <c r="N171" s="162">
        <f>IF(RES_hhdet_fec!N171=0,0,RES_hhdet_fec!N171/0.086*1000000/RES_hhdet_num!N171)</f>
        <v>1985.2767888980682</v>
      </c>
      <c r="O171" s="162">
        <f>IF(RES_hhdet_fec!O171=0,0,RES_hhdet_fec!O171/0.086*1000000/RES_hhdet_num!O171)</f>
        <v>1989.2219279992587</v>
      </c>
      <c r="P171" s="162">
        <f>IF(RES_hhdet_fec!P171=0,0,RES_hhdet_fec!P171/0.086*1000000/RES_hhdet_num!P171)</f>
        <v>2007.6741858719547</v>
      </c>
      <c r="Q171" s="162">
        <f>IF(RES_hhdet_fec!Q171=0,0,RES_hhdet_fec!Q171/0.086*1000000/RES_hhdet_num!Q171)</f>
        <v>2154.947670803168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1454.9975915530924</v>
      </c>
      <c r="D172" s="160">
        <f>IF(RES_hhdet_fec!D172=0,0,RES_hhdet_fec!D172/0.086*1000000/RES_hhdet_num!D172)</f>
        <v>1505.3765631402132</v>
      </c>
      <c r="E172" s="160">
        <f>IF(RES_hhdet_fec!E172=0,0,RES_hhdet_fec!E172/0.086*1000000/RES_hhdet_num!E172)</f>
        <v>1504.6448852945211</v>
      </c>
      <c r="F172" s="160">
        <f>IF(RES_hhdet_fec!F172=0,0,RES_hhdet_fec!F172/0.086*1000000/RES_hhdet_num!F172)</f>
        <v>1462.6451282009739</v>
      </c>
      <c r="G172" s="160">
        <f>IF(RES_hhdet_fec!G172=0,0,RES_hhdet_fec!G172/0.086*1000000/RES_hhdet_num!G172)</f>
        <v>1427.2993731350241</v>
      </c>
      <c r="H172" s="160">
        <f>IF(RES_hhdet_fec!H172=0,0,RES_hhdet_fec!H172/0.086*1000000/RES_hhdet_num!H172)</f>
        <v>1554.5763833947526</v>
      </c>
      <c r="I172" s="160">
        <f>IF(RES_hhdet_fec!I172=0,0,RES_hhdet_fec!I172/0.086*1000000/RES_hhdet_num!I172)</f>
        <v>1523.2766754452389</v>
      </c>
      <c r="J172" s="160">
        <f>IF(RES_hhdet_fec!J172=0,0,RES_hhdet_fec!J172/0.086*1000000/RES_hhdet_num!J172)</f>
        <v>1419.1321941298027</v>
      </c>
      <c r="K172" s="160">
        <f>IF(RES_hhdet_fec!K172=0,0,RES_hhdet_fec!K172/0.086*1000000/RES_hhdet_num!K172)</f>
        <v>1413.8876358258997</v>
      </c>
      <c r="L172" s="160">
        <f>IF(RES_hhdet_fec!L172=0,0,RES_hhdet_fec!L172/0.086*1000000/RES_hhdet_num!L172)</f>
        <v>1858.1005805968332</v>
      </c>
      <c r="M172" s="160">
        <f>IF(RES_hhdet_fec!M172=0,0,RES_hhdet_fec!M172/0.086*1000000/RES_hhdet_num!M172)</f>
        <v>1793.1657020528899</v>
      </c>
      <c r="N172" s="160">
        <f>IF(RES_hhdet_fec!N172=0,0,RES_hhdet_fec!N172/0.086*1000000/RES_hhdet_num!N172)</f>
        <v>1705.2279531658155</v>
      </c>
      <c r="O172" s="160">
        <f>IF(RES_hhdet_fec!O172=0,0,RES_hhdet_fec!O172/0.086*1000000/RES_hhdet_num!O172)</f>
        <v>1709.5946125379096</v>
      </c>
      <c r="P172" s="160">
        <f>IF(RES_hhdet_fec!P172=0,0,RES_hhdet_fec!P172/0.086*1000000/RES_hhdet_num!P172)</f>
        <v>1723.7772246459394</v>
      </c>
      <c r="Q172" s="160">
        <f>IF(RES_hhdet_fec!Q172=0,0,RES_hhdet_fec!Q172/0.086*1000000/RES_hhdet_num!Q172)</f>
        <v>1821.8703314870675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1125.1011507586641</v>
      </c>
      <c r="D173" s="156">
        <f>IF(RES_hhdet_fec!D173=0,0,RES_hhdet_fec!D173/0.086*1000000/RES_hhdet_num!D172)</f>
        <v>1171.2751897084261</v>
      </c>
      <c r="E173" s="156">
        <f>IF(RES_hhdet_fec!E173=0,0,RES_hhdet_fec!E173/0.086*1000000/RES_hhdet_num!E172)</f>
        <v>1168.2757582994782</v>
      </c>
      <c r="F173" s="156">
        <f>IF(RES_hhdet_fec!F173=0,0,RES_hhdet_fec!F173/0.086*1000000/RES_hhdet_num!F172)</f>
        <v>1126.5244832974965</v>
      </c>
      <c r="G173" s="156">
        <f>IF(RES_hhdet_fec!G173=0,0,RES_hhdet_fec!G173/0.086*1000000/RES_hhdet_num!G172)</f>
        <v>1086.6454821710527</v>
      </c>
      <c r="H173" s="156">
        <f>IF(RES_hhdet_fec!H173=0,0,RES_hhdet_fec!H173/0.086*1000000/RES_hhdet_num!H172)</f>
        <v>1208.203616330092</v>
      </c>
      <c r="I173" s="156">
        <f>IF(RES_hhdet_fec!I173=0,0,RES_hhdet_fec!I173/0.086*1000000/RES_hhdet_num!I172)</f>
        <v>1176.9847120736938</v>
      </c>
      <c r="J173" s="156">
        <f>IF(RES_hhdet_fec!J173=0,0,RES_hhdet_fec!J173/0.086*1000000/RES_hhdet_num!J172)</f>
        <v>1070.1497326678416</v>
      </c>
      <c r="K173" s="156">
        <f>IF(RES_hhdet_fec!K173=0,0,RES_hhdet_fec!K173/0.086*1000000/RES_hhdet_num!K172)</f>
        <v>1061.6941830061346</v>
      </c>
      <c r="L173" s="156">
        <f>IF(RES_hhdet_fec!L173=0,0,RES_hhdet_fec!L173/0.086*1000000/RES_hhdet_num!L172)</f>
        <v>1453.4960690331482</v>
      </c>
      <c r="M173" s="156">
        <f>IF(RES_hhdet_fec!M173=0,0,RES_hhdet_fec!M173/0.086*1000000/RES_hhdet_num!M172)</f>
        <v>1378.6559467938851</v>
      </c>
      <c r="N173" s="156">
        <f>IF(RES_hhdet_fec!N173=0,0,RES_hhdet_fec!N173/0.086*1000000/RES_hhdet_num!N172)</f>
        <v>1290.4299127837521</v>
      </c>
      <c r="O173" s="156">
        <f>IF(RES_hhdet_fec!O173=0,0,RES_hhdet_fec!O173/0.086*1000000/RES_hhdet_num!O172)</f>
        <v>1292.9942531995234</v>
      </c>
      <c r="P173" s="156">
        <f>IF(RES_hhdet_fec!P173=0,0,RES_hhdet_fec!P173/0.086*1000000/RES_hhdet_num!P172)</f>
        <v>1304.9882208167749</v>
      </c>
      <c r="Q173" s="156">
        <f>IF(RES_hhdet_fec!Q173=0,0,RES_hhdet_fec!Q173/0.086*1000000/RES_hhdet_num!Q172)</f>
        <v>1400.7159860220706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329.89644079442814</v>
      </c>
      <c r="D174" s="57">
        <f>IF(RES_hhdet_fec!D174=0,0,RES_hhdet_fec!D174/0.086*1000000/RES_hhdet_num!D172)</f>
        <v>334.10137343178712</v>
      </c>
      <c r="E174" s="57">
        <f>IF(RES_hhdet_fec!E174=0,0,RES_hhdet_fec!E174/0.086*1000000/RES_hhdet_num!E172)</f>
        <v>336.36912699504262</v>
      </c>
      <c r="F174" s="57">
        <f>IF(RES_hhdet_fec!F174=0,0,RES_hhdet_fec!F174/0.086*1000000/RES_hhdet_num!F172)</f>
        <v>336.12064490347728</v>
      </c>
      <c r="G174" s="57">
        <f>IF(RES_hhdet_fec!G174=0,0,RES_hhdet_fec!G174/0.086*1000000/RES_hhdet_num!G172)</f>
        <v>340.65389096397149</v>
      </c>
      <c r="H174" s="57">
        <f>IF(RES_hhdet_fec!H174=0,0,RES_hhdet_fec!H174/0.086*1000000/RES_hhdet_num!H172)</f>
        <v>346.37276706466065</v>
      </c>
      <c r="I174" s="57">
        <f>IF(RES_hhdet_fec!I174=0,0,RES_hhdet_fec!I174/0.086*1000000/RES_hhdet_num!I172)</f>
        <v>346.29196337154491</v>
      </c>
      <c r="J174" s="57">
        <f>IF(RES_hhdet_fec!J174=0,0,RES_hhdet_fec!J174/0.086*1000000/RES_hhdet_num!J172)</f>
        <v>348.98246146196112</v>
      </c>
      <c r="K174" s="57">
        <f>IF(RES_hhdet_fec!K174=0,0,RES_hhdet_fec!K174/0.086*1000000/RES_hhdet_num!K172)</f>
        <v>352.19345281976496</v>
      </c>
      <c r="L174" s="57">
        <f>IF(RES_hhdet_fec!L174=0,0,RES_hhdet_fec!L174/0.086*1000000/RES_hhdet_num!L172)</f>
        <v>404.60451156368481</v>
      </c>
      <c r="M174" s="57">
        <f>IF(RES_hhdet_fec!M174=0,0,RES_hhdet_fec!M174/0.086*1000000/RES_hhdet_num!M172)</f>
        <v>414.50975525900481</v>
      </c>
      <c r="N174" s="57">
        <f>IF(RES_hhdet_fec!N174=0,0,RES_hhdet_fec!N174/0.086*1000000/RES_hhdet_num!N172)</f>
        <v>414.79804038206345</v>
      </c>
      <c r="O174" s="57">
        <f>IF(RES_hhdet_fec!O174=0,0,RES_hhdet_fec!O174/0.086*1000000/RES_hhdet_num!O172)</f>
        <v>416.60035933838628</v>
      </c>
      <c r="P174" s="57">
        <f>IF(RES_hhdet_fec!P174=0,0,RES_hhdet_fec!P174/0.086*1000000/RES_hhdet_num!P172)</f>
        <v>418.78900382916459</v>
      </c>
      <c r="Q174" s="57">
        <f>IF(RES_hhdet_fec!Q174=0,0,RES_hhdet_fec!Q174/0.086*1000000/RES_hhdet_num!Q172)</f>
        <v>421.15434546499728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1234.7119410318483</v>
      </c>
      <c r="C175" s="157">
        <f>IF(RES_hhdet_fec!C175=0,0,RES_hhdet_fec!C175/0.086*1000000/RES_hhdet_num!C$161)</f>
        <v>1127.1249683292976</v>
      </c>
      <c r="D175" s="157">
        <f>IF(RES_hhdet_fec!D175=0,0,RES_hhdet_fec!D175/0.086*1000000/RES_hhdet_num!D$161)</f>
        <v>1177.1888911158285</v>
      </c>
      <c r="E175" s="157">
        <f>IF(RES_hhdet_fec!E175=0,0,RES_hhdet_fec!E175/0.086*1000000/RES_hhdet_num!E$161)</f>
        <v>1129.1517383513849</v>
      </c>
      <c r="F175" s="157">
        <f>IF(RES_hhdet_fec!F175=0,0,RES_hhdet_fec!F175/0.086*1000000/RES_hhdet_num!F$161)</f>
        <v>1013.5716917519812</v>
      </c>
      <c r="G175" s="157">
        <f>IF(RES_hhdet_fec!G175=0,0,RES_hhdet_fec!G175/0.086*1000000/RES_hhdet_num!G$161)</f>
        <v>1077.3923032595571</v>
      </c>
      <c r="H175" s="157">
        <f>IF(RES_hhdet_fec!H175=0,0,RES_hhdet_fec!H175/0.086*1000000/RES_hhdet_num!H$161)</f>
        <v>1033.9540112015018</v>
      </c>
      <c r="I175" s="157">
        <f>IF(RES_hhdet_fec!I175=0,0,RES_hhdet_fec!I175/0.086*1000000/RES_hhdet_num!I$161)</f>
        <v>1021.2843383724717</v>
      </c>
      <c r="J175" s="157">
        <f>IF(RES_hhdet_fec!J175=0,0,RES_hhdet_fec!J175/0.086*1000000/RES_hhdet_num!J$161)</f>
        <v>977.7835300766825</v>
      </c>
      <c r="K175" s="157">
        <f>IF(RES_hhdet_fec!K175=0,0,RES_hhdet_fec!K175/0.086*1000000/RES_hhdet_num!K$161)</f>
        <v>981.00432171716807</v>
      </c>
      <c r="L175" s="157">
        <f>IF(RES_hhdet_fec!L175=0,0,RES_hhdet_fec!L175/0.086*1000000/RES_hhdet_num!L$161)</f>
        <v>1267.6937372848647</v>
      </c>
      <c r="M175" s="157">
        <f>IF(RES_hhdet_fec!M175=0,0,RES_hhdet_fec!M175/0.086*1000000/RES_hhdet_num!M$161)</f>
        <v>1209.9074468968347</v>
      </c>
      <c r="N175" s="157">
        <f>IF(RES_hhdet_fec!N175=0,0,RES_hhdet_fec!N175/0.086*1000000/RES_hhdet_num!N$161)</f>
        <v>1138.7628513804989</v>
      </c>
      <c r="O175" s="157">
        <f>IF(RES_hhdet_fec!O175=0,0,RES_hhdet_fec!O175/0.086*1000000/RES_hhdet_num!O$161)</f>
        <v>1151.7746441756474</v>
      </c>
      <c r="P175" s="157">
        <f>IF(RES_hhdet_fec!P175=0,0,RES_hhdet_fec!P175/0.086*1000000/RES_hhdet_num!P$161)</f>
        <v>1123.74771427007</v>
      </c>
      <c r="Q175" s="157">
        <f>IF(RES_hhdet_fec!Q175=0,0,RES_hhdet_fec!Q175/0.086*1000000/RES_hhdet_num!Q$161)</f>
        <v>1212.0156707803974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1450.7351060294336</v>
      </c>
      <c r="C176" s="156">
        <f>IF(RES_hhdet_fec!C176=0,0,RES_hhdet_fec!C176/0.086*1000000/RES_hhdet_num!C176)</f>
        <v>1488.5637819522992</v>
      </c>
      <c r="D176" s="156">
        <f>IF(RES_hhdet_fec!D176=0,0,RES_hhdet_fec!D176/0.086*1000000/RES_hhdet_num!D176)</f>
        <v>1450.0404652007569</v>
      </c>
      <c r="E176" s="156">
        <f>IF(RES_hhdet_fec!E176=0,0,RES_hhdet_fec!E176/0.086*1000000/RES_hhdet_num!E176)</f>
        <v>1448.0327175958469</v>
      </c>
      <c r="F176" s="156">
        <f>IF(RES_hhdet_fec!F176=0,0,RES_hhdet_fec!F176/0.086*1000000/RES_hhdet_num!F176)</f>
        <v>1487.1606230410628</v>
      </c>
      <c r="G176" s="156">
        <f>IF(RES_hhdet_fec!G176=0,0,RES_hhdet_fec!G176/0.086*1000000/RES_hhdet_num!G176)</f>
        <v>1458.7074896338793</v>
      </c>
      <c r="H176" s="156">
        <f>IF(RES_hhdet_fec!H176=0,0,RES_hhdet_fec!H176/0.086*1000000/RES_hhdet_num!H176)</f>
        <v>1445.6928794144874</v>
      </c>
      <c r="I176" s="156">
        <f>IF(RES_hhdet_fec!I176=0,0,RES_hhdet_fec!I176/0.086*1000000/RES_hhdet_num!I176)</f>
        <v>1493.534888324197</v>
      </c>
      <c r="J176" s="156">
        <f>IF(RES_hhdet_fec!J176=0,0,RES_hhdet_fec!J176/0.086*1000000/RES_hhdet_num!J176)</f>
        <v>1508.3218726610889</v>
      </c>
      <c r="K176" s="156">
        <f>IF(RES_hhdet_fec!K176=0,0,RES_hhdet_fec!K176/0.086*1000000/RES_hhdet_num!K176)</f>
        <v>1504.9916937966334</v>
      </c>
      <c r="L176" s="156">
        <f>IF(RES_hhdet_fec!L176=0,0,RES_hhdet_fec!L176/0.086*1000000/RES_hhdet_num!L176)</f>
        <v>1809.5079065748878</v>
      </c>
      <c r="M176" s="156">
        <f>IF(RES_hhdet_fec!M176=0,0,RES_hhdet_fec!M176/0.086*1000000/RES_hhdet_num!M176)</f>
        <v>1797.8188602916739</v>
      </c>
      <c r="N176" s="156">
        <f>IF(RES_hhdet_fec!N176=0,0,RES_hhdet_fec!N176/0.086*1000000/RES_hhdet_num!N176)</f>
        <v>1564.3003675615669</v>
      </c>
      <c r="O176" s="156">
        <f>IF(RES_hhdet_fec!O176=0,0,RES_hhdet_fec!O176/0.086*1000000/RES_hhdet_num!O176)</f>
        <v>1932.004011581625</v>
      </c>
      <c r="P176" s="156">
        <f>IF(RES_hhdet_fec!P176=0,0,RES_hhdet_fec!P176/0.086*1000000/RES_hhdet_num!P176)</f>
        <v>1726.4008405791496</v>
      </c>
      <c r="Q176" s="156">
        <f>IF(RES_hhdet_fec!Q176=0,0,RES_hhdet_fec!Q176/0.086*1000000/RES_hhdet_num!Q176)</f>
        <v>1743.6288002664824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831.12704866265449</v>
      </c>
      <c r="C177" s="57">
        <f>IF(RES_hhdet_fec!C177=0,0,RES_hhdet_fec!C177/0.086*1000000/RES_hhdet_num!C177)</f>
        <v>820.50558665916321</v>
      </c>
      <c r="D177" s="57">
        <f>IF(RES_hhdet_fec!D177=0,0,RES_hhdet_fec!D177/0.086*1000000/RES_hhdet_num!D177)</f>
        <v>834.90053403208401</v>
      </c>
      <c r="E177" s="57">
        <f>IF(RES_hhdet_fec!E177=0,0,RES_hhdet_fec!E177/0.086*1000000/RES_hhdet_num!E177)</f>
        <v>832.98875943193673</v>
      </c>
      <c r="F177" s="57">
        <f>IF(RES_hhdet_fec!F177=0,0,RES_hhdet_fec!F177/0.086*1000000/RES_hhdet_num!F177)</f>
        <v>841.98490535919018</v>
      </c>
      <c r="G177" s="57">
        <f>IF(RES_hhdet_fec!G177=0,0,RES_hhdet_fec!G177/0.086*1000000/RES_hhdet_num!G177)</f>
        <v>820.43639820641101</v>
      </c>
      <c r="H177" s="57">
        <f>IF(RES_hhdet_fec!H177=0,0,RES_hhdet_fec!H177/0.086*1000000/RES_hhdet_num!H177)</f>
        <v>838.70325753311613</v>
      </c>
      <c r="I177" s="57">
        <f>IF(RES_hhdet_fec!I177=0,0,RES_hhdet_fec!I177/0.086*1000000/RES_hhdet_num!I177)</f>
        <v>876.51604103573516</v>
      </c>
      <c r="J177" s="57">
        <f>IF(RES_hhdet_fec!J177=0,0,RES_hhdet_fec!J177/0.086*1000000/RES_hhdet_num!J177)</f>
        <v>861.02036556200437</v>
      </c>
      <c r="K177" s="57">
        <f>IF(RES_hhdet_fec!K177=0,0,RES_hhdet_fec!K177/0.086*1000000/RES_hhdet_num!K177)</f>
        <v>863.62772868799902</v>
      </c>
      <c r="L177" s="57">
        <f>IF(RES_hhdet_fec!L177=0,0,RES_hhdet_fec!L177/0.086*1000000/RES_hhdet_num!L177)</f>
        <v>1067.9301197623083</v>
      </c>
      <c r="M177" s="57">
        <f>IF(RES_hhdet_fec!M177=0,0,RES_hhdet_fec!M177/0.086*1000000/RES_hhdet_num!M177)</f>
        <v>1067.3656294595223</v>
      </c>
      <c r="N177" s="57">
        <f>IF(RES_hhdet_fec!N177=0,0,RES_hhdet_fec!N177/0.086*1000000/RES_hhdet_num!N177)</f>
        <v>1050.6939514173148</v>
      </c>
      <c r="O177" s="57">
        <f>IF(RES_hhdet_fec!O177=0,0,RES_hhdet_fec!O177/0.086*1000000/RES_hhdet_num!O177)</f>
        <v>1001.6202554539444</v>
      </c>
      <c r="P177" s="57">
        <f>IF(RES_hhdet_fec!P177=0,0,RES_hhdet_fec!P177/0.086*1000000/RES_hhdet_num!P177)</f>
        <v>1034.9786035587683</v>
      </c>
      <c r="Q177" s="57">
        <f>IF(RES_hhdet_fec!Q177=0,0,RES_hhdet_fec!Q177/0.086*1000000/RES_hhdet_num!Q177)</f>
        <v>1133.9666580924822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8637.1247068577377</v>
      </c>
      <c r="C3" s="168">
        <f t="shared" ref="C3:Q3" si="0">SUM(C4,C7,C9,C19)</f>
        <v>8409.2141205300468</v>
      </c>
      <c r="D3" s="168">
        <f t="shared" si="0"/>
        <v>9049.1155708980004</v>
      </c>
      <c r="E3" s="168">
        <f t="shared" si="0"/>
        <v>9526.7538945725137</v>
      </c>
      <c r="F3" s="168">
        <f t="shared" si="0"/>
        <v>9285.017702909905</v>
      </c>
      <c r="G3" s="168">
        <f t="shared" si="0"/>
        <v>9600.635855663586</v>
      </c>
      <c r="H3" s="168">
        <f t="shared" si="0"/>
        <v>9754.6485471767683</v>
      </c>
      <c r="I3" s="168">
        <f t="shared" si="0"/>
        <v>8751.6082541886371</v>
      </c>
      <c r="J3" s="168">
        <f t="shared" si="0"/>
        <v>9838.0485850097175</v>
      </c>
      <c r="K3" s="168">
        <f t="shared" si="0"/>
        <v>8803.1805390627433</v>
      </c>
      <c r="L3" s="168">
        <f t="shared" si="0"/>
        <v>9563.1262761781982</v>
      </c>
      <c r="M3" s="168">
        <f t="shared" si="0"/>
        <v>10365.291306868965</v>
      </c>
      <c r="N3" s="168">
        <f t="shared" si="0"/>
        <v>9349.1278920341902</v>
      </c>
      <c r="O3" s="168">
        <f t="shared" si="0"/>
        <v>9048.2712648531269</v>
      </c>
      <c r="P3" s="168">
        <f t="shared" si="0"/>
        <v>7969.9289443474954</v>
      </c>
      <c r="Q3" s="168">
        <f t="shared" si="0"/>
        <v>8818.0014498637793</v>
      </c>
    </row>
    <row r="4" spans="1:17" ht="12.95" customHeight="1" x14ac:dyDescent="0.25">
      <c r="A4" s="158" t="s">
        <v>65</v>
      </c>
      <c r="B4" s="157">
        <f t="shared" ref="B4:Q4" si="1">SUM(B5:B6)</f>
        <v>7069.1338672757911</v>
      </c>
      <c r="C4" s="157">
        <f t="shared" si="1"/>
        <v>6819.3065613019808</v>
      </c>
      <c r="D4" s="157">
        <f t="shared" si="1"/>
        <v>7415.1190475469048</v>
      </c>
      <c r="E4" s="157">
        <f t="shared" si="1"/>
        <v>7872.2398948611008</v>
      </c>
      <c r="F4" s="157">
        <f t="shared" si="1"/>
        <v>7597.2995093306699</v>
      </c>
      <c r="G4" s="157">
        <f t="shared" si="1"/>
        <v>7904.6215582389214</v>
      </c>
      <c r="H4" s="157">
        <f t="shared" si="1"/>
        <v>8006.4882093186534</v>
      </c>
      <c r="I4" s="157">
        <f t="shared" si="1"/>
        <v>6979.8409652090559</v>
      </c>
      <c r="J4" s="157">
        <f t="shared" si="1"/>
        <v>8049.512341629973</v>
      </c>
      <c r="K4" s="157">
        <f t="shared" si="1"/>
        <v>6999.6375053604306</v>
      </c>
      <c r="L4" s="157">
        <f t="shared" si="1"/>
        <v>7349.5310418589033</v>
      </c>
      <c r="M4" s="157">
        <f t="shared" si="1"/>
        <v>8192.5150076862992</v>
      </c>
      <c r="N4" s="157">
        <f t="shared" si="1"/>
        <v>7170.3771154541209</v>
      </c>
      <c r="O4" s="157">
        <f t="shared" si="1"/>
        <v>6875.8132179908052</v>
      </c>
      <c r="P4" s="157">
        <f t="shared" si="1"/>
        <v>5785.9593124767125</v>
      </c>
      <c r="Q4" s="157">
        <f t="shared" si="1"/>
        <v>6545.2432024467053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6976.2148396183102</v>
      </c>
      <c r="C5" s="156">
        <f>IF(RES_hhdet_tes!C5=0,0,RES_hhdet_tes!C5/0.086*1000000/RES_hhdet_num!C$3)</f>
        <v>6758.9973931838886</v>
      </c>
      <c r="D5" s="156">
        <f>IF(RES_hhdet_tes!D5=0,0,RES_hhdet_tes!D5/0.086*1000000/RES_hhdet_num!D$3)</f>
        <v>7326.507456821816</v>
      </c>
      <c r="E5" s="156">
        <f>IF(RES_hhdet_tes!E5=0,0,RES_hhdet_tes!E5/0.086*1000000/RES_hhdet_num!E$3)</f>
        <v>7786.5254587343488</v>
      </c>
      <c r="F5" s="156">
        <f>IF(RES_hhdet_tes!F5=0,0,RES_hhdet_tes!F5/0.086*1000000/RES_hhdet_num!F$3)</f>
        <v>7533.6577392172676</v>
      </c>
      <c r="G5" s="156">
        <f>IF(RES_hhdet_tes!G5=0,0,RES_hhdet_tes!G5/0.086*1000000/RES_hhdet_num!G$3)</f>
        <v>7840.944794325379</v>
      </c>
      <c r="H5" s="156">
        <f>IF(RES_hhdet_tes!H5=0,0,RES_hhdet_tes!H5/0.086*1000000/RES_hhdet_num!H$3)</f>
        <v>7920.4855245511444</v>
      </c>
      <c r="I5" s="156">
        <f>IF(RES_hhdet_tes!I5=0,0,RES_hhdet_tes!I5/0.086*1000000/RES_hhdet_num!I$3)</f>
        <v>6903.8310442792663</v>
      </c>
      <c r="J5" s="156">
        <f>IF(RES_hhdet_tes!J5=0,0,RES_hhdet_tes!J5/0.086*1000000/RES_hhdet_num!J$3)</f>
        <v>7954.0268816867665</v>
      </c>
      <c r="K5" s="156">
        <f>IF(RES_hhdet_tes!K5=0,0,RES_hhdet_tes!K5/0.086*1000000/RES_hhdet_num!K$3)</f>
        <v>6931.0614353156161</v>
      </c>
      <c r="L5" s="156">
        <f>IF(RES_hhdet_tes!L5=0,0,RES_hhdet_tes!L5/0.086*1000000/RES_hhdet_num!L$3)</f>
        <v>7266.7057350172099</v>
      </c>
      <c r="M5" s="156">
        <f>IF(RES_hhdet_tes!M5=0,0,RES_hhdet_tes!M5/0.086*1000000/RES_hhdet_num!M$3)</f>
        <v>8096.159885844454</v>
      </c>
      <c r="N5" s="156">
        <f>IF(RES_hhdet_tes!N5=0,0,RES_hhdet_tes!N5/0.086*1000000/RES_hhdet_num!N$3)</f>
        <v>7123.3035853273586</v>
      </c>
      <c r="O5" s="156">
        <f>IF(RES_hhdet_tes!O5=0,0,RES_hhdet_tes!O5/0.086*1000000/RES_hhdet_num!O$3)</f>
        <v>6825.0694626908662</v>
      </c>
      <c r="P5" s="156">
        <f>IF(RES_hhdet_tes!P5=0,0,RES_hhdet_tes!P5/0.086*1000000/RES_hhdet_num!P$3)</f>
        <v>5731.3685571854185</v>
      </c>
      <c r="Q5" s="156">
        <f>IF(RES_hhdet_tes!Q5=0,0,RES_hhdet_tes!Q5/0.086*1000000/RES_hhdet_num!Q$3)</f>
        <v>6450.310010224317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92.919027657480484</v>
      </c>
      <c r="C6" s="156">
        <f>IF(RES_hhdet_tes!C6=0,0,RES_hhdet_tes!C6/0.086*1000000/RES_hhdet_num!C$3)</f>
        <v>60.309168118092188</v>
      </c>
      <c r="D6" s="156">
        <f>IF(RES_hhdet_tes!D6=0,0,RES_hhdet_tes!D6/0.086*1000000/RES_hhdet_num!D$3)</f>
        <v>88.611590725088888</v>
      </c>
      <c r="E6" s="156">
        <f>IF(RES_hhdet_tes!E6=0,0,RES_hhdet_tes!E6/0.086*1000000/RES_hhdet_num!E$3)</f>
        <v>85.714436126752119</v>
      </c>
      <c r="F6" s="156">
        <f>IF(RES_hhdet_tes!F6=0,0,RES_hhdet_tes!F6/0.086*1000000/RES_hhdet_num!F$3)</f>
        <v>63.641770113402217</v>
      </c>
      <c r="G6" s="156">
        <f>IF(RES_hhdet_tes!G6=0,0,RES_hhdet_tes!G6/0.086*1000000/RES_hhdet_num!G$3)</f>
        <v>63.676763913542331</v>
      </c>
      <c r="H6" s="156">
        <f>IF(RES_hhdet_tes!H6=0,0,RES_hhdet_tes!H6/0.086*1000000/RES_hhdet_num!H$3)</f>
        <v>86.002684767508626</v>
      </c>
      <c r="I6" s="156">
        <f>IF(RES_hhdet_tes!I6=0,0,RES_hhdet_tes!I6/0.086*1000000/RES_hhdet_num!I$3)</f>
        <v>76.009920929789587</v>
      </c>
      <c r="J6" s="156">
        <f>IF(RES_hhdet_tes!J6=0,0,RES_hhdet_tes!J6/0.086*1000000/RES_hhdet_num!J$3)</f>
        <v>95.485459943206521</v>
      </c>
      <c r="K6" s="156">
        <f>IF(RES_hhdet_tes!K6=0,0,RES_hhdet_tes!K6/0.086*1000000/RES_hhdet_num!K$3)</f>
        <v>68.576070044814344</v>
      </c>
      <c r="L6" s="156">
        <f>IF(RES_hhdet_tes!L6=0,0,RES_hhdet_tes!L6/0.086*1000000/RES_hhdet_num!L$3)</f>
        <v>82.825306841693688</v>
      </c>
      <c r="M6" s="156">
        <f>IF(RES_hhdet_tes!M6=0,0,RES_hhdet_tes!M6/0.086*1000000/RES_hhdet_num!M$3)</f>
        <v>96.355121841845602</v>
      </c>
      <c r="N6" s="156">
        <f>IF(RES_hhdet_tes!N6=0,0,RES_hhdet_tes!N6/0.086*1000000/RES_hhdet_num!N$3)</f>
        <v>47.073530126762677</v>
      </c>
      <c r="O6" s="156">
        <f>IF(RES_hhdet_tes!O6=0,0,RES_hhdet_tes!O6/0.086*1000000/RES_hhdet_num!O$3)</f>
        <v>50.74375529993916</v>
      </c>
      <c r="P6" s="156">
        <f>IF(RES_hhdet_tes!P6=0,0,RES_hhdet_tes!P6/0.086*1000000/RES_hhdet_num!P$3)</f>
        <v>54.590755291294272</v>
      </c>
      <c r="Q6" s="156">
        <f>IF(RES_hhdet_tes!Q6=0,0,RES_hhdet_tes!Q6/0.086*1000000/RES_hhdet_num!Q$3)</f>
        <v>94.933192222388669</v>
      </c>
    </row>
    <row r="7" spans="1:17" ht="12.95" customHeight="1" x14ac:dyDescent="0.25">
      <c r="A7" s="158" t="s">
        <v>112</v>
      </c>
      <c r="B7" s="157">
        <f t="shared" ref="B7:Q7" si="2">B8</f>
        <v>1.344238648413985</v>
      </c>
      <c r="C7" s="157">
        <f t="shared" si="2"/>
        <v>2.0983108016755301</v>
      </c>
      <c r="D7" s="157">
        <f t="shared" si="2"/>
        <v>3.218002674412074</v>
      </c>
      <c r="E7" s="157">
        <f t="shared" si="2"/>
        <v>4.7006582675527104</v>
      </c>
      <c r="F7" s="157">
        <f t="shared" si="2"/>
        <v>5.6438662920813512</v>
      </c>
      <c r="G7" s="157">
        <f t="shared" si="2"/>
        <v>6.8111834706271397</v>
      </c>
      <c r="H7" s="157">
        <f t="shared" si="2"/>
        <v>10.039756253828369</v>
      </c>
      <c r="I7" s="157">
        <f t="shared" si="2"/>
        <v>12.539987826770268</v>
      </c>
      <c r="J7" s="157">
        <f t="shared" si="2"/>
        <v>16.051159472096767</v>
      </c>
      <c r="K7" s="157">
        <f t="shared" si="2"/>
        <v>20.589380967141274</v>
      </c>
      <c r="L7" s="157">
        <f t="shared" si="2"/>
        <v>23.506769892675376</v>
      </c>
      <c r="M7" s="157">
        <f t="shared" si="2"/>
        <v>26.273265715706994</v>
      </c>
      <c r="N7" s="157">
        <f t="shared" si="2"/>
        <v>30.768492992633668</v>
      </c>
      <c r="O7" s="157">
        <f t="shared" si="2"/>
        <v>35.380308155111294</v>
      </c>
      <c r="P7" s="157">
        <f t="shared" si="2"/>
        <v>42.903446968181179</v>
      </c>
      <c r="Q7" s="157">
        <f t="shared" si="2"/>
        <v>49.608685158265871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1.344238648413985</v>
      </c>
      <c r="C8" s="156">
        <f>IF(RES_hhdet_tes!C8=0,0,RES_hhdet_tes!C8/0.086*1000000/RES_hhdet_num!C$3)</f>
        <v>2.0983108016755301</v>
      </c>
      <c r="D8" s="156">
        <f>IF(RES_hhdet_tes!D8=0,0,RES_hhdet_tes!D8/0.086*1000000/RES_hhdet_num!D$3)</f>
        <v>3.218002674412074</v>
      </c>
      <c r="E8" s="156">
        <f>IF(RES_hhdet_tes!E8=0,0,RES_hhdet_tes!E8/0.086*1000000/RES_hhdet_num!E$3)</f>
        <v>4.7006582675527104</v>
      </c>
      <c r="F8" s="156">
        <f>IF(RES_hhdet_tes!F8=0,0,RES_hhdet_tes!F8/0.086*1000000/RES_hhdet_num!F$3)</f>
        <v>5.6438662920813512</v>
      </c>
      <c r="G8" s="156">
        <f>IF(RES_hhdet_tes!G8=0,0,RES_hhdet_tes!G8/0.086*1000000/RES_hhdet_num!G$3)</f>
        <v>6.8111834706271397</v>
      </c>
      <c r="H8" s="156">
        <f>IF(RES_hhdet_tes!H8=0,0,RES_hhdet_tes!H8/0.086*1000000/RES_hhdet_num!H$3)</f>
        <v>10.039756253828369</v>
      </c>
      <c r="I8" s="156">
        <f>IF(RES_hhdet_tes!I8=0,0,RES_hhdet_tes!I8/0.086*1000000/RES_hhdet_num!I$3)</f>
        <v>12.539987826770268</v>
      </c>
      <c r="J8" s="156">
        <f>IF(RES_hhdet_tes!J8=0,0,RES_hhdet_tes!J8/0.086*1000000/RES_hhdet_num!J$3)</f>
        <v>16.051159472096767</v>
      </c>
      <c r="K8" s="156">
        <f>IF(RES_hhdet_tes!K8=0,0,RES_hhdet_tes!K8/0.086*1000000/RES_hhdet_num!K$3)</f>
        <v>20.589380967141274</v>
      </c>
      <c r="L8" s="156">
        <f>IF(RES_hhdet_tes!L8=0,0,RES_hhdet_tes!L8/0.086*1000000/RES_hhdet_num!L$3)</f>
        <v>23.506769892675376</v>
      </c>
      <c r="M8" s="156">
        <f>IF(RES_hhdet_tes!M8=0,0,RES_hhdet_tes!M8/0.086*1000000/RES_hhdet_num!M$3)</f>
        <v>26.273265715706994</v>
      </c>
      <c r="N8" s="156">
        <f>IF(RES_hhdet_tes!N8=0,0,RES_hhdet_tes!N8/0.086*1000000/RES_hhdet_num!N$3)</f>
        <v>30.768492992633668</v>
      </c>
      <c r="O8" s="156">
        <f>IF(RES_hhdet_tes!O8=0,0,RES_hhdet_tes!O8/0.086*1000000/RES_hhdet_num!O$3)</f>
        <v>35.380308155111294</v>
      </c>
      <c r="P8" s="156">
        <f>IF(RES_hhdet_tes!P8=0,0,RES_hhdet_tes!P8/0.086*1000000/RES_hhdet_num!P$3)</f>
        <v>42.903446968181179</v>
      </c>
      <c r="Q8" s="156">
        <f>IF(RES_hhdet_tes!Q8=0,0,RES_hhdet_tes!Q8/0.086*1000000/RES_hhdet_num!Q$3)</f>
        <v>49.608685158265871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965.63113541753933</v>
      </c>
      <c r="C9" s="157">
        <f>IF(RES_hhdet_tes!C9=0,0,RES_hhdet_tes!C9/0.086*1000000/RES_hhdet_num!C$3)</f>
        <v>966.82175036459068</v>
      </c>
      <c r="D9" s="157">
        <f>IF(RES_hhdet_tes!D9=0,0,RES_hhdet_tes!D9/0.086*1000000/RES_hhdet_num!D$3)</f>
        <v>1003.301839171815</v>
      </c>
      <c r="E9" s="157">
        <f>IF(RES_hhdet_tes!E9=0,0,RES_hhdet_tes!E9/0.086*1000000/RES_hhdet_num!E$3)</f>
        <v>1016.1474466819338</v>
      </c>
      <c r="F9" s="157">
        <f>IF(RES_hhdet_tes!F9=0,0,RES_hhdet_tes!F9/0.086*1000000/RES_hhdet_num!F$3)</f>
        <v>1016.1612795022014</v>
      </c>
      <c r="G9" s="157">
        <f>IF(RES_hhdet_tes!G9=0,0,RES_hhdet_tes!G9/0.086*1000000/RES_hhdet_num!G$3)</f>
        <v>1032.4243943352228</v>
      </c>
      <c r="H9" s="157">
        <f>IF(RES_hhdet_tes!H9=0,0,RES_hhdet_tes!H9/0.086*1000000/RES_hhdet_num!H$3)</f>
        <v>1065.9446351485979</v>
      </c>
      <c r="I9" s="157">
        <f>IF(RES_hhdet_tes!I9=0,0,RES_hhdet_tes!I9/0.086*1000000/RES_hhdet_num!I$3)</f>
        <v>1057.8963809607435</v>
      </c>
      <c r="J9" s="157">
        <f>IF(RES_hhdet_tes!J9=0,0,RES_hhdet_tes!J9/0.086*1000000/RES_hhdet_num!J$3)</f>
        <v>1072.0689340324484</v>
      </c>
      <c r="K9" s="157">
        <f>IF(RES_hhdet_tes!K9=0,0,RES_hhdet_tes!K9/0.086*1000000/RES_hhdet_num!K$3)</f>
        <v>1080.1257671035642</v>
      </c>
      <c r="L9" s="157">
        <f>IF(RES_hhdet_tes!L9=0,0,RES_hhdet_tes!L9/0.086*1000000/RES_hhdet_num!L$3)</f>
        <v>1327.1186373232472</v>
      </c>
      <c r="M9" s="157">
        <f>IF(RES_hhdet_tes!M9=0,0,RES_hhdet_tes!M9/0.086*1000000/RES_hhdet_num!M$3)</f>
        <v>1278.8625263333952</v>
      </c>
      <c r="N9" s="157">
        <f>IF(RES_hhdet_tes!N9=0,0,RES_hhdet_tes!N9/0.086*1000000/RES_hhdet_num!N$3)</f>
        <v>1306.2165872257874</v>
      </c>
      <c r="O9" s="157">
        <f>IF(RES_hhdet_tes!O9=0,0,RES_hhdet_tes!O9/0.086*1000000/RES_hhdet_num!O$3)</f>
        <v>1296.2789836828306</v>
      </c>
      <c r="P9" s="157">
        <f>IF(RES_hhdet_tes!P9=0,0,RES_hhdet_tes!P9/0.086*1000000/RES_hhdet_num!P$3)</f>
        <v>1291.0223836995785</v>
      </c>
      <c r="Q9" s="157">
        <f>IF(RES_hhdet_tes!Q9=0,0,RES_hhdet_tes!Q9/0.086*1000000/RES_hhdet_num!Q$3)</f>
        <v>1302.3617825467966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945.13170526052147</v>
      </c>
      <c r="C10" s="132">
        <f>IF(RES_hhdet_tes!C10=0,0,RES_hhdet_tes!C10/0.086*1000000/RES_hhdet_num!C10)</f>
        <v>940.9022459004259</v>
      </c>
      <c r="D10" s="132">
        <f>IF(RES_hhdet_tes!D10=0,0,RES_hhdet_tes!D10/0.086*1000000/RES_hhdet_num!D10)</f>
        <v>955.54007110032683</v>
      </c>
      <c r="E10" s="132">
        <f>IF(RES_hhdet_tes!E10=0,0,RES_hhdet_tes!E10/0.086*1000000/RES_hhdet_num!E10)</f>
        <v>959.17598099324596</v>
      </c>
      <c r="F10" s="132">
        <f>IF(RES_hhdet_tes!F10=0,0,RES_hhdet_tes!F10/0.086*1000000/RES_hhdet_num!F10)</f>
        <v>954.70033473346336</v>
      </c>
      <c r="G10" s="132">
        <f>IF(RES_hhdet_tes!G10=0,0,RES_hhdet_tes!G10/0.086*1000000/RES_hhdet_num!G10)</f>
        <v>963.9000045907851</v>
      </c>
      <c r="H10" s="132">
        <f>IF(RES_hhdet_tes!H10=0,0,RES_hhdet_tes!H10/0.086*1000000/RES_hhdet_num!H10)</f>
        <v>997.30966573449678</v>
      </c>
      <c r="I10" s="132">
        <f>IF(RES_hhdet_tes!I10=0,0,RES_hhdet_tes!I10/0.086*1000000/RES_hhdet_num!I10)</f>
        <v>943.59156250038336</v>
      </c>
      <c r="J10" s="132">
        <f>IF(RES_hhdet_tes!J10=0,0,RES_hhdet_tes!J10/0.086*1000000/RES_hhdet_num!J10)</f>
        <v>1002.0585975256517</v>
      </c>
      <c r="K10" s="132">
        <f>IF(RES_hhdet_tes!K10=0,0,RES_hhdet_tes!K10/0.086*1000000/RES_hhdet_num!K10)</f>
        <v>980.39543870782154</v>
      </c>
      <c r="L10" s="132">
        <f>IF(RES_hhdet_tes!L10=0,0,RES_hhdet_tes!L10/0.086*1000000/RES_hhdet_num!L10)</f>
        <v>1140.2822037006586</v>
      </c>
      <c r="M10" s="132">
        <f>IF(RES_hhdet_tes!M10=0,0,RES_hhdet_tes!M10/0.086*1000000/RES_hhdet_num!M10)</f>
        <v>1158.585866399573</v>
      </c>
      <c r="N10" s="132">
        <f>IF(RES_hhdet_tes!N10=0,0,RES_hhdet_tes!N10/0.086*1000000/RES_hhdet_num!N10)</f>
        <v>1160.1855568560381</v>
      </c>
      <c r="O10" s="132">
        <f>IF(RES_hhdet_tes!O10=0,0,RES_hhdet_tes!O10/0.086*1000000/RES_hhdet_num!O10)</f>
        <v>1165.8139641180685</v>
      </c>
      <c r="P10" s="132">
        <f>IF(RES_hhdet_tes!P10=0,0,RES_hhdet_tes!P10/0.086*1000000/RES_hhdet_num!P10)</f>
        <v>1171.405495403523</v>
      </c>
      <c r="Q10" s="132">
        <f>IF(RES_hhdet_tes!Q10=0,0,RES_hhdet_tes!Q10/0.086*1000000/RES_hhdet_num!Q10)</f>
        <v>1177.0955998463203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945.09899329121595</v>
      </c>
      <c r="C11" s="132">
        <f>IF(RES_hhdet_tes!C11=0,0,RES_hhdet_tes!C11/0.086*1000000/RES_hhdet_num!C11)</f>
        <v>952.94756826480261</v>
      </c>
      <c r="D11" s="132">
        <f>IF(RES_hhdet_tes!D11=0,0,RES_hhdet_tes!D11/0.086*1000000/RES_hhdet_num!D11)</f>
        <v>986.51282237693454</v>
      </c>
      <c r="E11" s="132">
        <f>IF(RES_hhdet_tes!E11=0,0,RES_hhdet_tes!E11/0.086*1000000/RES_hhdet_num!E11)</f>
        <v>1002.8314045443786</v>
      </c>
      <c r="F11" s="132">
        <f>IF(RES_hhdet_tes!F11=0,0,RES_hhdet_tes!F11/0.086*1000000/RES_hhdet_num!F11)</f>
        <v>1010.0515317696304</v>
      </c>
      <c r="G11" s="132">
        <f>IF(RES_hhdet_tes!G11=0,0,RES_hhdet_tes!G11/0.086*1000000/RES_hhdet_num!G11)</f>
        <v>1034.8824698525937</v>
      </c>
      <c r="H11" s="132">
        <f>IF(RES_hhdet_tes!H11=0,0,RES_hhdet_tes!H11/0.086*1000000/RES_hhdet_num!H11)</f>
        <v>1061.6855164295011</v>
      </c>
      <c r="I11" s="132">
        <f>IF(RES_hhdet_tes!I11=0,0,RES_hhdet_tes!I11/0.086*1000000/RES_hhdet_num!I11)</f>
        <v>1096.5465961273544</v>
      </c>
      <c r="J11" s="132">
        <f>IF(RES_hhdet_tes!J11=0,0,RES_hhdet_tes!J11/0.086*1000000/RES_hhdet_num!J11)</f>
        <v>1098.6477679703423</v>
      </c>
      <c r="K11" s="132">
        <f>IF(RES_hhdet_tes!K11=0,0,RES_hhdet_tes!K11/0.086*1000000/RES_hhdet_num!K11)</f>
        <v>1106.1095053800168</v>
      </c>
      <c r="L11" s="132">
        <f>IF(RES_hhdet_tes!L11=0,0,RES_hhdet_tes!L11/0.086*1000000/RES_hhdet_num!L11)</f>
        <v>1321.6253269381584</v>
      </c>
      <c r="M11" s="132">
        <f>IF(RES_hhdet_tes!M11=0,0,RES_hhdet_tes!M11/0.086*1000000/RES_hhdet_num!M11)</f>
        <v>1296.8176388410282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1029.5971711085053</v>
      </c>
      <c r="D12" s="132">
        <f>IF(RES_hhdet_tes!D12=0,0,RES_hhdet_tes!D12/0.086*1000000/RES_hhdet_num!D12)</f>
        <v>1039.233409043509</v>
      </c>
      <c r="E12" s="132">
        <f>IF(RES_hhdet_tes!E12=0,0,RES_hhdet_tes!E12/0.086*1000000/RES_hhdet_num!E12)</f>
        <v>1042.3149767573927</v>
      </c>
      <c r="F12" s="132">
        <f>IF(RES_hhdet_tes!F12=0,0,RES_hhdet_tes!F12/0.086*1000000/RES_hhdet_num!F12)</f>
        <v>1037.4996408913125</v>
      </c>
      <c r="G12" s="132">
        <f>IF(RES_hhdet_tes!G12=0,0,RES_hhdet_tes!G12/0.086*1000000/RES_hhdet_num!G12)</f>
        <v>1048.2074111643174</v>
      </c>
      <c r="H12" s="132">
        <f>IF(RES_hhdet_tes!H12=0,0,RES_hhdet_tes!H12/0.086*1000000/RES_hhdet_num!H12)</f>
        <v>1062.4501711455257</v>
      </c>
      <c r="I12" s="132">
        <f>IF(RES_hhdet_tes!I12=0,0,RES_hhdet_tes!I12/0.086*1000000/RES_hhdet_num!I12)</f>
        <v>1059.1550779449212</v>
      </c>
      <c r="J12" s="132">
        <f>IF(RES_hhdet_tes!J12=0,0,RES_hhdet_tes!J12/0.086*1000000/RES_hhdet_num!J12)</f>
        <v>1068.0299744334754</v>
      </c>
      <c r="K12" s="132">
        <f>IF(RES_hhdet_tes!K12=0,0,RES_hhdet_tes!K12/0.086*1000000/RES_hhdet_num!K12)</f>
        <v>1076.3144226427287</v>
      </c>
      <c r="L12" s="132">
        <f>IF(RES_hhdet_tes!L12=0,0,RES_hhdet_tes!L12/0.086*1000000/RES_hhdet_num!L12)</f>
        <v>1289.9007811912161</v>
      </c>
      <c r="M12" s="132">
        <f>IF(RES_hhdet_tes!M12=0,0,RES_hhdet_tes!M12/0.086*1000000/RES_hhdet_num!M12)</f>
        <v>1265.4296504098936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699.7007303140764</v>
      </c>
      <c r="D13" s="165">
        <f>IF(RES_hhdet_tes!D13=0,0,RES_hhdet_tes!D13/0.086*1000000/RES_hhdet_num!D12)</f>
        <v>705.1320356117219</v>
      </c>
      <c r="E13" s="165">
        <f>IF(RES_hhdet_tes!E13=0,0,RES_hhdet_tes!E13/0.086*1000000/RES_hhdet_num!E12)</f>
        <v>705.94584976235024</v>
      </c>
      <c r="F13" s="165">
        <f>IF(RES_hhdet_tes!F13=0,0,RES_hhdet_tes!F13/0.086*1000000/RES_hhdet_num!F12)</f>
        <v>701.37899598783554</v>
      </c>
      <c r="G13" s="165">
        <f>IF(RES_hhdet_tes!G13=0,0,RES_hhdet_tes!G13/0.086*1000000/RES_hhdet_num!G12)</f>
        <v>707.55352020034559</v>
      </c>
      <c r="H13" s="165">
        <f>IF(RES_hhdet_tes!H13=0,0,RES_hhdet_tes!H13/0.086*1000000/RES_hhdet_num!H12)</f>
        <v>716.07740408086511</v>
      </c>
      <c r="I13" s="165">
        <f>IF(RES_hhdet_tes!I13=0,0,RES_hhdet_tes!I13/0.086*1000000/RES_hhdet_num!I12)</f>
        <v>712.86311457337638</v>
      </c>
      <c r="J13" s="165">
        <f>IF(RES_hhdet_tes!J13=0,0,RES_hhdet_tes!J13/0.086*1000000/RES_hhdet_num!J12)</f>
        <v>719.04751297151392</v>
      </c>
      <c r="K13" s="165">
        <f>IF(RES_hhdet_tes!K13=0,0,RES_hhdet_tes!K13/0.086*1000000/RES_hhdet_num!K12)</f>
        <v>724.12096982296384</v>
      </c>
      <c r="L13" s="165">
        <f>IF(RES_hhdet_tes!L13=0,0,RES_hhdet_tes!L13/0.086*1000000/RES_hhdet_num!L12)</f>
        <v>885.29626962753139</v>
      </c>
      <c r="M13" s="165">
        <f>IF(RES_hhdet_tes!M13=0,0,RES_hhdet_tes!M13/0.086*1000000/RES_hhdet_num!M12)</f>
        <v>850.91989515088892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329.896440794429</v>
      </c>
      <c r="D14" s="164">
        <f>IF(RES_hhdet_tes!D14=0,0,RES_hhdet_tes!D14/0.086*1000000/RES_hhdet_num!D12)</f>
        <v>334.10137343178712</v>
      </c>
      <c r="E14" s="164">
        <f>IF(RES_hhdet_tes!E14=0,0,RES_hhdet_tes!E14/0.086*1000000/RES_hhdet_num!E12)</f>
        <v>336.36912699504273</v>
      </c>
      <c r="F14" s="164">
        <f>IF(RES_hhdet_tes!F14=0,0,RES_hhdet_tes!F14/0.086*1000000/RES_hhdet_num!F12)</f>
        <v>336.12064490347717</v>
      </c>
      <c r="G14" s="164">
        <f>IF(RES_hhdet_tes!G14=0,0,RES_hhdet_tes!G14/0.086*1000000/RES_hhdet_num!G12)</f>
        <v>340.65389096397143</v>
      </c>
      <c r="H14" s="164">
        <f>IF(RES_hhdet_tes!H14=0,0,RES_hhdet_tes!H14/0.086*1000000/RES_hhdet_num!H12)</f>
        <v>346.37276706466065</v>
      </c>
      <c r="I14" s="164">
        <f>IF(RES_hhdet_tes!I14=0,0,RES_hhdet_tes!I14/0.086*1000000/RES_hhdet_num!I12)</f>
        <v>346.29196337154474</v>
      </c>
      <c r="J14" s="164">
        <f>IF(RES_hhdet_tes!J14=0,0,RES_hhdet_tes!J14/0.086*1000000/RES_hhdet_num!J12)</f>
        <v>348.98246146196135</v>
      </c>
      <c r="K14" s="164">
        <f>IF(RES_hhdet_tes!K14=0,0,RES_hhdet_tes!K14/0.086*1000000/RES_hhdet_num!K12)</f>
        <v>352.1934528197649</v>
      </c>
      <c r="L14" s="164">
        <f>IF(RES_hhdet_tes!L14=0,0,RES_hhdet_tes!L14/0.086*1000000/RES_hhdet_num!L12)</f>
        <v>404.60451156368481</v>
      </c>
      <c r="M14" s="164">
        <f>IF(RES_hhdet_tes!M14=0,0,RES_hhdet_tes!M14/0.086*1000000/RES_hhdet_num!M12)</f>
        <v>414.50975525900475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1067.5505530171497</v>
      </c>
      <c r="C15" s="162">
        <f>IF(RES_hhdet_tes!C15=0,0,RES_hhdet_tes!C15/0.086*1000000/RES_hhdet_num!C15)</f>
        <v>1041.0616421592038</v>
      </c>
      <c r="D15" s="162">
        <f>IF(RES_hhdet_tes!D15=0,0,RES_hhdet_tes!D15/0.086*1000000/RES_hhdet_num!D15)</f>
        <v>1135.6479155274135</v>
      </c>
      <c r="E15" s="162">
        <f>IF(RES_hhdet_tes!E15=0,0,RES_hhdet_tes!E15/0.086*1000000/RES_hhdet_num!E15)</f>
        <v>1163.6911399705771</v>
      </c>
      <c r="F15" s="162">
        <f>IF(RES_hhdet_tes!F15=0,0,RES_hhdet_tes!F15/0.086*1000000/RES_hhdet_num!F15)</f>
        <v>1151.1020762776177</v>
      </c>
      <c r="G15" s="162">
        <f>IF(RES_hhdet_tes!G15=0,0,RES_hhdet_tes!G15/0.086*1000000/RES_hhdet_num!G15)</f>
        <v>1140.5011294423959</v>
      </c>
      <c r="H15" s="162">
        <f>IF(RES_hhdet_tes!H15=0,0,RES_hhdet_tes!H15/0.086*1000000/RES_hhdet_num!H15)</f>
        <v>1269.7493338201014</v>
      </c>
      <c r="I15" s="162">
        <f>IF(RES_hhdet_tes!I15=0,0,RES_hhdet_tes!I15/0.086*1000000/RES_hhdet_num!I15)</f>
        <v>1249.0250461558448</v>
      </c>
      <c r="J15" s="162">
        <f>IF(RES_hhdet_tes!J15=0,0,RES_hhdet_tes!J15/0.086*1000000/RES_hhdet_num!J15)</f>
        <v>1151.1399573476046</v>
      </c>
      <c r="K15" s="162">
        <f>IF(RES_hhdet_tes!K15=0,0,RES_hhdet_tes!K15/0.086*1000000/RES_hhdet_num!K15)</f>
        <v>1146.5349818125885</v>
      </c>
      <c r="L15" s="162">
        <f>IF(RES_hhdet_tes!L15=0,0,RES_hhdet_tes!L15/0.086*1000000/RES_hhdet_num!L15)</f>
        <v>1534.7939975999561</v>
      </c>
      <c r="M15" s="162">
        <f>IF(RES_hhdet_tes!M15=0,0,RES_hhdet_tes!M15/0.086*1000000/RES_hhdet_num!M15)</f>
        <v>1490.3714403066151</v>
      </c>
      <c r="N15" s="162">
        <f>IF(RES_hhdet_tes!N15=0,0,RES_hhdet_tes!N15/0.086*1000000/RES_hhdet_num!N15)</f>
        <v>1406.0578484184223</v>
      </c>
      <c r="O15" s="162">
        <f>IF(RES_hhdet_tes!O15=0,0,RES_hhdet_tes!O15/0.086*1000000/RES_hhdet_num!O15)</f>
        <v>1411.6821508231699</v>
      </c>
      <c r="P15" s="162">
        <f>IF(RES_hhdet_tes!P15=0,0,RES_hhdet_tes!P15/0.086*1000000/RES_hhdet_num!P15)</f>
        <v>1426.9634687362948</v>
      </c>
      <c r="Q15" s="162">
        <f>IF(RES_hhdet_tes!Q15=0,0,RES_hhdet_tes!Q15/0.086*1000000/RES_hhdet_num!Q15)</f>
        <v>1531.6387613655386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1090.6716641362761</v>
      </c>
      <c r="D16" s="160">
        <f>IF(RES_hhdet_tes!D16=0,0,RES_hhdet_tes!D16/0.086*1000000/RES_hhdet_num!D16)</f>
        <v>1127.6114820021276</v>
      </c>
      <c r="E16" s="160">
        <f>IF(RES_hhdet_tes!E16=0,0,RES_hhdet_tes!E16/0.086*1000000/RES_hhdet_num!E16)</f>
        <v>1128.8876329421821</v>
      </c>
      <c r="F16" s="160">
        <f>IF(RES_hhdet_tes!F16=0,0,RES_hhdet_tes!F16/0.086*1000000/RES_hhdet_num!F16)</f>
        <v>1101.364516872907</v>
      </c>
      <c r="G16" s="160">
        <f>IF(RES_hhdet_tes!G16=0,0,RES_hhdet_tes!G16/0.086*1000000/RES_hhdet_num!G16)</f>
        <v>1082.2737831903312</v>
      </c>
      <c r="H16" s="160">
        <f>IF(RES_hhdet_tes!H16=0,0,RES_hhdet_tes!H16/0.086*1000000/RES_hhdet_num!H16)</f>
        <v>1171.2645802094648</v>
      </c>
      <c r="I16" s="160">
        <f>IF(RES_hhdet_tes!I16=0,0,RES_hhdet_tes!I16/0.086*1000000/RES_hhdet_num!I16)</f>
        <v>1158.1582433728272</v>
      </c>
      <c r="J16" s="160">
        <f>IF(RES_hhdet_tes!J16=0,0,RES_hhdet_tes!J16/0.086*1000000/RES_hhdet_num!J16)</f>
        <v>1097.2876365442626</v>
      </c>
      <c r="K16" s="160">
        <f>IF(RES_hhdet_tes!K16=0,0,RES_hhdet_tes!K16/0.086*1000000/RES_hhdet_num!K16)</f>
        <v>1097.86027603613</v>
      </c>
      <c r="L16" s="160">
        <f>IF(RES_hhdet_tes!L16=0,0,RES_hhdet_tes!L16/0.086*1000000/RES_hhdet_num!L16)</f>
        <v>1425.8004579251422</v>
      </c>
      <c r="M16" s="160">
        <f>IF(RES_hhdet_tes!M16=0,0,RES_hhdet_tes!M16/0.086*1000000/RES_hhdet_num!M16)</f>
        <v>1383.3719817208021</v>
      </c>
      <c r="N16" s="160">
        <f>IF(RES_hhdet_tes!N16=0,0,RES_hhdet_tes!N16/0.086*1000000/RES_hhdet_num!N16)</f>
        <v>1331.9769120659846</v>
      </c>
      <c r="O16" s="160">
        <f>IF(RES_hhdet_tes!O16=0,0,RES_hhdet_tes!O16/0.086*1000000/RES_hhdet_num!O16)</f>
        <v>1335.6018475207716</v>
      </c>
      <c r="P16" s="160">
        <f>IF(RES_hhdet_tes!P16=0,0,RES_hhdet_tes!P16/0.086*1000000/RES_hhdet_num!P16)</f>
        <v>1346.3152585077585</v>
      </c>
      <c r="Q16" s="160">
        <f>IF(RES_hhdet_tes!Q16=0,0,RES_hhdet_tes!Q16/0.086*1000000/RES_hhdet_num!Q16)</f>
        <v>1416.7195403526055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760.775223341848</v>
      </c>
      <c r="D17" s="156">
        <f>IF(RES_hhdet_tes!D17=0,0,RES_hhdet_tes!D17/0.086*1000000/RES_hhdet_num!D16)</f>
        <v>793.51010857034055</v>
      </c>
      <c r="E17" s="156">
        <f>IF(RES_hhdet_tes!E17=0,0,RES_hhdet_tes!E17/0.086*1000000/RES_hhdet_num!E16)</f>
        <v>792.51850594713972</v>
      </c>
      <c r="F17" s="156">
        <f>IF(RES_hhdet_tes!F17=0,0,RES_hhdet_tes!F17/0.086*1000000/RES_hhdet_num!F16)</f>
        <v>765.24387196942951</v>
      </c>
      <c r="G17" s="156">
        <f>IF(RES_hhdet_tes!G17=0,0,RES_hhdet_tes!G17/0.086*1000000/RES_hhdet_num!G16)</f>
        <v>741.61989222635953</v>
      </c>
      <c r="H17" s="156">
        <f>IF(RES_hhdet_tes!H17=0,0,RES_hhdet_tes!H17/0.086*1000000/RES_hhdet_num!H16)</f>
        <v>824.89181314480425</v>
      </c>
      <c r="I17" s="156">
        <f>IF(RES_hhdet_tes!I17=0,0,RES_hhdet_tes!I17/0.086*1000000/RES_hhdet_num!I16)</f>
        <v>811.86628000128235</v>
      </c>
      <c r="J17" s="156">
        <f>IF(RES_hhdet_tes!J17=0,0,RES_hhdet_tes!J17/0.086*1000000/RES_hhdet_num!J16)</f>
        <v>748.3051750823015</v>
      </c>
      <c r="K17" s="156">
        <f>IF(RES_hhdet_tes!K17=0,0,RES_hhdet_tes!K17/0.086*1000000/RES_hhdet_num!K16)</f>
        <v>745.66682321636483</v>
      </c>
      <c r="L17" s="156">
        <f>IF(RES_hhdet_tes!L17=0,0,RES_hhdet_tes!L17/0.086*1000000/RES_hhdet_num!L16)</f>
        <v>1021.1959463614578</v>
      </c>
      <c r="M17" s="156">
        <f>IF(RES_hhdet_tes!M17=0,0,RES_hhdet_tes!M17/0.086*1000000/RES_hhdet_num!M16)</f>
        <v>968.86222646179726</v>
      </c>
      <c r="N17" s="156">
        <f>IF(RES_hhdet_tes!N17=0,0,RES_hhdet_tes!N17/0.086*1000000/RES_hhdet_num!N16)</f>
        <v>917.17887168392133</v>
      </c>
      <c r="O17" s="156">
        <f>IF(RES_hhdet_tes!O17=0,0,RES_hhdet_tes!O17/0.086*1000000/RES_hhdet_num!O16)</f>
        <v>919.00148818238563</v>
      </c>
      <c r="P17" s="156">
        <f>IF(RES_hhdet_tes!P17=0,0,RES_hhdet_tes!P17/0.086*1000000/RES_hhdet_num!P16)</f>
        <v>927.52625467859423</v>
      </c>
      <c r="Q17" s="156">
        <f>IF(RES_hhdet_tes!Q17=0,0,RES_hhdet_tes!Q17/0.086*1000000/RES_hhdet_num!Q16)</f>
        <v>995.56519488760796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329.89644079442832</v>
      </c>
      <c r="D18" s="156">
        <f>IF(RES_hhdet_tes!D18=0,0,RES_hhdet_tes!D18/0.086*1000000/RES_hhdet_num!D16)</f>
        <v>334.10137343178707</v>
      </c>
      <c r="E18" s="156">
        <f>IF(RES_hhdet_tes!E18=0,0,RES_hhdet_tes!E18/0.086*1000000/RES_hhdet_num!E16)</f>
        <v>336.36912699504262</v>
      </c>
      <c r="F18" s="156">
        <f>IF(RES_hhdet_tes!F18=0,0,RES_hhdet_tes!F18/0.086*1000000/RES_hhdet_num!F16)</f>
        <v>336.12064490347728</v>
      </c>
      <c r="G18" s="156">
        <f>IF(RES_hhdet_tes!G18=0,0,RES_hhdet_tes!G18/0.086*1000000/RES_hhdet_num!G16)</f>
        <v>340.65389096397143</v>
      </c>
      <c r="H18" s="156">
        <f>IF(RES_hhdet_tes!H18=0,0,RES_hhdet_tes!H18/0.086*1000000/RES_hhdet_num!H16)</f>
        <v>346.37276706466048</v>
      </c>
      <c r="I18" s="156">
        <f>IF(RES_hhdet_tes!I18=0,0,RES_hhdet_tes!I18/0.086*1000000/RES_hhdet_num!I16)</f>
        <v>346.29196337154474</v>
      </c>
      <c r="J18" s="156">
        <f>IF(RES_hhdet_tes!J18=0,0,RES_hhdet_tes!J18/0.086*1000000/RES_hhdet_num!J16)</f>
        <v>348.98246146196112</v>
      </c>
      <c r="K18" s="156">
        <f>IF(RES_hhdet_tes!K18=0,0,RES_hhdet_tes!K18/0.086*1000000/RES_hhdet_num!K16)</f>
        <v>352.19345281976507</v>
      </c>
      <c r="L18" s="156">
        <f>IF(RES_hhdet_tes!L18=0,0,RES_hhdet_tes!L18/0.086*1000000/RES_hhdet_num!L16)</f>
        <v>404.60451156368458</v>
      </c>
      <c r="M18" s="156">
        <f>IF(RES_hhdet_tes!M18=0,0,RES_hhdet_tes!M18/0.086*1000000/RES_hhdet_num!M16)</f>
        <v>414.50975525900486</v>
      </c>
      <c r="N18" s="156">
        <f>IF(RES_hhdet_tes!N18=0,0,RES_hhdet_tes!N18/0.086*1000000/RES_hhdet_num!N16)</f>
        <v>414.79804038206339</v>
      </c>
      <c r="O18" s="156">
        <f>IF(RES_hhdet_tes!O18=0,0,RES_hhdet_tes!O18/0.086*1000000/RES_hhdet_num!O16)</f>
        <v>416.60035933838606</v>
      </c>
      <c r="P18" s="156">
        <f>IF(RES_hhdet_tes!P18=0,0,RES_hhdet_tes!P18/0.086*1000000/RES_hhdet_num!P16)</f>
        <v>418.78900382916447</v>
      </c>
      <c r="Q18" s="156">
        <f>IF(RES_hhdet_tes!Q18=0,0,RES_hhdet_tes!Q18/0.086*1000000/RES_hhdet_num!Q16)</f>
        <v>421.15434546499739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601.01546551599381</v>
      </c>
      <c r="C19" s="157">
        <f>IF(RES_hhdet_tes!C19=0,0,RES_hhdet_tes!C19/0.086*1000000/RES_hhdet_num!C$3)</f>
        <v>620.98749806180012</v>
      </c>
      <c r="D19" s="157">
        <f>IF(RES_hhdet_tes!D19=0,0,RES_hhdet_tes!D19/0.086*1000000/RES_hhdet_num!D$3)</f>
        <v>627.47668150486879</v>
      </c>
      <c r="E19" s="157">
        <f>IF(RES_hhdet_tes!E19=0,0,RES_hhdet_tes!E19/0.086*1000000/RES_hhdet_num!E$3)</f>
        <v>633.66589476192496</v>
      </c>
      <c r="F19" s="157">
        <f>IF(RES_hhdet_tes!F19=0,0,RES_hhdet_tes!F19/0.086*1000000/RES_hhdet_num!F$3)</f>
        <v>665.91304778495271</v>
      </c>
      <c r="G19" s="157">
        <f>IF(RES_hhdet_tes!G19=0,0,RES_hhdet_tes!G19/0.086*1000000/RES_hhdet_num!G$3)</f>
        <v>656.77871961881374</v>
      </c>
      <c r="H19" s="157">
        <f>IF(RES_hhdet_tes!H19=0,0,RES_hhdet_tes!H19/0.086*1000000/RES_hhdet_num!H$3)</f>
        <v>672.17594645568897</v>
      </c>
      <c r="I19" s="157">
        <f>IF(RES_hhdet_tes!I19=0,0,RES_hhdet_tes!I19/0.086*1000000/RES_hhdet_num!I$3)</f>
        <v>701.33092019206697</v>
      </c>
      <c r="J19" s="157">
        <f>IF(RES_hhdet_tes!J19=0,0,RES_hhdet_tes!J19/0.086*1000000/RES_hhdet_num!J$3)</f>
        <v>700.41614987519949</v>
      </c>
      <c r="K19" s="157">
        <f>IF(RES_hhdet_tes!K19=0,0,RES_hhdet_tes!K19/0.086*1000000/RES_hhdet_num!K$3)</f>
        <v>702.82788563160705</v>
      </c>
      <c r="L19" s="157">
        <f>IF(RES_hhdet_tes!L19=0,0,RES_hhdet_tes!L19/0.086*1000000/RES_hhdet_num!L$3)</f>
        <v>862.96982710337147</v>
      </c>
      <c r="M19" s="157">
        <f>IF(RES_hhdet_tes!M19=0,0,RES_hhdet_tes!M19/0.086*1000000/RES_hhdet_num!M$3)</f>
        <v>867.64050713356289</v>
      </c>
      <c r="N19" s="157">
        <f>IF(RES_hhdet_tes!N19=0,0,RES_hhdet_tes!N19/0.086*1000000/RES_hhdet_num!N$3)</f>
        <v>841.76569636164902</v>
      </c>
      <c r="O19" s="157">
        <f>IF(RES_hhdet_tes!O19=0,0,RES_hhdet_tes!O19/0.086*1000000/RES_hhdet_num!O$3)</f>
        <v>840.79875502438017</v>
      </c>
      <c r="P19" s="157">
        <f>IF(RES_hhdet_tes!P19=0,0,RES_hhdet_tes!P19/0.086*1000000/RES_hhdet_num!P$3)</f>
        <v>850.0438012030238</v>
      </c>
      <c r="Q19" s="157">
        <f>IF(RES_hhdet_tes!Q19=0,0,RES_hhdet_tes!Q19/0.086*1000000/RES_hhdet_num!Q$3)</f>
        <v>920.78777971201225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614.92636961288997</v>
      </c>
      <c r="C20" s="156">
        <f>IF(RES_hhdet_tes!C20=0,0,RES_hhdet_tes!C20/0.086*1000000/RES_hhdet_num!C20)</f>
        <v>554.20803571725514</v>
      </c>
      <c r="D20" s="156">
        <f>IF(RES_hhdet_tes!D20=0,0,RES_hhdet_tes!D20/0.086*1000000/RES_hhdet_num!D20)</f>
        <v>623.59688376086604</v>
      </c>
      <c r="E20" s="156">
        <f>IF(RES_hhdet_tes!E20=0,0,RES_hhdet_tes!E20/0.086*1000000/RES_hhdet_num!E20)</f>
        <v>590.62557338958811</v>
      </c>
      <c r="F20" s="156">
        <f>IF(RES_hhdet_tes!F20=0,0,RES_hhdet_tes!F20/0.086*1000000/RES_hhdet_num!F20)</f>
        <v>576.18569533415337</v>
      </c>
      <c r="G20" s="156">
        <f>IF(RES_hhdet_tes!G20=0,0,RES_hhdet_tes!G20/0.086*1000000/RES_hhdet_num!G20)</f>
        <v>618.28934215160837</v>
      </c>
      <c r="H20" s="156">
        <f>IF(RES_hhdet_tes!H20=0,0,RES_hhdet_tes!H20/0.086*1000000/RES_hhdet_num!H20)</f>
        <v>621.91187446403342</v>
      </c>
      <c r="I20" s="156">
        <f>IF(RES_hhdet_tes!I20=0,0,RES_hhdet_tes!I20/0.086*1000000/RES_hhdet_num!I20)</f>
        <v>575.70931136347224</v>
      </c>
      <c r="J20" s="156">
        <f>IF(RES_hhdet_tes!J20=0,0,RES_hhdet_tes!J20/0.086*1000000/RES_hhdet_num!J20)</f>
        <v>688.38245651726322</v>
      </c>
      <c r="K20" s="156">
        <f>IF(RES_hhdet_tes!K20=0,0,RES_hhdet_tes!K20/0.086*1000000/RES_hhdet_num!K20)</f>
        <v>649.64998936352356</v>
      </c>
      <c r="L20" s="156">
        <f>IF(RES_hhdet_tes!L20=0,0,RES_hhdet_tes!L20/0.086*1000000/RES_hhdet_num!L20)</f>
        <v>790.05187566648624</v>
      </c>
      <c r="M20" s="156">
        <f>IF(RES_hhdet_tes!M20=0,0,RES_hhdet_tes!M20/0.086*1000000/RES_hhdet_num!M20)</f>
        <v>795.27591285206006</v>
      </c>
      <c r="N20" s="156">
        <f>IF(RES_hhdet_tes!N20=0,0,RES_hhdet_tes!N20/0.086*1000000/RES_hhdet_num!N20)</f>
        <v>807.21250032459182</v>
      </c>
      <c r="O20" s="156">
        <f>IF(RES_hhdet_tes!O20=0,0,RES_hhdet_tes!O20/0.086*1000000/RES_hhdet_num!O20)</f>
        <v>801.35928491633388</v>
      </c>
      <c r="P20" s="156">
        <f>IF(RES_hhdet_tes!P20=0,0,RES_hhdet_tes!P20/0.086*1000000/RES_hhdet_num!P20)</f>
        <v>800.18166695737261</v>
      </c>
      <c r="Q20" s="156">
        <f>IF(RES_hhdet_tes!Q20=0,0,RES_hhdet_tes!Q20/0.086*1000000/RES_hhdet_num!Q20)</f>
        <v>811.41710773013017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574.60462195557</v>
      </c>
      <c r="C21" s="156">
        <f>IF(RES_hhdet_tes!C21=0,0,RES_hhdet_tes!C21/0.086*1000000/RES_hhdet_num!C21)</f>
        <v>589.58773771350445</v>
      </c>
      <c r="D21" s="156">
        <f>IF(RES_hhdet_tes!D21=0,0,RES_hhdet_tes!D21/0.086*1000000/RES_hhdet_num!D21)</f>
        <v>595.53964699899359</v>
      </c>
      <c r="E21" s="156">
        <f>IF(RES_hhdet_tes!E21=0,0,RES_hhdet_tes!E21/0.086*1000000/RES_hhdet_num!E21)</f>
        <v>597.66837840699202</v>
      </c>
      <c r="F21" s="156">
        <f>IF(RES_hhdet_tes!F21=0,0,RES_hhdet_tes!F21/0.086*1000000/RES_hhdet_num!F21)</f>
        <v>633.6885870199302</v>
      </c>
      <c r="G21" s="156">
        <f>IF(RES_hhdet_tes!G21=0,0,RES_hhdet_tes!G21/0.086*1000000/RES_hhdet_num!G21)</f>
        <v>640.64948493054783</v>
      </c>
      <c r="H21" s="156">
        <f>IF(RES_hhdet_tes!H21=0,0,RES_hhdet_tes!H21/0.086*1000000/RES_hhdet_num!H21)</f>
        <v>649.68749364695998</v>
      </c>
      <c r="I21" s="156">
        <f>IF(RES_hhdet_tes!I21=0,0,RES_hhdet_tes!I21/0.086*1000000/RES_hhdet_num!I21)</f>
        <v>673.39754997512773</v>
      </c>
      <c r="J21" s="156">
        <f>IF(RES_hhdet_tes!J21=0,0,RES_hhdet_tes!J21/0.086*1000000/RES_hhdet_num!J21)</f>
        <v>682.48356008345138</v>
      </c>
      <c r="K21" s="156">
        <f>IF(RES_hhdet_tes!K21=0,0,RES_hhdet_tes!K21/0.086*1000000/RES_hhdet_num!K21)</f>
        <v>681.05515544900129</v>
      </c>
      <c r="L21" s="156">
        <f>IF(RES_hhdet_tes!L21=0,0,RES_hhdet_tes!L21/0.086*1000000/RES_hhdet_num!L21)</f>
        <v>818.858133023748</v>
      </c>
      <c r="M21" s="156">
        <f>IF(RES_hhdet_tes!M21=0,0,RES_hhdet_tes!M21/0.086*1000000/RES_hhdet_num!M21)</f>
        <v>813.56847908992427</v>
      </c>
      <c r="N21" s="156">
        <f>IF(RES_hhdet_tes!N21=0,0,RES_hhdet_tes!N21/0.086*1000000/RES_hhdet_num!N21)</f>
        <v>707.89415940958634</v>
      </c>
      <c r="O21" s="156">
        <f>IF(RES_hhdet_tes!O21=0,0,RES_hhdet_tes!O21/0.086*1000000/RES_hhdet_num!O21)</f>
        <v>903.76190789389614</v>
      </c>
      <c r="P21" s="156">
        <f>IF(RES_hhdet_tes!P21=0,0,RES_hhdet_tes!P21/0.086*1000000/RES_hhdet_num!P21)</f>
        <v>807.58389119189803</v>
      </c>
      <c r="Q21" s="156">
        <f>IF(RES_hhdet_tes!Q21=0,0,RES_hhdet_tes!Q21/0.086*1000000/RES_hhdet_num!Q21)</f>
        <v>815.6428670650356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648.78564982234332</v>
      </c>
      <c r="C22" s="57">
        <f>IF(RES_hhdet_tes!C22=0,0,RES_hhdet_tes!C22/0.086*1000000/RES_hhdet_num!C22)</f>
        <v>652.43413863054855</v>
      </c>
      <c r="D22" s="57">
        <f>IF(RES_hhdet_tes!D22=0,0,RES_hhdet_tes!D22/0.086*1000000/RES_hhdet_num!D22)</f>
        <v>667.88105694540218</v>
      </c>
      <c r="E22" s="57">
        <f>IF(RES_hhdet_tes!E22=0,0,RES_hhdet_tes!E22/0.086*1000000/RES_hhdet_num!E22)</f>
        <v>670.35794739913592</v>
      </c>
      <c r="F22" s="57">
        <f>IF(RES_hhdet_tes!F22=0,0,RES_hhdet_tes!F22/0.086*1000000/RES_hhdet_num!F22)</f>
        <v>682.54278875992031</v>
      </c>
      <c r="G22" s="57">
        <f>IF(RES_hhdet_tes!G22=0,0,RES_hhdet_tes!G22/0.086*1000000/RES_hhdet_num!G22)</f>
        <v>670.25939057793869</v>
      </c>
      <c r="H22" s="57">
        <f>IF(RES_hhdet_tes!H22=0,0,RES_hhdet_tes!H22/0.086*1000000/RES_hhdet_num!H22)</f>
        <v>685.78278301169053</v>
      </c>
      <c r="I22" s="57">
        <f>IF(RES_hhdet_tes!I22=0,0,RES_hhdet_tes!I22/0.086*1000000/RES_hhdet_num!I22)</f>
        <v>717.26444680063776</v>
      </c>
      <c r="J22" s="57">
        <f>IF(RES_hhdet_tes!J22=0,0,RES_hhdet_tes!J22/0.086*1000000/RES_hhdet_num!J22)</f>
        <v>704.9884827737194</v>
      </c>
      <c r="K22" s="57">
        <f>IF(RES_hhdet_tes!K22=0,0,RES_hhdet_tes!K22/0.086*1000000/RES_hhdet_num!K22)</f>
        <v>710.28368831922523</v>
      </c>
      <c r="L22" s="57">
        <f>IF(RES_hhdet_tes!L22=0,0,RES_hhdet_tes!L22/0.086*1000000/RES_hhdet_num!L22)</f>
        <v>883.14169110201158</v>
      </c>
      <c r="M22" s="57">
        <f>IF(RES_hhdet_tes!M22=0,0,RES_hhdet_tes!M22/0.086*1000000/RES_hhdet_num!M22)</f>
        <v>884.04842600695395</v>
      </c>
      <c r="N22" s="57">
        <f>IF(RES_hhdet_tes!N22=0,0,RES_hhdet_tes!N22/0.086*1000000/RES_hhdet_num!N22)</f>
        <v>870.7920960999412</v>
      </c>
      <c r="O22" s="57">
        <f>IF(RES_hhdet_tes!O22=0,0,RES_hhdet_tes!O22/0.086*1000000/RES_hhdet_num!O22)</f>
        <v>830.12089349743974</v>
      </c>
      <c r="P22" s="57">
        <f>IF(RES_hhdet_tes!P22=0,0,RES_hhdet_tes!P22/0.086*1000000/RES_hhdet_num!P22)</f>
        <v>857.76756056871216</v>
      </c>
      <c r="Q22" s="57">
        <f>IF(RES_hhdet_tes!Q22=0,0,RES_hhdet_tes!Q22/0.086*1000000/RES_hhdet_num!Q22)</f>
        <v>939.80668849934614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8327.4534949189383</v>
      </c>
      <c r="C24" s="168">
        <f t="shared" ref="C24:Q24" si="3">SUM(C25,C28,C30,C39)</f>
        <v>8741.0490250005041</v>
      </c>
      <c r="D24" s="168">
        <f t="shared" si="3"/>
        <v>8916.286616509602</v>
      </c>
      <c r="E24" s="168">
        <f t="shared" si="3"/>
        <v>9694.5989028885851</v>
      </c>
      <c r="F24" s="168">
        <f t="shared" si="3"/>
        <v>9848.0141591165011</v>
      </c>
      <c r="G24" s="168">
        <f t="shared" si="3"/>
        <v>9777.8353773701419</v>
      </c>
      <c r="H24" s="168">
        <f t="shared" si="3"/>
        <v>9953.3827571841139</v>
      </c>
      <c r="I24" s="168">
        <f t="shared" si="3"/>
        <v>9176.647244635371</v>
      </c>
      <c r="J24" s="168">
        <f t="shared" si="3"/>
        <v>9262.187618150756</v>
      </c>
      <c r="K24" s="168">
        <f t="shared" si="3"/>
        <v>9234.2707216652143</v>
      </c>
      <c r="L24" s="168">
        <f t="shared" si="3"/>
        <v>11109.47117859366</v>
      </c>
      <c r="M24" s="168">
        <f t="shared" si="3"/>
        <v>10334.307863529659</v>
      </c>
      <c r="N24" s="168">
        <f t="shared" si="3"/>
        <v>9964.5998451801788</v>
      </c>
      <c r="O24" s="168">
        <f t="shared" si="3"/>
        <v>9696.2856717272007</v>
      </c>
      <c r="P24" s="168">
        <f t="shared" si="3"/>
        <v>8504.7188824113236</v>
      </c>
      <c r="Q24" s="168">
        <f t="shared" si="3"/>
        <v>9429.6196523708804</v>
      </c>
    </row>
    <row r="25" spans="1:17" ht="12.95" customHeight="1" x14ac:dyDescent="0.25">
      <c r="A25" s="158" t="s">
        <v>65</v>
      </c>
      <c r="B25" s="157">
        <f t="shared" ref="B25:Q25" si="4">SUM(B26:B27)</f>
        <v>6758.612007722727</v>
      </c>
      <c r="C25" s="157">
        <f t="shared" si="4"/>
        <v>7162.6937914413384</v>
      </c>
      <c r="D25" s="157">
        <f t="shared" si="4"/>
        <v>7310.0881907010016</v>
      </c>
      <c r="E25" s="157">
        <f t="shared" si="4"/>
        <v>8077.5479046014507</v>
      </c>
      <c r="F25" s="157">
        <f t="shared" si="4"/>
        <v>8195.8959597132271</v>
      </c>
      <c r="G25" s="157">
        <f t="shared" si="4"/>
        <v>8121.273881357658</v>
      </c>
      <c r="H25" s="157">
        <f t="shared" si="4"/>
        <v>8233.9254664238415</v>
      </c>
      <c r="I25" s="157">
        <f t="shared" si="4"/>
        <v>7401.4013171356037</v>
      </c>
      <c r="J25" s="157">
        <f t="shared" si="4"/>
        <v>7498.1525186101153</v>
      </c>
      <c r="K25" s="157">
        <f t="shared" si="4"/>
        <v>7449.8829818751647</v>
      </c>
      <c r="L25" s="157">
        <f t="shared" si="4"/>
        <v>8912.9415976650707</v>
      </c>
      <c r="M25" s="157">
        <f t="shared" si="4"/>
        <v>8147.2620073317275</v>
      </c>
      <c r="N25" s="157">
        <f t="shared" si="4"/>
        <v>7751.0763885030974</v>
      </c>
      <c r="O25" s="157">
        <f t="shared" si="4"/>
        <v>7472.2922449435337</v>
      </c>
      <c r="P25" s="157">
        <f t="shared" si="4"/>
        <v>6259.0440465041374</v>
      </c>
      <c r="Q25" s="157">
        <f t="shared" si="4"/>
        <v>7050.0009169804944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6540.8126822653612</v>
      </c>
      <c r="C26" s="156">
        <f>IF(RES_hhdet_tes!C26=0,0,RES_hhdet_tes!C26/0.086*1000000/RES_hhdet_num!C$24)</f>
        <v>7006.402017457267</v>
      </c>
      <c r="D26" s="156">
        <f>IF(RES_hhdet_tes!D26=0,0,RES_hhdet_tes!D26/0.086*1000000/RES_hhdet_num!D$24)</f>
        <v>7095.5428090596752</v>
      </c>
      <c r="E26" s="156">
        <f>IF(RES_hhdet_tes!E26=0,0,RES_hhdet_tes!E26/0.086*1000000/RES_hhdet_num!E$24)</f>
        <v>7861.2065810728882</v>
      </c>
      <c r="F26" s="156">
        <f>IF(RES_hhdet_tes!F26=0,0,RES_hhdet_tes!F26/0.086*1000000/RES_hhdet_num!F$24)</f>
        <v>8026.3855434974403</v>
      </c>
      <c r="G26" s="156">
        <f>IF(RES_hhdet_tes!G26=0,0,RES_hhdet_tes!G26/0.086*1000000/RES_hhdet_num!G$24)</f>
        <v>7959.6715054398801</v>
      </c>
      <c r="H26" s="156">
        <f>IF(RES_hhdet_tes!H26=0,0,RES_hhdet_tes!H26/0.086*1000000/RES_hhdet_num!H$24)</f>
        <v>8016.3173378358906</v>
      </c>
      <c r="I26" s="156">
        <f>IF(RES_hhdet_tes!I26=0,0,RES_hhdet_tes!I26/0.086*1000000/RES_hhdet_num!I$24)</f>
        <v>7203.1382212078579</v>
      </c>
      <c r="J26" s="156">
        <f>IF(RES_hhdet_tes!J26=0,0,RES_hhdet_tes!J26/0.086*1000000/RES_hhdet_num!J$24)</f>
        <v>7279.6772296615954</v>
      </c>
      <c r="K26" s="156">
        <f>IF(RES_hhdet_tes!K26=0,0,RES_hhdet_tes!K26/0.086*1000000/RES_hhdet_num!K$24)</f>
        <v>7270.0577156476011</v>
      </c>
      <c r="L26" s="156">
        <f>IF(RES_hhdet_tes!L26=0,0,RES_hhdet_tes!L26/0.086*1000000/RES_hhdet_num!L$24)</f>
        <v>8666.0055729902506</v>
      </c>
      <c r="M26" s="156">
        <f>IF(RES_hhdet_tes!M26=0,0,RES_hhdet_tes!M26/0.086*1000000/RES_hhdet_num!M$24)</f>
        <v>7911.857805346287</v>
      </c>
      <c r="N26" s="156">
        <f>IF(RES_hhdet_tes!N26=0,0,RES_hhdet_tes!N26/0.086*1000000/RES_hhdet_num!N$24)</f>
        <v>7625.1023647972006</v>
      </c>
      <c r="O26" s="156">
        <f>IF(RES_hhdet_tes!O26=0,0,RES_hhdet_tes!O26/0.086*1000000/RES_hhdet_num!O$24)</f>
        <v>7335.9372212741891</v>
      </c>
      <c r="P26" s="156">
        <f>IF(RES_hhdet_tes!P26=0,0,RES_hhdet_tes!P26/0.086*1000000/RES_hhdet_num!P$24)</f>
        <v>6113.4684919506326</v>
      </c>
      <c r="Q26" s="156">
        <f>IF(RES_hhdet_tes!Q26=0,0,RES_hhdet_tes!Q26/0.086*1000000/RES_hhdet_num!Q$24)</f>
        <v>6799.8084750609696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217.79932545736602</v>
      </c>
      <c r="C27" s="156">
        <f>IF(RES_hhdet_tes!C27=0,0,RES_hhdet_tes!C27/0.086*1000000/RES_hhdet_num!C$24)</f>
        <v>156.29177398407174</v>
      </c>
      <c r="D27" s="156">
        <f>IF(RES_hhdet_tes!D27=0,0,RES_hhdet_tes!D27/0.086*1000000/RES_hhdet_num!D$24)</f>
        <v>214.54538164132612</v>
      </c>
      <c r="E27" s="156">
        <f>IF(RES_hhdet_tes!E27=0,0,RES_hhdet_tes!E27/0.086*1000000/RES_hhdet_num!E$24)</f>
        <v>216.34132352856284</v>
      </c>
      <c r="F27" s="156">
        <f>IF(RES_hhdet_tes!F27=0,0,RES_hhdet_tes!F27/0.086*1000000/RES_hhdet_num!F$24)</f>
        <v>169.51041621578608</v>
      </c>
      <c r="G27" s="156">
        <f>IF(RES_hhdet_tes!G27=0,0,RES_hhdet_tes!G27/0.086*1000000/RES_hhdet_num!G$24)</f>
        <v>161.60237591777783</v>
      </c>
      <c r="H27" s="156">
        <f>IF(RES_hhdet_tes!H27=0,0,RES_hhdet_tes!H27/0.086*1000000/RES_hhdet_num!H$24)</f>
        <v>217.6081285879516</v>
      </c>
      <c r="I27" s="156">
        <f>IF(RES_hhdet_tes!I27=0,0,RES_hhdet_tes!I27/0.086*1000000/RES_hhdet_num!I$24)</f>
        <v>198.26309592774533</v>
      </c>
      <c r="J27" s="156">
        <f>IF(RES_hhdet_tes!J27=0,0,RES_hhdet_tes!J27/0.086*1000000/RES_hhdet_num!J$24)</f>
        <v>218.47528894852002</v>
      </c>
      <c r="K27" s="156">
        <f>IF(RES_hhdet_tes!K27=0,0,RES_hhdet_tes!K27/0.086*1000000/RES_hhdet_num!K$24)</f>
        <v>179.8252662275639</v>
      </c>
      <c r="L27" s="156">
        <f>IF(RES_hhdet_tes!L27=0,0,RES_hhdet_tes!L27/0.086*1000000/RES_hhdet_num!L$24)</f>
        <v>246.93602467481955</v>
      </c>
      <c r="M27" s="156">
        <f>IF(RES_hhdet_tes!M27=0,0,RES_hhdet_tes!M27/0.086*1000000/RES_hhdet_num!M$24)</f>
        <v>235.40420198544035</v>
      </c>
      <c r="N27" s="156">
        <f>IF(RES_hhdet_tes!N27=0,0,RES_hhdet_tes!N27/0.086*1000000/RES_hhdet_num!N$24)</f>
        <v>125.9740237058965</v>
      </c>
      <c r="O27" s="156">
        <f>IF(RES_hhdet_tes!O27=0,0,RES_hhdet_tes!O27/0.086*1000000/RES_hhdet_num!O$24)</f>
        <v>136.35502366934435</v>
      </c>
      <c r="P27" s="156">
        <f>IF(RES_hhdet_tes!P27=0,0,RES_hhdet_tes!P27/0.086*1000000/RES_hhdet_num!P$24)</f>
        <v>145.57555455350456</v>
      </c>
      <c r="Q27" s="156">
        <f>IF(RES_hhdet_tes!Q27=0,0,RES_hhdet_tes!Q27/0.086*1000000/RES_hhdet_num!Q$24)</f>
        <v>250.19244191952475</v>
      </c>
    </row>
    <row r="28" spans="1:17" ht="12.95" customHeight="1" x14ac:dyDescent="0.25">
      <c r="A28" s="158" t="s">
        <v>112</v>
      </c>
      <c r="B28" s="157">
        <f t="shared" ref="B28:Q28" si="5">B29</f>
        <v>1.336417493627023</v>
      </c>
      <c r="C28" s="157">
        <f t="shared" si="5"/>
        <v>2.0929059085733059</v>
      </c>
      <c r="D28" s="157">
        <f t="shared" si="5"/>
        <v>3.2181266055371065</v>
      </c>
      <c r="E28" s="157">
        <f t="shared" si="5"/>
        <v>4.7047648800230384</v>
      </c>
      <c r="F28" s="157">
        <f t="shared" si="5"/>
        <v>5.6538262262156911</v>
      </c>
      <c r="G28" s="157">
        <f t="shared" si="5"/>
        <v>6.805808408815091</v>
      </c>
      <c r="H28" s="157">
        <f t="shared" si="5"/>
        <v>10.035828901943344</v>
      </c>
      <c r="I28" s="157">
        <f t="shared" si="5"/>
        <v>12.538369877898308</v>
      </c>
      <c r="J28" s="157">
        <f t="shared" si="5"/>
        <v>16.064621189479709</v>
      </c>
      <c r="K28" s="157">
        <f t="shared" si="5"/>
        <v>20.598626418518407</v>
      </c>
      <c r="L28" s="157">
        <f t="shared" si="5"/>
        <v>23.505470662064315</v>
      </c>
      <c r="M28" s="157">
        <f t="shared" si="5"/>
        <v>26.292997080450018</v>
      </c>
      <c r="N28" s="157">
        <f t="shared" si="5"/>
        <v>30.779822569955325</v>
      </c>
      <c r="O28" s="157">
        <f t="shared" si="5"/>
        <v>35.376884849543814</v>
      </c>
      <c r="P28" s="157">
        <f t="shared" si="5"/>
        <v>42.929095791512026</v>
      </c>
      <c r="Q28" s="157">
        <f t="shared" si="5"/>
        <v>49.633121489309829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1.336417493627023</v>
      </c>
      <c r="C29" s="156">
        <f>IF(RES_hhdet_tes!C29=0,0,RES_hhdet_tes!C29/0.086*1000000/RES_hhdet_num!C$24)</f>
        <v>2.0929059085733059</v>
      </c>
      <c r="D29" s="156">
        <f>IF(RES_hhdet_tes!D29=0,0,RES_hhdet_tes!D29/0.086*1000000/RES_hhdet_num!D$24)</f>
        <v>3.2181266055371065</v>
      </c>
      <c r="E29" s="156">
        <f>IF(RES_hhdet_tes!E29=0,0,RES_hhdet_tes!E29/0.086*1000000/RES_hhdet_num!E$24)</f>
        <v>4.7047648800230384</v>
      </c>
      <c r="F29" s="156">
        <f>IF(RES_hhdet_tes!F29=0,0,RES_hhdet_tes!F29/0.086*1000000/RES_hhdet_num!F$24)</f>
        <v>5.6538262262156911</v>
      </c>
      <c r="G29" s="156">
        <f>IF(RES_hhdet_tes!G29=0,0,RES_hhdet_tes!G29/0.086*1000000/RES_hhdet_num!G$24)</f>
        <v>6.805808408815091</v>
      </c>
      <c r="H29" s="156">
        <f>IF(RES_hhdet_tes!H29=0,0,RES_hhdet_tes!H29/0.086*1000000/RES_hhdet_num!H$24)</f>
        <v>10.035828901943344</v>
      </c>
      <c r="I29" s="156">
        <f>IF(RES_hhdet_tes!I29=0,0,RES_hhdet_tes!I29/0.086*1000000/RES_hhdet_num!I$24)</f>
        <v>12.538369877898308</v>
      </c>
      <c r="J29" s="156">
        <f>IF(RES_hhdet_tes!J29=0,0,RES_hhdet_tes!J29/0.086*1000000/RES_hhdet_num!J$24)</f>
        <v>16.064621189479709</v>
      </c>
      <c r="K29" s="156">
        <f>IF(RES_hhdet_tes!K29=0,0,RES_hhdet_tes!K29/0.086*1000000/RES_hhdet_num!K$24)</f>
        <v>20.598626418518407</v>
      </c>
      <c r="L29" s="156">
        <f>IF(RES_hhdet_tes!L29=0,0,RES_hhdet_tes!L29/0.086*1000000/RES_hhdet_num!L$24)</f>
        <v>23.505470662064315</v>
      </c>
      <c r="M29" s="156">
        <f>IF(RES_hhdet_tes!M29=0,0,RES_hhdet_tes!M29/0.086*1000000/RES_hhdet_num!M$24)</f>
        <v>26.292997080450018</v>
      </c>
      <c r="N29" s="156">
        <f>IF(RES_hhdet_tes!N29=0,0,RES_hhdet_tes!N29/0.086*1000000/RES_hhdet_num!N$24)</f>
        <v>30.779822569955325</v>
      </c>
      <c r="O29" s="156">
        <f>IF(RES_hhdet_tes!O29=0,0,RES_hhdet_tes!O29/0.086*1000000/RES_hhdet_num!O$24)</f>
        <v>35.376884849543814</v>
      </c>
      <c r="P29" s="156">
        <f>IF(RES_hhdet_tes!P29=0,0,RES_hhdet_tes!P29/0.086*1000000/RES_hhdet_num!P$24)</f>
        <v>42.929095791512026</v>
      </c>
      <c r="Q29" s="156">
        <f>IF(RES_hhdet_tes!Q29=0,0,RES_hhdet_tes!Q29/0.086*1000000/RES_hhdet_num!Q$24)</f>
        <v>49.633121489309829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967.03647556616988</v>
      </c>
      <c r="C30" s="157">
        <f>IF(RES_hhdet_tes!C30=0,0,RES_hhdet_tes!C30/0.086*1000000/RES_hhdet_num!C$24)</f>
        <v>952.67353763570043</v>
      </c>
      <c r="D30" s="157">
        <f>IF(RES_hhdet_tes!D30=0,0,RES_hhdet_tes!D30/0.086*1000000/RES_hhdet_num!D$24)</f>
        <v>975.35204076585205</v>
      </c>
      <c r="E30" s="157">
        <f>IF(RES_hhdet_tes!E30=0,0,RES_hhdet_tes!E30/0.086*1000000/RES_hhdet_num!E$24)</f>
        <v>976.99062266741339</v>
      </c>
      <c r="F30" s="157">
        <f>IF(RES_hhdet_tes!F30=0,0,RES_hhdet_tes!F30/0.086*1000000/RES_hhdet_num!F$24)</f>
        <v>976.91435278494794</v>
      </c>
      <c r="G30" s="157">
        <f>IF(RES_hhdet_tes!G30=0,0,RES_hhdet_tes!G30/0.086*1000000/RES_hhdet_num!G$24)</f>
        <v>991.4164198762694</v>
      </c>
      <c r="H30" s="157">
        <f>IF(RES_hhdet_tes!H30=0,0,RES_hhdet_tes!H30/0.086*1000000/RES_hhdet_num!H$24)</f>
        <v>1035.2498650442724</v>
      </c>
      <c r="I30" s="157">
        <f>IF(RES_hhdet_tes!I30=0,0,RES_hhdet_tes!I30/0.086*1000000/RES_hhdet_num!I$24)</f>
        <v>1055.7352158483777</v>
      </c>
      <c r="J30" s="157">
        <f>IF(RES_hhdet_tes!J30=0,0,RES_hhdet_tes!J30/0.086*1000000/RES_hhdet_num!J$24)</f>
        <v>1047.0412233453801</v>
      </c>
      <c r="K30" s="157">
        <f>IF(RES_hhdet_tes!K30=0,0,RES_hhdet_tes!K30/0.086*1000000/RES_hhdet_num!K$24)</f>
        <v>1058.8544868309612</v>
      </c>
      <c r="L30" s="157">
        <f>IF(RES_hhdet_tes!L30=0,0,RES_hhdet_tes!L30/0.086*1000000/RES_hhdet_num!L$24)</f>
        <v>1307.1976838618273</v>
      </c>
      <c r="M30" s="157">
        <f>IF(RES_hhdet_tes!M30=0,0,RES_hhdet_tes!M30/0.086*1000000/RES_hhdet_num!M$24)</f>
        <v>1290.4586952821624</v>
      </c>
      <c r="N30" s="157">
        <f>IF(RES_hhdet_tes!N30=0,0,RES_hhdet_tes!N30/0.086*1000000/RES_hhdet_num!N$24)</f>
        <v>1339.8836509800481</v>
      </c>
      <c r="O30" s="157">
        <f>IF(RES_hhdet_tes!O30=0,0,RES_hhdet_tes!O30/0.086*1000000/RES_hhdet_num!O$24)</f>
        <v>1346.6096362868057</v>
      </c>
      <c r="P30" s="157">
        <f>IF(RES_hhdet_tes!P30=0,0,RES_hhdet_tes!P30/0.086*1000000/RES_hhdet_num!P$24)</f>
        <v>1351.4218607509633</v>
      </c>
      <c r="Q30" s="157">
        <f>IF(RES_hhdet_tes!Q30=0,0,RES_hhdet_tes!Q30/0.086*1000000/RES_hhdet_num!Q$24)</f>
        <v>1406.0753077945267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945.09899329121561</v>
      </c>
      <c r="C31" s="132">
        <f>IF(RES_hhdet_tes!C31=0,0,RES_hhdet_tes!C31/0.086*1000000/RES_hhdet_num!C31)</f>
        <v>935.85298204671687</v>
      </c>
      <c r="D31" s="132">
        <f>IF(RES_hhdet_tes!D31=0,0,RES_hhdet_tes!D31/0.086*1000000/RES_hhdet_num!D31)</f>
        <v>950.18039255731435</v>
      </c>
      <c r="E31" s="132">
        <f>IF(RES_hhdet_tes!E31=0,0,RES_hhdet_tes!E31/0.086*1000000/RES_hhdet_num!E31)</f>
        <v>950.914675692419</v>
      </c>
      <c r="F31" s="132">
        <f>IF(RES_hhdet_tes!F31=0,0,RES_hhdet_tes!F31/0.086*1000000/RES_hhdet_num!F31)</f>
        <v>954.31270283397055</v>
      </c>
      <c r="G31" s="132">
        <f>IF(RES_hhdet_tes!G31=0,0,RES_hhdet_tes!G31/0.086*1000000/RES_hhdet_num!G31)</f>
        <v>974.48922628810237</v>
      </c>
      <c r="H31" s="132">
        <f>IF(RES_hhdet_tes!H31=0,0,RES_hhdet_tes!H31/0.086*1000000/RES_hhdet_num!H31)</f>
        <v>997.19602964281171</v>
      </c>
      <c r="I31" s="132">
        <f>IF(RES_hhdet_tes!I31=0,0,RES_hhdet_tes!I31/0.086*1000000/RES_hhdet_num!I31)</f>
        <v>1016.7816370769897</v>
      </c>
      <c r="J31" s="132">
        <f>IF(RES_hhdet_tes!J31=0,0,RES_hhdet_tes!J31/0.086*1000000/RES_hhdet_num!J31)</f>
        <v>1028.2438546031892</v>
      </c>
      <c r="K31" s="132">
        <f>IF(RES_hhdet_tes!K31=0,0,RES_hhdet_tes!K31/0.086*1000000/RES_hhdet_num!K31)</f>
        <v>1042.8724287165169</v>
      </c>
      <c r="L31" s="132">
        <f>IF(RES_hhdet_tes!L31=0,0,RES_hhdet_tes!L31/0.086*1000000/RES_hhdet_num!L31)</f>
        <v>1264.9539827745646</v>
      </c>
      <c r="M31" s="132">
        <f>IF(RES_hhdet_tes!M31=0,0,RES_hhdet_tes!M31/0.086*1000000/RES_hhdet_num!M31)</f>
        <v>1254.6293411237978</v>
      </c>
      <c r="N31" s="132">
        <f>IF(RES_hhdet_tes!N31=0,0,RES_hhdet_tes!N31/0.086*1000000/RES_hhdet_num!N31)</f>
        <v>1287.6258002587622</v>
      </c>
      <c r="O31" s="132">
        <f>IF(RES_hhdet_tes!O31=0,0,RES_hhdet_tes!O31/0.086*1000000/RES_hhdet_num!O31)</f>
        <v>1282.4739495126639</v>
      </c>
      <c r="P31" s="132">
        <f>IF(RES_hhdet_tes!P31=0,0,RES_hhdet_tes!P31/0.086*1000000/RES_hhdet_num!P31)</f>
        <v>1276.0814432226591</v>
      </c>
      <c r="Q31" s="132">
        <f>IF(RES_hhdet_tes!Q31=0,0,RES_hhdet_tes!Q31/0.086*1000000/RES_hhdet_num!Q31)</f>
        <v>1269.4194344683422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1029.5971711085035</v>
      </c>
      <c r="D32" s="132">
        <f>IF(RES_hhdet_tes!D32=0,0,RES_hhdet_tes!D32/0.086*1000000/RES_hhdet_num!D32)</f>
        <v>1038.4478060639949</v>
      </c>
      <c r="E32" s="132">
        <f>IF(RES_hhdet_tes!E32=0,0,RES_hhdet_tes!E32/0.086*1000000/RES_hhdet_num!E32)</f>
        <v>1040.6025048835083</v>
      </c>
      <c r="F32" s="132">
        <f>IF(RES_hhdet_tes!F32=0,0,RES_hhdet_tes!F32/0.086*1000000/RES_hhdet_num!F32)</f>
        <v>1035.5633781690381</v>
      </c>
      <c r="G32" s="132">
        <f>IF(RES_hhdet_tes!G32=0,0,RES_hhdet_tes!G32/0.086*1000000/RES_hhdet_num!G32)</f>
        <v>1046.3465286116502</v>
      </c>
      <c r="H32" s="132">
        <f>IF(RES_hhdet_tes!H32=0,0,RES_hhdet_tes!H32/0.086*1000000/RES_hhdet_num!H32)</f>
        <v>1061.9630703203916</v>
      </c>
      <c r="I32" s="132">
        <f>IF(RES_hhdet_tes!I32=0,0,RES_hhdet_tes!I32/0.086*1000000/RES_hhdet_num!I32)</f>
        <v>1065.0307173387303</v>
      </c>
      <c r="J32" s="132">
        <f>IF(RES_hhdet_tes!J32=0,0,RES_hhdet_tes!J32/0.086*1000000/RES_hhdet_num!J32)</f>
        <v>1073.4935294468146</v>
      </c>
      <c r="K32" s="132">
        <f>IF(RES_hhdet_tes!K32=0,0,RES_hhdet_tes!K32/0.086*1000000/RES_hhdet_num!K32)</f>
        <v>1081.8665964233876</v>
      </c>
      <c r="L32" s="132">
        <f>IF(RES_hhdet_tes!L32=0,0,RES_hhdet_tes!L32/0.086*1000000/RES_hhdet_num!L32)</f>
        <v>1297.1369509854262</v>
      </c>
      <c r="M32" s="132">
        <f>IF(RES_hhdet_tes!M32=0,0,RES_hhdet_tes!M32/0.086*1000000/RES_hhdet_num!M32)</f>
        <v>1261.5330975210752</v>
      </c>
      <c r="N32" s="132">
        <f>IF(RES_hhdet_tes!N32=0,0,RES_hhdet_tes!N32/0.086*1000000/RES_hhdet_num!N32)</f>
        <v>1256.0659301906858</v>
      </c>
      <c r="O32" s="132">
        <f>IF(RES_hhdet_tes!O32=0,0,RES_hhdet_tes!O32/0.086*1000000/RES_hhdet_num!O32)</f>
        <v>1253.4114696857848</v>
      </c>
      <c r="P32" s="132">
        <f>IF(RES_hhdet_tes!P32=0,0,RES_hhdet_tes!P32/0.086*1000000/RES_hhdet_num!P32)</f>
        <v>1251.3325337935771</v>
      </c>
      <c r="Q32" s="132">
        <f>IF(RES_hhdet_tes!Q32=0,0,RES_hhdet_tes!Q32/0.086*1000000/RES_hhdet_num!Q32)</f>
        <v>1249.0970487058444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699.70073031407503</v>
      </c>
      <c r="D33" s="165">
        <f>IF(RES_hhdet_tes!D33=0,0,RES_hhdet_tes!D33/0.086*1000000/RES_hhdet_num!D32)</f>
        <v>704.34643263220767</v>
      </c>
      <c r="E33" s="165">
        <f>IF(RES_hhdet_tes!E33=0,0,RES_hhdet_tes!E33/0.086*1000000/RES_hhdet_num!E32)</f>
        <v>704.23337788846572</v>
      </c>
      <c r="F33" s="165">
        <f>IF(RES_hhdet_tes!F33=0,0,RES_hhdet_tes!F33/0.086*1000000/RES_hhdet_num!F32)</f>
        <v>699.44273326556049</v>
      </c>
      <c r="G33" s="165">
        <f>IF(RES_hhdet_tes!G33=0,0,RES_hhdet_tes!G33/0.086*1000000/RES_hhdet_num!G32)</f>
        <v>705.69263764767879</v>
      </c>
      <c r="H33" s="165">
        <f>IF(RES_hhdet_tes!H33=0,0,RES_hhdet_tes!H33/0.086*1000000/RES_hhdet_num!H32)</f>
        <v>715.59030325573121</v>
      </c>
      <c r="I33" s="165">
        <f>IF(RES_hhdet_tes!I33=0,0,RES_hhdet_tes!I33/0.086*1000000/RES_hhdet_num!I32)</f>
        <v>718.73875396718574</v>
      </c>
      <c r="J33" s="165">
        <f>IF(RES_hhdet_tes!J33=0,0,RES_hhdet_tes!J33/0.086*1000000/RES_hhdet_num!J32)</f>
        <v>724.5110679848533</v>
      </c>
      <c r="K33" s="165">
        <f>IF(RES_hhdet_tes!K33=0,0,RES_hhdet_tes!K33/0.086*1000000/RES_hhdet_num!K32)</f>
        <v>729.67314360362298</v>
      </c>
      <c r="L33" s="165">
        <f>IF(RES_hhdet_tes!L33=0,0,RES_hhdet_tes!L33/0.086*1000000/RES_hhdet_num!L32)</f>
        <v>892.5324394217414</v>
      </c>
      <c r="M33" s="165">
        <f>IF(RES_hhdet_tes!M33=0,0,RES_hhdet_tes!M33/0.086*1000000/RES_hhdet_num!M32)</f>
        <v>847.0233422620704</v>
      </c>
      <c r="N33" s="165">
        <f>IF(RES_hhdet_tes!N33=0,0,RES_hhdet_tes!N33/0.086*1000000/RES_hhdet_num!N32)</f>
        <v>841.26788980862216</v>
      </c>
      <c r="O33" s="165">
        <f>IF(RES_hhdet_tes!O33=0,0,RES_hhdet_tes!O33/0.086*1000000/RES_hhdet_num!O32)</f>
        <v>836.81111034739865</v>
      </c>
      <c r="P33" s="165">
        <f>IF(RES_hhdet_tes!P33=0,0,RES_hhdet_tes!P33/0.086*1000000/RES_hhdet_num!P32)</f>
        <v>832.54352996441264</v>
      </c>
      <c r="Q33" s="165">
        <f>IF(RES_hhdet_tes!Q33=0,0,RES_hhdet_tes!Q33/0.086*1000000/RES_hhdet_num!Q32)</f>
        <v>827.9427032408471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329.89644079442837</v>
      </c>
      <c r="D34" s="164">
        <f>IF(RES_hhdet_tes!D34=0,0,RES_hhdet_tes!D34/0.086*1000000/RES_hhdet_num!D32)</f>
        <v>334.10137343178718</v>
      </c>
      <c r="E34" s="164">
        <f>IF(RES_hhdet_tes!E34=0,0,RES_hhdet_tes!E34/0.086*1000000/RES_hhdet_num!E32)</f>
        <v>336.36912699504273</v>
      </c>
      <c r="F34" s="164">
        <f>IF(RES_hhdet_tes!F34=0,0,RES_hhdet_tes!F34/0.086*1000000/RES_hhdet_num!F32)</f>
        <v>336.12064490347723</v>
      </c>
      <c r="G34" s="164">
        <f>IF(RES_hhdet_tes!G34=0,0,RES_hhdet_tes!G34/0.086*1000000/RES_hhdet_num!G32)</f>
        <v>340.65389096397132</v>
      </c>
      <c r="H34" s="164">
        <f>IF(RES_hhdet_tes!H34=0,0,RES_hhdet_tes!H34/0.086*1000000/RES_hhdet_num!H32)</f>
        <v>346.37276706466065</v>
      </c>
      <c r="I34" s="164">
        <f>IF(RES_hhdet_tes!I34=0,0,RES_hhdet_tes!I34/0.086*1000000/RES_hhdet_num!I32)</f>
        <v>346.29196337154457</v>
      </c>
      <c r="J34" s="164">
        <f>IF(RES_hhdet_tes!J34=0,0,RES_hhdet_tes!J34/0.086*1000000/RES_hhdet_num!J32)</f>
        <v>348.98246146196118</v>
      </c>
      <c r="K34" s="164">
        <f>IF(RES_hhdet_tes!K34=0,0,RES_hhdet_tes!K34/0.086*1000000/RES_hhdet_num!K32)</f>
        <v>352.19345281976445</v>
      </c>
      <c r="L34" s="164">
        <f>IF(RES_hhdet_tes!L34=0,0,RES_hhdet_tes!L34/0.086*1000000/RES_hhdet_num!L32)</f>
        <v>404.6045115636847</v>
      </c>
      <c r="M34" s="164">
        <f>IF(RES_hhdet_tes!M34=0,0,RES_hhdet_tes!M34/0.086*1000000/RES_hhdet_num!M32)</f>
        <v>414.50975525900469</v>
      </c>
      <c r="N34" s="164">
        <f>IF(RES_hhdet_tes!N34=0,0,RES_hhdet_tes!N34/0.086*1000000/RES_hhdet_num!N32)</f>
        <v>414.79804038206356</v>
      </c>
      <c r="O34" s="164">
        <f>IF(RES_hhdet_tes!O34=0,0,RES_hhdet_tes!O34/0.086*1000000/RES_hhdet_num!O32)</f>
        <v>416.60035933838623</v>
      </c>
      <c r="P34" s="164">
        <f>IF(RES_hhdet_tes!P34=0,0,RES_hhdet_tes!P34/0.086*1000000/RES_hhdet_num!P32)</f>
        <v>418.78900382916447</v>
      </c>
      <c r="Q34" s="164">
        <f>IF(RES_hhdet_tes!Q34=0,0,RES_hhdet_tes!Q34/0.086*1000000/RES_hhdet_num!Q32)</f>
        <v>421.15434546499728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1067.5505530171497</v>
      </c>
      <c r="C35" s="162">
        <f>IF(RES_hhdet_tes!C35=0,0,RES_hhdet_tes!C35/0.086*1000000/RES_hhdet_num!C35)</f>
        <v>1024.4606690749185</v>
      </c>
      <c r="D35" s="162">
        <f>IF(RES_hhdet_tes!D35=0,0,RES_hhdet_tes!D35/0.086*1000000/RES_hhdet_num!D35)</f>
        <v>1086.6244939145652</v>
      </c>
      <c r="E35" s="162">
        <f>IF(RES_hhdet_tes!E35=0,0,RES_hhdet_tes!E35/0.086*1000000/RES_hhdet_num!E35)</f>
        <v>1093.452399144534</v>
      </c>
      <c r="F35" s="162">
        <f>IF(RES_hhdet_tes!F35=0,0,RES_hhdet_tes!F35/0.086*1000000/RES_hhdet_num!F35)</f>
        <v>1078.8690865441749</v>
      </c>
      <c r="G35" s="162">
        <f>IF(RES_hhdet_tes!G35=0,0,RES_hhdet_tes!G35/0.086*1000000/RES_hhdet_num!G35)</f>
        <v>1067.68948837984</v>
      </c>
      <c r="H35" s="162">
        <f>IF(RES_hhdet_tes!H35=0,0,RES_hhdet_tes!H35/0.086*1000000/RES_hhdet_num!H35)</f>
        <v>1216.7792523425594</v>
      </c>
      <c r="I35" s="162">
        <f>IF(RES_hhdet_tes!I35=0,0,RES_hhdet_tes!I35/0.086*1000000/RES_hhdet_num!I35)</f>
        <v>1245.2759719773262</v>
      </c>
      <c r="J35" s="162">
        <f>IF(RES_hhdet_tes!J35=0,0,RES_hhdet_tes!J35/0.086*1000000/RES_hhdet_num!J35)</f>
        <v>1135.1969148143912</v>
      </c>
      <c r="K35" s="162">
        <f>IF(RES_hhdet_tes!K35=0,0,RES_hhdet_tes!K35/0.086*1000000/RES_hhdet_num!K35)</f>
        <v>1133.7581895104142</v>
      </c>
      <c r="L35" s="162">
        <f>IF(RES_hhdet_tes!L35=0,0,RES_hhdet_tes!L35/0.086*1000000/RES_hhdet_num!L35)</f>
        <v>1520.8391417589676</v>
      </c>
      <c r="M35" s="162">
        <f>IF(RES_hhdet_tes!M35=0,0,RES_hhdet_tes!M35/0.086*1000000/RES_hhdet_num!M35)</f>
        <v>1478.5439518601117</v>
      </c>
      <c r="N35" s="162">
        <f>IF(RES_hhdet_tes!N35=0,0,RES_hhdet_tes!N35/0.086*1000000/RES_hhdet_num!N35)</f>
        <v>1401.208406805403</v>
      </c>
      <c r="O35" s="162">
        <f>IF(RES_hhdet_tes!O35=0,0,RES_hhdet_tes!O35/0.086*1000000/RES_hhdet_num!O35)</f>
        <v>1404.6577969144794</v>
      </c>
      <c r="P35" s="162">
        <f>IF(RES_hhdet_tes!P35=0,0,RES_hhdet_tes!P35/0.086*1000000/RES_hhdet_num!P35)</f>
        <v>1420.1876356726527</v>
      </c>
      <c r="Q35" s="162">
        <f>IF(RES_hhdet_tes!Q35=0,0,RES_hhdet_tes!Q35/0.086*1000000/RES_hhdet_num!Q35)</f>
        <v>1530.6420195884989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1090.6716641362764</v>
      </c>
      <c r="D36" s="160">
        <f>IF(RES_hhdet_tes!D36=0,0,RES_hhdet_tes!D36/0.086*1000000/RES_hhdet_num!D36)</f>
        <v>1127.1774974368441</v>
      </c>
      <c r="E36" s="160">
        <f>IF(RES_hhdet_tes!E36=0,0,RES_hhdet_tes!E36/0.086*1000000/RES_hhdet_num!E36)</f>
        <v>1127.7732731687506</v>
      </c>
      <c r="F36" s="160">
        <f>IF(RES_hhdet_tes!F36=0,0,RES_hhdet_tes!F36/0.086*1000000/RES_hhdet_num!F36)</f>
        <v>1100.8800765065325</v>
      </c>
      <c r="G36" s="160">
        <f>IF(RES_hhdet_tes!G36=0,0,RES_hhdet_tes!G36/0.086*1000000/RES_hhdet_num!G36)</f>
        <v>1081.2632640553086</v>
      </c>
      <c r="H36" s="160">
        <f>IF(RES_hhdet_tes!H36=0,0,RES_hhdet_tes!H36/0.086*1000000/RES_hhdet_num!H36)</f>
        <v>1174.1662092477482</v>
      </c>
      <c r="I36" s="160">
        <f>IF(RES_hhdet_tes!I36=0,0,RES_hhdet_tes!I36/0.086*1000000/RES_hhdet_num!I36)</f>
        <v>1163.5584329959379</v>
      </c>
      <c r="J36" s="160">
        <f>IF(RES_hhdet_tes!J36=0,0,RES_hhdet_tes!J36/0.086*1000000/RES_hhdet_num!J36)</f>
        <v>1093.8574753561886</v>
      </c>
      <c r="K36" s="160">
        <f>IF(RES_hhdet_tes!K36=0,0,RES_hhdet_tes!K36/0.086*1000000/RES_hhdet_num!K36)</f>
        <v>1094.3137921960329</v>
      </c>
      <c r="L36" s="160">
        <f>IF(RES_hhdet_tes!L36=0,0,RES_hhdet_tes!L36/0.086*1000000/RES_hhdet_num!L36)</f>
        <v>1421.4951996247908</v>
      </c>
      <c r="M36" s="160">
        <f>IF(RES_hhdet_tes!M36=0,0,RES_hhdet_tes!M36/0.086*1000000/RES_hhdet_num!M36)</f>
        <v>1379.3372514190296</v>
      </c>
      <c r="N36" s="160">
        <f>IF(RES_hhdet_tes!N36=0,0,RES_hhdet_tes!N36/0.086*1000000/RES_hhdet_num!N36)</f>
        <v>1331.9769120659848</v>
      </c>
      <c r="O36" s="160">
        <f>IF(RES_hhdet_tes!O36=0,0,RES_hhdet_tes!O36/0.086*1000000/RES_hhdet_num!O36)</f>
        <v>1335.6356108628383</v>
      </c>
      <c r="P36" s="160">
        <f>IF(RES_hhdet_tes!P36=0,0,RES_hhdet_tes!P36/0.086*1000000/RES_hhdet_num!P36)</f>
        <v>1346.3496300775125</v>
      </c>
      <c r="Q36" s="160">
        <f>IF(RES_hhdet_tes!Q36=0,0,RES_hhdet_tes!Q36/0.086*1000000/RES_hhdet_num!Q36)</f>
        <v>1417.3969861479186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760.77522334184789</v>
      </c>
      <c r="D37" s="156">
        <f>IF(RES_hhdet_tes!D37=0,0,RES_hhdet_tes!D37/0.086*1000000/RES_hhdet_num!D36)</f>
        <v>793.07612400505673</v>
      </c>
      <c r="E37" s="156">
        <f>IF(RES_hhdet_tes!E37=0,0,RES_hhdet_tes!E37/0.086*1000000/RES_hhdet_num!E36)</f>
        <v>791.404146173708</v>
      </c>
      <c r="F37" s="156">
        <f>IF(RES_hhdet_tes!F37=0,0,RES_hhdet_tes!F37/0.086*1000000/RES_hhdet_num!F36)</f>
        <v>764.75943160305519</v>
      </c>
      <c r="G37" s="156">
        <f>IF(RES_hhdet_tes!G37=0,0,RES_hhdet_tes!G37/0.086*1000000/RES_hhdet_num!G36)</f>
        <v>740.60937309133715</v>
      </c>
      <c r="H37" s="156">
        <f>IF(RES_hhdet_tes!H37=0,0,RES_hhdet_tes!H37/0.086*1000000/RES_hhdet_num!H36)</f>
        <v>827.79344218308734</v>
      </c>
      <c r="I37" s="156">
        <f>IF(RES_hhdet_tes!I37=0,0,RES_hhdet_tes!I37/0.086*1000000/RES_hhdet_num!I36)</f>
        <v>817.26646962439315</v>
      </c>
      <c r="J37" s="156">
        <f>IF(RES_hhdet_tes!J37=0,0,RES_hhdet_tes!J37/0.086*1000000/RES_hhdet_num!J36)</f>
        <v>744.87501389422766</v>
      </c>
      <c r="K37" s="156">
        <f>IF(RES_hhdet_tes!K37=0,0,RES_hhdet_tes!K37/0.086*1000000/RES_hhdet_num!K36)</f>
        <v>742.12033937626791</v>
      </c>
      <c r="L37" s="156">
        <f>IF(RES_hhdet_tes!L37=0,0,RES_hhdet_tes!L37/0.086*1000000/RES_hhdet_num!L36)</f>
        <v>1016.8906880611059</v>
      </c>
      <c r="M37" s="156">
        <f>IF(RES_hhdet_tes!M37=0,0,RES_hhdet_tes!M37/0.086*1000000/RES_hhdet_num!M36)</f>
        <v>964.82749616002479</v>
      </c>
      <c r="N37" s="156">
        <f>IF(RES_hhdet_tes!N37=0,0,RES_hhdet_tes!N37/0.086*1000000/RES_hhdet_num!N36)</f>
        <v>917.17887168392167</v>
      </c>
      <c r="O37" s="156">
        <f>IF(RES_hhdet_tes!O37=0,0,RES_hhdet_tes!O37/0.086*1000000/RES_hhdet_num!O36)</f>
        <v>919.03525152445206</v>
      </c>
      <c r="P37" s="156">
        <f>IF(RES_hhdet_tes!P37=0,0,RES_hhdet_tes!P37/0.086*1000000/RES_hhdet_num!P36)</f>
        <v>927.56062624834794</v>
      </c>
      <c r="Q37" s="156">
        <f>IF(RES_hhdet_tes!Q37=0,0,RES_hhdet_tes!Q37/0.086*1000000/RES_hhdet_num!Q36)</f>
        <v>996.24264068292121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329.8964407944282</v>
      </c>
      <c r="D38" s="156">
        <f>IF(RES_hhdet_tes!D38=0,0,RES_hhdet_tes!D38/0.086*1000000/RES_hhdet_num!D36)</f>
        <v>334.10137343178718</v>
      </c>
      <c r="E38" s="156">
        <f>IF(RES_hhdet_tes!E38=0,0,RES_hhdet_tes!E38/0.086*1000000/RES_hhdet_num!E36)</f>
        <v>336.36912699504268</v>
      </c>
      <c r="F38" s="156">
        <f>IF(RES_hhdet_tes!F38=0,0,RES_hhdet_tes!F38/0.086*1000000/RES_hhdet_num!F36)</f>
        <v>336.12064490347728</v>
      </c>
      <c r="G38" s="156">
        <f>IF(RES_hhdet_tes!G38=0,0,RES_hhdet_tes!G38/0.086*1000000/RES_hhdet_num!G36)</f>
        <v>340.65389096397149</v>
      </c>
      <c r="H38" s="156">
        <f>IF(RES_hhdet_tes!H38=0,0,RES_hhdet_tes!H38/0.086*1000000/RES_hhdet_num!H36)</f>
        <v>346.37276706466059</v>
      </c>
      <c r="I38" s="156">
        <f>IF(RES_hhdet_tes!I38=0,0,RES_hhdet_tes!I38/0.086*1000000/RES_hhdet_num!I36)</f>
        <v>346.29196337154485</v>
      </c>
      <c r="J38" s="156">
        <f>IF(RES_hhdet_tes!J38=0,0,RES_hhdet_tes!J38/0.086*1000000/RES_hhdet_num!J36)</f>
        <v>348.98246146196084</v>
      </c>
      <c r="K38" s="156">
        <f>IF(RES_hhdet_tes!K38=0,0,RES_hhdet_tes!K38/0.086*1000000/RES_hhdet_num!K36)</f>
        <v>352.19345281976501</v>
      </c>
      <c r="L38" s="156">
        <f>IF(RES_hhdet_tes!L38=0,0,RES_hhdet_tes!L38/0.086*1000000/RES_hhdet_num!L36)</f>
        <v>404.60451156368458</v>
      </c>
      <c r="M38" s="156">
        <f>IF(RES_hhdet_tes!M38=0,0,RES_hhdet_tes!M38/0.086*1000000/RES_hhdet_num!M36)</f>
        <v>414.50975525900475</v>
      </c>
      <c r="N38" s="156">
        <f>IF(RES_hhdet_tes!N38=0,0,RES_hhdet_tes!N38/0.086*1000000/RES_hhdet_num!N36)</f>
        <v>414.79804038206339</v>
      </c>
      <c r="O38" s="156">
        <f>IF(RES_hhdet_tes!O38=0,0,RES_hhdet_tes!O38/0.086*1000000/RES_hhdet_num!O36)</f>
        <v>416.60035933838611</v>
      </c>
      <c r="P38" s="156">
        <f>IF(RES_hhdet_tes!P38=0,0,RES_hhdet_tes!P38/0.086*1000000/RES_hhdet_num!P36)</f>
        <v>418.78900382916453</v>
      </c>
      <c r="Q38" s="156">
        <f>IF(RES_hhdet_tes!Q38=0,0,RES_hhdet_tes!Q38/0.086*1000000/RES_hhdet_num!Q36)</f>
        <v>421.15434546499722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600.4685941364155</v>
      </c>
      <c r="C39" s="157">
        <f>IF(RES_hhdet_tes!C39=0,0,RES_hhdet_tes!C39/0.086*1000000/RES_hhdet_num!C$24)</f>
        <v>623.58879001489208</v>
      </c>
      <c r="D39" s="157">
        <f>IF(RES_hhdet_tes!D39=0,0,RES_hhdet_tes!D39/0.086*1000000/RES_hhdet_num!D$24)</f>
        <v>627.62825843721203</v>
      </c>
      <c r="E39" s="157">
        <f>IF(RES_hhdet_tes!E39=0,0,RES_hhdet_tes!E39/0.086*1000000/RES_hhdet_num!E$24)</f>
        <v>635.35561073969825</v>
      </c>
      <c r="F39" s="157">
        <f>IF(RES_hhdet_tes!F39=0,0,RES_hhdet_tes!F39/0.086*1000000/RES_hhdet_num!F$24)</f>
        <v>669.55002039211013</v>
      </c>
      <c r="G39" s="157">
        <f>IF(RES_hhdet_tes!G39=0,0,RES_hhdet_tes!G39/0.086*1000000/RES_hhdet_num!G$24)</f>
        <v>658.33926772739892</v>
      </c>
      <c r="H39" s="157">
        <f>IF(RES_hhdet_tes!H39=0,0,RES_hhdet_tes!H39/0.086*1000000/RES_hhdet_num!H$24)</f>
        <v>674.17159681405633</v>
      </c>
      <c r="I39" s="157">
        <f>IF(RES_hhdet_tes!I39=0,0,RES_hhdet_tes!I39/0.086*1000000/RES_hhdet_num!I$24)</f>
        <v>706.97234177349128</v>
      </c>
      <c r="J39" s="157">
        <f>IF(RES_hhdet_tes!J39=0,0,RES_hhdet_tes!J39/0.086*1000000/RES_hhdet_num!J$24)</f>
        <v>700.92925500577985</v>
      </c>
      <c r="K39" s="157">
        <f>IF(RES_hhdet_tes!K39=0,0,RES_hhdet_tes!K39/0.086*1000000/RES_hhdet_num!K$24)</f>
        <v>704.9346265405685</v>
      </c>
      <c r="L39" s="157">
        <f>IF(RES_hhdet_tes!L39=0,0,RES_hhdet_tes!L39/0.086*1000000/RES_hhdet_num!L$24)</f>
        <v>865.82642640469714</v>
      </c>
      <c r="M39" s="157">
        <f>IF(RES_hhdet_tes!M39=0,0,RES_hhdet_tes!M39/0.086*1000000/RES_hhdet_num!M$24)</f>
        <v>870.29416383531816</v>
      </c>
      <c r="N39" s="157">
        <f>IF(RES_hhdet_tes!N39=0,0,RES_hhdet_tes!N39/0.086*1000000/RES_hhdet_num!N$24)</f>
        <v>842.85998312707841</v>
      </c>
      <c r="O39" s="157">
        <f>IF(RES_hhdet_tes!O39=0,0,RES_hhdet_tes!O39/0.086*1000000/RES_hhdet_num!O$24)</f>
        <v>842.00690564731872</v>
      </c>
      <c r="P39" s="157">
        <f>IF(RES_hhdet_tes!P39=0,0,RES_hhdet_tes!P39/0.086*1000000/RES_hhdet_num!P$24)</f>
        <v>851.32387936471071</v>
      </c>
      <c r="Q39" s="157">
        <f>IF(RES_hhdet_tes!Q39=0,0,RES_hhdet_tes!Q39/0.086*1000000/RES_hhdet_num!Q$24)</f>
        <v>923.91030610654809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574.60462195557</v>
      </c>
      <c r="C40" s="156">
        <f>IF(RES_hhdet_tes!C40=0,0,RES_hhdet_tes!C40/0.086*1000000/RES_hhdet_num!C40)</f>
        <v>589.58773771350457</v>
      </c>
      <c r="D40" s="156">
        <f>IF(RES_hhdet_tes!D40=0,0,RES_hhdet_tes!D40/0.086*1000000/RES_hhdet_num!D40)</f>
        <v>595.5396469989937</v>
      </c>
      <c r="E40" s="156">
        <f>IF(RES_hhdet_tes!E40=0,0,RES_hhdet_tes!E40/0.086*1000000/RES_hhdet_num!E40)</f>
        <v>597.66837840699236</v>
      </c>
      <c r="F40" s="156">
        <f>IF(RES_hhdet_tes!F40=0,0,RES_hhdet_tes!F40/0.086*1000000/RES_hhdet_num!F40)</f>
        <v>633.6885870199302</v>
      </c>
      <c r="G40" s="156">
        <f>IF(RES_hhdet_tes!G40=0,0,RES_hhdet_tes!G40/0.086*1000000/RES_hhdet_num!G40)</f>
        <v>640.64948493054771</v>
      </c>
      <c r="H40" s="156">
        <f>IF(RES_hhdet_tes!H40=0,0,RES_hhdet_tes!H40/0.086*1000000/RES_hhdet_num!H40)</f>
        <v>649.68749364696009</v>
      </c>
      <c r="I40" s="156">
        <f>IF(RES_hhdet_tes!I40=0,0,RES_hhdet_tes!I40/0.086*1000000/RES_hhdet_num!I40)</f>
        <v>673.39754997512784</v>
      </c>
      <c r="J40" s="156">
        <f>IF(RES_hhdet_tes!J40=0,0,RES_hhdet_tes!J40/0.086*1000000/RES_hhdet_num!J40)</f>
        <v>682.48356008345093</v>
      </c>
      <c r="K40" s="156">
        <f>IF(RES_hhdet_tes!K40=0,0,RES_hhdet_tes!K40/0.086*1000000/RES_hhdet_num!K40)</f>
        <v>681.05515544900163</v>
      </c>
      <c r="L40" s="156">
        <f>IF(RES_hhdet_tes!L40=0,0,RES_hhdet_tes!L40/0.086*1000000/RES_hhdet_num!L40)</f>
        <v>818.85813302374777</v>
      </c>
      <c r="M40" s="156">
        <f>IF(RES_hhdet_tes!M40=0,0,RES_hhdet_tes!M40/0.086*1000000/RES_hhdet_num!M40)</f>
        <v>813.56847908992415</v>
      </c>
      <c r="N40" s="156">
        <f>IF(RES_hhdet_tes!N40=0,0,RES_hhdet_tes!N40/0.086*1000000/RES_hhdet_num!N40)</f>
        <v>707.89415940958634</v>
      </c>
      <c r="O40" s="156">
        <f>IF(RES_hhdet_tes!O40=0,0,RES_hhdet_tes!O40/0.086*1000000/RES_hhdet_num!O40)</f>
        <v>903.76190789389602</v>
      </c>
      <c r="P40" s="156">
        <f>IF(RES_hhdet_tes!P40=0,0,RES_hhdet_tes!P40/0.086*1000000/RES_hhdet_num!P40)</f>
        <v>807.58389119189758</v>
      </c>
      <c r="Q40" s="156">
        <f>IF(RES_hhdet_tes!Q40=0,0,RES_hhdet_tes!Q40/0.086*1000000/RES_hhdet_num!Q40)</f>
        <v>815.64286706503515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648.78564982234298</v>
      </c>
      <c r="C41" s="57">
        <f>IF(RES_hhdet_tes!C41=0,0,RES_hhdet_tes!C41/0.086*1000000/RES_hhdet_num!C41)</f>
        <v>652.43413863054832</v>
      </c>
      <c r="D41" s="57">
        <f>IF(RES_hhdet_tes!D41=0,0,RES_hhdet_tes!D41/0.086*1000000/RES_hhdet_num!D41)</f>
        <v>667.88105694540252</v>
      </c>
      <c r="E41" s="57">
        <f>IF(RES_hhdet_tes!E41=0,0,RES_hhdet_tes!E41/0.086*1000000/RES_hhdet_num!E41)</f>
        <v>670.35794739913615</v>
      </c>
      <c r="F41" s="57">
        <f>IF(RES_hhdet_tes!F41=0,0,RES_hhdet_tes!F41/0.086*1000000/RES_hhdet_num!F41)</f>
        <v>682.54278875992031</v>
      </c>
      <c r="G41" s="57">
        <f>IF(RES_hhdet_tes!G41=0,0,RES_hhdet_tes!G41/0.086*1000000/RES_hhdet_num!G41)</f>
        <v>670.2593905779388</v>
      </c>
      <c r="H41" s="57">
        <f>IF(RES_hhdet_tes!H41=0,0,RES_hhdet_tes!H41/0.086*1000000/RES_hhdet_num!H41)</f>
        <v>685.78278301169087</v>
      </c>
      <c r="I41" s="57">
        <f>IF(RES_hhdet_tes!I41=0,0,RES_hhdet_tes!I41/0.086*1000000/RES_hhdet_num!I41)</f>
        <v>717.26444680063764</v>
      </c>
      <c r="J41" s="57">
        <f>IF(RES_hhdet_tes!J41=0,0,RES_hhdet_tes!J41/0.086*1000000/RES_hhdet_num!J41)</f>
        <v>704.98848277371917</v>
      </c>
      <c r="K41" s="57">
        <f>IF(RES_hhdet_tes!K41=0,0,RES_hhdet_tes!K41/0.086*1000000/RES_hhdet_num!K41)</f>
        <v>710.28368831922512</v>
      </c>
      <c r="L41" s="57">
        <f>IF(RES_hhdet_tes!L41=0,0,RES_hhdet_tes!L41/0.086*1000000/RES_hhdet_num!L41)</f>
        <v>883.14169110201158</v>
      </c>
      <c r="M41" s="57">
        <f>IF(RES_hhdet_tes!M41=0,0,RES_hhdet_tes!M41/0.086*1000000/RES_hhdet_num!M41)</f>
        <v>884.04842600695406</v>
      </c>
      <c r="N41" s="57">
        <f>IF(RES_hhdet_tes!N41=0,0,RES_hhdet_tes!N41/0.086*1000000/RES_hhdet_num!N41)</f>
        <v>870.7920960999412</v>
      </c>
      <c r="O41" s="57">
        <f>IF(RES_hhdet_tes!O41=0,0,RES_hhdet_tes!O41/0.086*1000000/RES_hhdet_num!O41)</f>
        <v>830.12089349744076</v>
      </c>
      <c r="P41" s="57">
        <f>IF(RES_hhdet_tes!P41=0,0,RES_hhdet_tes!P41/0.086*1000000/RES_hhdet_num!P41)</f>
        <v>857.76756056871204</v>
      </c>
      <c r="Q41" s="57">
        <f>IF(RES_hhdet_tes!Q41=0,0,RES_hhdet_tes!Q41/0.086*1000000/RES_hhdet_num!Q41)</f>
        <v>939.80668849934648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7684.5201908556</v>
      </c>
      <c r="C43" s="168">
        <f t="shared" ref="C43:Q43" si="6">SUM(C44,C47,C49,C58)</f>
        <v>10980.128713747661</v>
      </c>
      <c r="D43" s="168">
        <f t="shared" si="6"/>
        <v>9044.0326824300773</v>
      </c>
      <c r="E43" s="168">
        <f t="shared" si="6"/>
        <v>10197.410265790324</v>
      </c>
      <c r="F43" s="168">
        <f t="shared" si="6"/>
        <v>10264.709900345691</v>
      </c>
      <c r="G43" s="168">
        <f t="shared" si="6"/>
        <v>11263.587134565445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6015.1591937967287</v>
      </c>
      <c r="C44" s="157">
        <f t="shared" si="7"/>
        <v>9319.5085071879039</v>
      </c>
      <c r="D44" s="157">
        <f t="shared" si="7"/>
        <v>7333.1008689672899</v>
      </c>
      <c r="E44" s="157">
        <f t="shared" si="7"/>
        <v>8439.3930356987021</v>
      </c>
      <c r="F44" s="157">
        <f t="shared" si="7"/>
        <v>8496.1589903323274</v>
      </c>
      <c r="G44" s="157">
        <f t="shared" si="7"/>
        <v>9464.2954188386848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5821.3179711565444</v>
      </c>
      <c r="C45" s="156">
        <f>IF(RES_hhdet_tes!C45=0,0,RES_hhdet_tes!C45/0.086*1000000/RES_hhdet_num!C$43)</f>
        <v>9116.1544954628062</v>
      </c>
      <c r="D45" s="156">
        <f>IF(RES_hhdet_tes!D45=0,0,RES_hhdet_tes!D45/0.086*1000000/RES_hhdet_num!D$43)</f>
        <v>7117.8800831841218</v>
      </c>
      <c r="E45" s="156">
        <f>IF(RES_hhdet_tes!E45=0,0,RES_hhdet_tes!E45/0.086*1000000/RES_hhdet_num!E$43)</f>
        <v>8213.360397986864</v>
      </c>
      <c r="F45" s="156">
        <f>IF(RES_hhdet_tes!F45=0,0,RES_hhdet_tes!F45/0.086*1000000/RES_hhdet_num!F$43)</f>
        <v>8320.4384280209051</v>
      </c>
      <c r="G45" s="156">
        <f>IF(RES_hhdet_tes!G45=0,0,RES_hhdet_tes!G45/0.086*1000000/RES_hhdet_num!G$43)</f>
        <v>9275.9687291572882</v>
      </c>
      <c r="H45" s="156">
        <f>IF(RES_hhdet_tes!H45=0,0,RES_hhdet_tes!H45/0.086*1000000/RES_hhdet_num!H$43)</f>
        <v>0</v>
      </c>
      <c r="I45" s="156">
        <f>IF(RES_hhdet_tes!I45=0,0,RES_hhdet_tes!I45/0.086*1000000/RES_hhdet_num!I$43)</f>
        <v>0</v>
      </c>
      <c r="J45" s="156">
        <f>IF(RES_hhdet_tes!J45=0,0,RES_hhdet_tes!J45/0.086*1000000/RES_hhdet_num!J$43)</f>
        <v>0</v>
      </c>
      <c r="K45" s="156">
        <f>IF(RES_hhdet_tes!K45=0,0,RES_hhdet_tes!K45/0.086*1000000/RES_hhdet_num!K$43)</f>
        <v>0</v>
      </c>
      <c r="L45" s="156">
        <f>IF(RES_hhdet_tes!L45=0,0,RES_hhdet_tes!L45/0.086*1000000/RES_hhdet_num!L$43)</f>
        <v>0</v>
      </c>
      <c r="M45" s="156">
        <f>IF(RES_hhdet_tes!M45=0,0,RES_hhdet_tes!M45/0.086*1000000/RES_hhdet_num!M$43)</f>
        <v>0</v>
      </c>
      <c r="N45" s="156">
        <f>IF(RES_hhdet_tes!N45=0,0,RES_hhdet_tes!N45/0.086*1000000/RES_hhdet_num!N$43)</f>
        <v>0</v>
      </c>
      <c r="O45" s="156">
        <f>IF(RES_hhdet_tes!O45=0,0,RES_hhdet_tes!O45/0.086*1000000/RES_hhdet_num!O$43)</f>
        <v>0</v>
      </c>
      <c r="P45" s="156">
        <f>IF(RES_hhdet_tes!P45=0,0,RES_hhdet_tes!P45/0.086*1000000/RES_hhdet_num!P$43)</f>
        <v>0</v>
      </c>
      <c r="Q45" s="156">
        <f>IF(RES_hhdet_tes!Q45=0,0,RES_hhdet_tes!Q45/0.086*1000000/RES_hhdet_num!Q$43)</f>
        <v>0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193.84122264018396</v>
      </c>
      <c r="C46" s="156">
        <f>IF(RES_hhdet_tes!C46=0,0,RES_hhdet_tes!C46/0.086*1000000/RES_hhdet_num!C$43)</f>
        <v>203.35401172509759</v>
      </c>
      <c r="D46" s="156">
        <f>IF(RES_hhdet_tes!D46=0,0,RES_hhdet_tes!D46/0.086*1000000/RES_hhdet_num!D$43)</f>
        <v>215.22078578316814</v>
      </c>
      <c r="E46" s="156">
        <f>IF(RES_hhdet_tes!E46=0,0,RES_hhdet_tes!E46/0.086*1000000/RES_hhdet_num!E$43)</f>
        <v>226.03263771183754</v>
      </c>
      <c r="F46" s="156">
        <f>IF(RES_hhdet_tes!F46=0,0,RES_hhdet_tes!F46/0.086*1000000/RES_hhdet_num!F$43)</f>
        <v>175.72056231142284</v>
      </c>
      <c r="G46" s="156">
        <f>IF(RES_hhdet_tes!G46=0,0,RES_hhdet_tes!G46/0.086*1000000/RES_hhdet_num!G$43)</f>
        <v>188.32668968139612</v>
      </c>
      <c r="H46" s="156">
        <f>IF(RES_hhdet_tes!H46=0,0,RES_hhdet_tes!H46/0.086*1000000/RES_hhdet_num!H$43)</f>
        <v>0</v>
      </c>
      <c r="I46" s="156">
        <f>IF(RES_hhdet_tes!I46=0,0,RES_hhdet_tes!I46/0.086*1000000/RES_hhdet_num!I$43)</f>
        <v>0</v>
      </c>
      <c r="J46" s="156">
        <f>IF(RES_hhdet_tes!J46=0,0,RES_hhdet_tes!J46/0.086*1000000/RES_hhdet_num!J$43)</f>
        <v>0</v>
      </c>
      <c r="K46" s="156">
        <f>IF(RES_hhdet_tes!K46=0,0,RES_hhdet_tes!K46/0.086*1000000/RES_hhdet_num!K$43)</f>
        <v>0</v>
      </c>
      <c r="L46" s="156">
        <f>IF(RES_hhdet_tes!L46=0,0,RES_hhdet_tes!L46/0.086*1000000/RES_hhdet_num!L$43)</f>
        <v>0</v>
      </c>
      <c r="M46" s="156">
        <f>IF(RES_hhdet_tes!M46=0,0,RES_hhdet_tes!M46/0.086*1000000/RES_hhdet_num!M$43)</f>
        <v>0</v>
      </c>
      <c r="N46" s="156">
        <f>IF(RES_hhdet_tes!N46=0,0,RES_hhdet_tes!N46/0.086*1000000/RES_hhdet_num!N$43)</f>
        <v>0</v>
      </c>
      <c r="O46" s="156">
        <f>IF(RES_hhdet_tes!O46=0,0,RES_hhdet_tes!O46/0.086*1000000/RES_hhdet_num!O$43)</f>
        <v>0</v>
      </c>
      <c r="P46" s="156">
        <f>IF(RES_hhdet_tes!P46=0,0,RES_hhdet_tes!P46/0.086*1000000/RES_hhdet_num!P$43)</f>
        <v>0</v>
      </c>
      <c r="Q46" s="156">
        <f>IF(RES_hhdet_tes!Q46=0,0,RES_hhdet_tes!Q46/0.086*1000000/RES_hhdet_num!Q$43)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1.3432732150194948</v>
      </c>
      <c r="C47" s="157">
        <f t="shared" si="8"/>
        <v>2.1091728701663426</v>
      </c>
      <c r="D47" s="157">
        <f t="shared" si="8"/>
        <v>3.2222413249326611</v>
      </c>
      <c r="E47" s="157">
        <f t="shared" si="8"/>
        <v>4.7410725497300401</v>
      </c>
      <c r="F47" s="157">
        <f t="shared" si="8"/>
        <v>5.5934047643333722</v>
      </c>
      <c r="G47" s="157">
        <f t="shared" si="8"/>
        <v>6.7756905662204154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1.3432732150194948</v>
      </c>
      <c r="C48" s="156">
        <f>IF(RES_hhdet_tes!C48=0,0,RES_hhdet_tes!C48/0.086*1000000/RES_hhdet_num!C$43)</f>
        <v>2.1091728701663426</v>
      </c>
      <c r="D48" s="156">
        <f>IF(RES_hhdet_tes!D48=0,0,RES_hhdet_tes!D48/0.086*1000000/RES_hhdet_num!D$43)</f>
        <v>3.2222413249326611</v>
      </c>
      <c r="E48" s="156">
        <f>IF(RES_hhdet_tes!E48=0,0,RES_hhdet_tes!E48/0.086*1000000/RES_hhdet_num!E$43)</f>
        <v>4.7410725497300401</v>
      </c>
      <c r="F48" s="156">
        <f>IF(RES_hhdet_tes!F48=0,0,RES_hhdet_tes!F48/0.086*1000000/RES_hhdet_num!F$43)</f>
        <v>5.5934047643333722</v>
      </c>
      <c r="G48" s="156">
        <f>IF(RES_hhdet_tes!G48=0,0,RES_hhdet_tes!G48/0.086*1000000/RES_hhdet_num!G$43)</f>
        <v>6.7756905662204154</v>
      </c>
      <c r="H48" s="156">
        <f>IF(RES_hhdet_tes!H48=0,0,RES_hhdet_tes!H48/0.086*1000000/RES_hhdet_num!H$43)</f>
        <v>0</v>
      </c>
      <c r="I48" s="156">
        <f>IF(RES_hhdet_tes!I48=0,0,RES_hhdet_tes!I48/0.086*1000000/RES_hhdet_num!I$43)</f>
        <v>0</v>
      </c>
      <c r="J48" s="156">
        <f>IF(RES_hhdet_tes!J48=0,0,RES_hhdet_tes!J48/0.086*1000000/RES_hhdet_num!J$43)</f>
        <v>0</v>
      </c>
      <c r="K48" s="156">
        <f>IF(RES_hhdet_tes!K48=0,0,RES_hhdet_tes!K48/0.086*1000000/RES_hhdet_num!K$43)</f>
        <v>0</v>
      </c>
      <c r="L48" s="156">
        <f>IF(RES_hhdet_tes!L48=0,0,RES_hhdet_tes!L48/0.086*1000000/RES_hhdet_num!L$43)</f>
        <v>0</v>
      </c>
      <c r="M48" s="156">
        <f>IF(RES_hhdet_tes!M48=0,0,RES_hhdet_tes!M48/0.086*1000000/RES_hhdet_num!M$43)</f>
        <v>0</v>
      </c>
      <c r="N48" s="156">
        <f>IF(RES_hhdet_tes!N48=0,0,RES_hhdet_tes!N48/0.086*1000000/RES_hhdet_num!N$43)</f>
        <v>0</v>
      </c>
      <c r="O48" s="156">
        <f>IF(RES_hhdet_tes!O48=0,0,RES_hhdet_tes!O48/0.086*1000000/RES_hhdet_num!O$43)</f>
        <v>0</v>
      </c>
      <c r="P48" s="156">
        <f>IF(RES_hhdet_tes!P48=0,0,RES_hhdet_tes!P48/0.086*1000000/RES_hhdet_num!P$43)</f>
        <v>0</v>
      </c>
      <c r="Q48" s="156">
        <f>IF(RES_hhdet_tes!Q48=0,0,RES_hhdet_tes!Q48/0.086*1000000/RES_hhdet_num!Q$43)</f>
        <v>0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1067.5505530171497</v>
      </c>
      <c r="C49" s="157">
        <f>IF(RES_hhdet_tes!C49=0,0,RES_hhdet_tes!C49/0.086*1000000/RES_hhdet_num!C$43)</f>
        <v>1034.921193189349</v>
      </c>
      <c r="D49" s="157">
        <f>IF(RES_hhdet_tes!D49=0,0,RES_hhdet_tes!D49/0.086*1000000/RES_hhdet_num!D$43)</f>
        <v>1080.0825127584085</v>
      </c>
      <c r="E49" s="157">
        <f>IF(RES_hhdet_tes!E49=0,0,RES_hhdet_tes!E49/0.086*1000000/RES_hhdet_num!E$43)</f>
        <v>1117.9224857041661</v>
      </c>
      <c r="F49" s="157">
        <f>IF(RES_hhdet_tes!F49=0,0,RES_hhdet_tes!F49/0.086*1000000/RES_hhdet_num!F$43)</f>
        <v>1093.405805627857</v>
      </c>
      <c r="G49" s="157">
        <f>IF(RES_hhdet_tes!G49=0,0,RES_hhdet_tes!G49/0.086*1000000/RES_hhdet_num!G$43)</f>
        <v>1134.185938674877</v>
      </c>
      <c r="H49" s="157">
        <f>IF(RES_hhdet_tes!H49=0,0,RES_hhdet_tes!H49/0.086*1000000/RES_hhdet_num!H$43)</f>
        <v>0</v>
      </c>
      <c r="I49" s="157">
        <f>IF(RES_hhdet_tes!I49=0,0,RES_hhdet_tes!I49/0.086*1000000/RES_hhdet_num!I$43)</f>
        <v>0</v>
      </c>
      <c r="J49" s="157">
        <f>IF(RES_hhdet_tes!J49=0,0,RES_hhdet_tes!J49/0.086*1000000/RES_hhdet_num!J$43)</f>
        <v>0</v>
      </c>
      <c r="K49" s="157">
        <f>IF(RES_hhdet_tes!K49=0,0,RES_hhdet_tes!K49/0.086*1000000/RES_hhdet_num!K$43)</f>
        <v>0</v>
      </c>
      <c r="L49" s="157">
        <f>IF(RES_hhdet_tes!L49=0,0,RES_hhdet_tes!L49/0.086*1000000/RES_hhdet_num!L$43)</f>
        <v>0</v>
      </c>
      <c r="M49" s="157">
        <f>IF(RES_hhdet_tes!M49=0,0,RES_hhdet_tes!M49/0.086*1000000/RES_hhdet_num!M$43)</f>
        <v>0</v>
      </c>
      <c r="N49" s="157">
        <f>IF(RES_hhdet_tes!N49=0,0,RES_hhdet_tes!N49/0.086*1000000/RES_hhdet_num!N$43)</f>
        <v>0</v>
      </c>
      <c r="O49" s="157">
        <f>IF(RES_hhdet_tes!O49=0,0,RES_hhdet_tes!O49/0.086*1000000/RES_hhdet_num!O$43)</f>
        <v>0</v>
      </c>
      <c r="P49" s="157">
        <f>IF(RES_hhdet_tes!P49=0,0,RES_hhdet_tes!P49/0.086*1000000/RES_hhdet_num!P$43)</f>
        <v>0</v>
      </c>
      <c r="Q49" s="157">
        <f>IF(RES_hhdet_tes!Q49=0,0,RES_hhdet_tes!Q49/0.086*1000000/RES_hhdet_num!Q$43)</f>
        <v>0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1067.5505530171497</v>
      </c>
      <c r="C54" s="162">
        <f>IF(RES_hhdet_tes!C54=0,0,RES_hhdet_tes!C54/0.086*1000000/RES_hhdet_num!C54)</f>
        <v>1034.2279036671544</v>
      </c>
      <c r="D54" s="162">
        <f>IF(RES_hhdet_tes!D54=0,0,RES_hhdet_tes!D54/0.086*1000000/RES_hhdet_num!D54)</f>
        <v>1079.396794519675</v>
      </c>
      <c r="E54" s="162">
        <f>IF(RES_hhdet_tes!E54=0,0,RES_hhdet_tes!E54/0.086*1000000/RES_hhdet_num!E54)</f>
        <v>1117.7857958428563</v>
      </c>
      <c r="F54" s="162">
        <f>IF(RES_hhdet_tes!F54=0,0,RES_hhdet_tes!F54/0.086*1000000/RES_hhdet_num!F54)</f>
        <v>1093.3194795938416</v>
      </c>
      <c r="G54" s="162">
        <f>IF(RES_hhdet_tes!G54=0,0,RES_hhdet_tes!G54/0.086*1000000/RES_hhdet_num!G54)</f>
        <v>1135.0484458176661</v>
      </c>
      <c r="H54" s="162">
        <f>IF(RES_hhdet_tes!H54=0,0,RES_hhdet_tes!H54/0.086*1000000/RES_hhdet_num!H54)</f>
        <v>0</v>
      </c>
      <c r="I54" s="162">
        <f>IF(RES_hhdet_tes!I54=0,0,RES_hhdet_tes!I54/0.086*1000000/RES_hhdet_num!I54)</f>
        <v>0</v>
      </c>
      <c r="J54" s="162">
        <f>IF(RES_hhdet_tes!J54=0,0,RES_hhdet_tes!J54/0.086*1000000/RES_hhdet_num!J54)</f>
        <v>0</v>
      </c>
      <c r="K54" s="162">
        <f>IF(RES_hhdet_tes!K54=0,0,RES_hhdet_tes!K54/0.086*1000000/RES_hhdet_num!K54)</f>
        <v>0</v>
      </c>
      <c r="L54" s="162">
        <f>IF(RES_hhdet_tes!L54=0,0,RES_hhdet_tes!L54/0.086*1000000/RES_hhdet_num!L54)</f>
        <v>0</v>
      </c>
      <c r="M54" s="162">
        <f>IF(RES_hhdet_tes!M54=0,0,RES_hhdet_tes!M54/0.086*1000000/RES_hhdet_num!M54)</f>
        <v>0</v>
      </c>
      <c r="N54" s="162">
        <f>IF(RES_hhdet_tes!N54=0,0,RES_hhdet_tes!N54/0.086*1000000/RES_hhdet_num!N54)</f>
        <v>0</v>
      </c>
      <c r="O54" s="162">
        <f>IF(RES_hhdet_tes!O54=0,0,RES_hhdet_tes!O54/0.086*1000000/RES_hhdet_num!O54)</f>
        <v>0</v>
      </c>
      <c r="P54" s="162">
        <f>IF(RES_hhdet_tes!P54=0,0,RES_hhdet_tes!P54/0.086*1000000/RES_hhdet_num!P54)</f>
        <v>0</v>
      </c>
      <c r="Q54" s="162">
        <f>IF(RES_hhdet_tes!Q54=0,0,RES_hhdet_tes!Q54/0.086*1000000/RES_hhdet_num!Q54)</f>
        <v>0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1090.6716641362761</v>
      </c>
      <c r="D55" s="160">
        <f>IF(RES_hhdet_tes!D55=0,0,RES_hhdet_tes!D55/0.086*1000000/RES_hhdet_num!D55)</f>
        <v>1126.2249714508603</v>
      </c>
      <c r="E55" s="160">
        <f>IF(RES_hhdet_tes!E55=0,0,RES_hhdet_tes!E55/0.086*1000000/RES_hhdet_num!E55)</f>
        <v>1126.705388487662</v>
      </c>
      <c r="F55" s="160">
        <f>IF(RES_hhdet_tes!F55=0,0,RES_hhdet_tes!F55/0.086*1000000/RES_hhdet_num!F55)</f>
        <v>1098.9425515342946</v>
      </c>
      <c r="G55" s="160">
        <f>IF(RES_hhdet_tes!G55=0,0,RES_hhdet_tes!G55/0.086*1000000/RES_hhdet_num!G55)</f>
        <v>1079.985989822012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760.77522334184766</v>
      </c>
      <c r="D56" s="156">
        <f>IF(RES_hhdet_tes!D56=0,0,RES_hhdet_tes!D56/0.086*1000000/RES_hhdet_num!D55)</f>
        <v>792.12359801907337</v>
      </c>
      <c r="E56" s="156">
        <f>IF(RES_hhdet_tes!E56=0,0,RES_hhdet_tes!E56/0.086*1000000/RES_hhdet_num!E55)</f>
        <v>790.33626149261931</v>
      </c>
      <c r="F56" s="156">
        <f>IF(RES_hhdet_tes!F56=0,0,RES_hhdet_tes!F56/0.086*1000000/RES_hhdet_num!F55)</f>
        <v>762.82190663081724</v>
      </c>
      <c r="G56" s="156">
        <f>IF(RES_hhdet_tes!G56=0,0,RES_hhdet_tes!G56/0.086*1000000/RES_hhdet_num!G55)</f>
        <v>739.33209885804035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329.8964407944282</v>
      </c>
      <c r="D57" s="156">
        <f>IF(RES_hhdet_tes!D57=0,0,RES_hhdet_tes!D57/0.086*1000000/RES_hhdet_num!D55)</f>
        <v>334.10137343178718</v>
      </c>
      <c r="E57" s="156">
        <f>IF(RES_hhdet_tes!E57=0,0,RES_hhdet_tes!E57/0.086*1000000/RES_hhdet_num!E55)</f>
        <v>336.36912699504268</v>
      </c>
      <c r="F57" s="156">
        <f>IF(RES_hhdet_tes!F57=0,0,RES_hhdet_tes!F57/0.086*1000000/RES_hhdet_num!F55)</f>
        <v>336.12064490347723</v>
      </c>
      <c r="G57" s="156">
        <f>IF(RES_hhdet_tes!G57=0,0,RES_hhdet_tes!G57/0.086*1000000/RES_hhdet_num!G55)</f>
        <v>340.65389096397155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600.46717082670239</v>
      </c>
      <c r="C58" s="157">
        <f>IF(RES_hhdet_tes!C58=0,0,RES_hhdet_tes!C58/0.086*1000000/RES_hhdet_num!C$43)</f>
        <v>623.58984050024048</v>
      </c>
      <c r="D58" s="157">
        <f>IF(RES_hhdet_tes!D58=0,0,RES_hhdet_tes!D58/0.086*1000000/RES_hhdet_num!D$43)</f>
        <v>627.62705937944577</v>
      </c>
      <c r="E58" s="157">
        <f>IF(RES_hhdet_tes!E58=0,0,RES_hhdet_tes!E58/0.086*1000000/RES_hhdet_num!E$43)</f>
        <v>635.35367183772451</v>
      </c>
      <c r="F58" s="157">
        <f>IF(RES_hhdet_tes!F58=0,0,RES_hhdet_tes!F58/0.086*1000000/RES_hhdet_num!F$43)</f>
        <v>669.5516996211735</v>
      </c>
      <c r="G58" s="157">
        <f>IF(RES_hhdet_tes!G58=0,0,RES_hhdet_tes!G58/0.086*1000000/RES_hhdet_num!G$43)</f>
        <v>658.33008648566272</v>
      </c>
      <c r="H58" s="157">
        <f>IF(RES_hhdet_tes!H58=0,0,RES_hhdet_tes!H58/0.086*1000000/RES_hhdet_num!H$43)</f>
        <v>0</v>
      </c>
      <c r="I58" s="157">
        <f>IF(RES_hhdet_tes!I58=0,0,RES_hhdet_tes!I58/0.086*1000000/RES_hhdet_num!I$43)</f>
        <v>0</v>
      </c>
      <c r="J58" s="157">
        <f>IF(RES_hhdet_tes!J58=0,0,RES_hhdet_tes!J58/0.086*1000000/RES_hhdet_num!J$43)</f>
        <v>0</v>
      </c>
      <c r="K58" s="157">
        <f>IF(RES_hhdet_tes!K58=0,0,RES_hhdet_tes!K58/0.086*1000000/RES_hhdet_num!K$43)</f>
        <v>0</v>
      </c>
      <c r="L58" s="157">
        <f>IF(RES_hhdet_tes!L58=0,0,RES_hhdet_tes!L58/0.086*1000000/RES_hhdet_num!L$43)</f>
        <v>0</v>
      </c>
      <c r="M58" s="157">
        <f>IF(RES_hhdet_tes!M58=0,0,RES_hhdet_tes!M58/0.086*1000000/RES_hhdet_num!M$43)</f>
        <v>0</v>
      </c>
      <c r="N58" s="157">
        <f>IF(RES_hhdet_tes!N58=0,0,RES_hhdet_tes!N58/0.086*1000000/RES_hhdet_num!N$43)</f>
        <v>0</v>
      </c>
      <c r="O58" s="157">
        <f>IF(RES_hhdet_tes!O58=0,0,RES_hhdet_tes!O58/0.086*1000000/RES_hhdet_num!O$43)</f>
        <v>0</v>
      </c>
      <c r="P58" s="157">
        <f>IF(RES_hhdet_tes!P58=0,0,RES_hhdet_tes!P58/0.086*1000000/RES_hhdet_num!P$43)</f>
        <v>0</v>
      </c>
      <c r="Q58" s="157">
        <f>IF(RES_hhdet_tes!Q58=0,0,RES_hhdet_tes!Q58/0.086*1000000/RES_hhdet_num!Q$43)</f>
        <v>0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574.60462195557011</v>
      </c>
      <c r="C59" s="156">
        <f>IF(RES_hhdet_tes!C59=0,0,RES_hhdet_tes!C59/0.086*1000000/RES_hhdet_num!C59)</f>
        <v>589.58773771350445</v>
      </c>
      <c r="D59" s="156">
        <f>IF(RES_hhdet_tes!D59=0,0,RES_hhdet_tes!D59/0.086*1000000/RES_hhdet_num!D59)</f>
        <v>595.53964699899359</v>
      </c>
      <c r="E59" s="156">
        <f>IF(RES_hhdet_tes!E59=0,0,RES_hhdet_tes!E59/0.086*1000000/RES_hhdet_num!E59)</f>
        <v>597.66837840699236</v>
      </c>
      <c r="F59" s="156">
        <f>IF(RES_hhdet_tes!F59=0,0,RES_hhdet_tes!F59/0.086*1000000/RES_hhdet_num!F59)</f>
        <v>633.6885870199302</v>
      </c>
      <c r="G59" s="156">
        <f>IF(RES_hhdet_tes!G59=0,0,RES_hhdet_tes!G59/0.086*1000000/RES_hhdet_num!G59)</f>
        <v>640.64948493054783</v>
      </c>
      <c r="H59" s="156">
        <f>IF(RES_hhdet_tes!H59=0,0,RES_hhdet_tes!H59/0.086*1000000/RES_hhdet_num!H59)</f>
        <v>0</v>
      </c>
      <c r="I59" s="156">
        <f>IF(RES_hhdet_tes!I59=0,0,RES_hhdet_tes!I59/0.086*1000000/RES_hhdet_num!I59)</f>
        <v>0</v>
      </c>
      <c r="J59" s="156">
        <f>IF(RES_hhdet_tes!J59=0,0,RES_hhdet_tes!J59/0.086*1000000/RES_hhdet_num!J59)</f>
        <v>0</v>
      </c>
      <c r="K59" s="156">
        <f>IF(RES_hhdet_tes!K59=0,0,RES_hhdet_tes!K59/0.086*1000000/RES_hhdet_num!K59)</f>
        <v>0</v>
      </c>
      <c r="L59" s="156">
        <f>IF(RES_hhdet_tes!L59=0,0,RES_hhdet_tes!L59/0.086*1000000/RES_hhdet_num!L59)</f>
        <v>0</v>
      </c>
      <c r="M59" s="156">
        <f>IF(RES_hhdet_tes!M59=0,0,RES_hhdet_tes!M59/0.086*1000000/RES_hhdet_num!M59)</f>
        <v>0</v>
      </c>
      <c r="N59" s="156">
        <f>IF(RES_hhdet_tes!N59=0,0,RES_hhdet_tes!N59/0.086*1000000/RES_hhdet_num!N59)</f>
        <v>0</v>
      </c>
      <c r="O59" s="156">
        <f>IF(RES_hhdet_tes!O59=0,0,RES_hhdet_tes!O59/0.086*1000000/RES_hhdet_num!O59)</f>
        <v>0</v>
      </c>
      <c r="P59" s="156">
        <f>IF(RES_hhdet_tes!P59=0,0,RES_hhdet_tes!P59/0.086*1000000/RES_hhdet_num!P59)</f>
        <v>0</v>
      </c>
      <c r="Q59" s="156">
        <f>IF(RES_hhdet_tes!Q59=0,0,RES_hhdet_tes!Q59/0.086*1000000/RES_hhdet_num!Q59)</f>
        <v>0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648.7856498223432</v>
      </c>
      <c r="C60" s="57">
        <f>IF(RES_hhdet_tes!C60=0,0,RES_hhdet_tes!C60/0.086*1000000/RES_hhdet_num!C60)</f>
        <v>652.43413863054855</v>
      </c>
      <c r="D60" s="57">
        <f>IF(RES_hhdet_tes!D60=0,0,RES_hhdet_tes!D60/0.086*1000000/RES_hhdet_num!D60)</f>
        <v>667.88105694540263</v>
      </c>
      <c r="E60" s="57">
        <f>IF(RES_hhdet_tes!E60=0,0,RES_hhdet_tes!E60/0.086*1000000/RES_hhdet_num!E60)</f>
        <v>670.35794739913604</v>
      </c>
      <c r="F60" s="57">
        <f>IF(RES_hhdet_tes!F60=0,0,RES_hhdet_tes!F60/0.086*1000000/RES_hhdet_num!F60)</f>
        <v>682.54278875992009</v>
      </c>
      <c r="G60" s="57">
        <f>IF(RES_hhdet_tes!G60=0,0,RES_hhdet_tes!G60/0.086*1000000/RES_hhdet_num!G60)</f>
        <v>670.25939057793858</v>
      </c>
      <c r="H60" s="57">
        <f>IF(RES_hhdet_tes!H60=0,0,RES_hhdet_tes!H60/0.086*1000000/RES_hhdet_num!H60)</f>
        <v>0</v>
      </c>
      <c r="I60" s="57">
        <f>IF(RES_hhdet_tes!I60=0,0,RES_hhdet_tes!I60/0.086*1000000/RES_hhdet_num!I60)</f>
        <v>0</v>
      </c>
      <c r="J60" s="57">
        <f>IF(RES_hhdet_tes!J60=0,0,RES_hhdet_tes!J60/0.086*1000000/RES_hhdet_num!J60)</f>
        <v>0</v>
      </c>
      <c r="K60" s="57">
        <f>IF(RES_hhdet_tes!K60=0,0,RES_hhdet_tes!K60/0.086*1000000/RES_hhdet_num!K60)</f>
        <v>0</v>
      </c>
      <c r="L60" s="57">
        <f>IF(RES_hhdet_tes!L60=0,0,RES_hhdet_tes!L60/0.086*1000000/RES_hhdet_num!L60)</f>
        <v>0</v>
      </c>
      <c r="M60" s="57">
        <f>IF(RES_hhdet_tes!M60=0,0,RES_hhdet_tes!M60/0.086*1000000/RES_hhdet_num!M60)</f>
        <v>0</v>
      </c>
      <c r="N60" s="57">
        <f>IF(RES_hhdet_tes!N60=0,0,RES_hhdet_tes!N60/0.086*1000000/RES_hhdet_num!N60)</f>
        <v>0</v>
      </c>
      <c r="O60" s="57">
        <f>IF(RES_hhdet_tes!O60=0,0,RES_hhdet_tes!O60/0.086*1000000/RES_hhdet_num!O60)</f>
        <v>0</v>
      </c>
      <c r="P60" s="57">
        <f>IF(RES_hhdet_tes!P60=0,0,RES_hhdet_tes!P60/0.086*1000000/RES_hhdet_num!P60)</f>
        <v>0</v>
      </c>
      <c r="Q60" s="57">
        <f>IF(RES_hhdet_tes!Q60=0,0,RES_hhdet_tes!Q60/0.086*1000000/RES_hhdet_num!Q60)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8285.9508723738454</v>
      </c>
      <c r="C62" s="168">
        <f t="shared" ref="C62:Q62" si="9">SUM(C63,C66,C68,C77)</f>
        <v>9015.9060404739885</v>
      </c>
      <c r="D62" s="168">
        <f t="shared" si="9"/>
        <v>9012.5161845093171</v>
      </c>
      <c r="E62" s="168">
        <f t="shared" si="9"/>
        <v>10086.998514631212</v>
      </c>
      <c r="F62" s="168">
        <f t="shared" si="9"/>
        <v>9968.8259832813019</v>
      </c>
      <c r="G62" s="168">
        <f t="shared" si="9"/>
        <v>9899.1093132234728</v>
      </c>
      <c r="H62" s="168">
        <f t="shared" si="9"/>
        <v>10281.008877761353</v>
      </c>
      <c r="I62" s="168">
        <f t="shared" si="9"/>
        <v>9005.618634270244</v>
      </c>
      <c r="J62" s="168">
        <f t="shared" si="9"/>
        <v>9308.442986607457</v>
      </c>
      <c r="K62" s="168">
        <f t="shared" si="9"/>
        <v>9218.780765619158</v>
      </c>
      <c r="L62" s="168">
        <f t="shared" si="9"/>
        <v>11038.161964815372</v>
      </c>
      <c r="M62" s="168">
        <f t="shared" si="9"/>
        <v>10106.223174729079</v>
      </c>
      <c r="N62" s="168">
        <f t="shared" si="9"/>
        <v>9736.0861593876853</v>
      </c>
      <c r="O62" s="168">
        <f t="shared" si="9"/>
        <v>9359.9288399761699</v>
      </c>
      <c r="P62" s="168">
        <f t="shared" si="9"/>
        <v>8445.5467661146358</v>
      </c>
      <c r="Q62" s="168">
        <f t="shared" si="9"/>
        <v>9262.063276705383</v>
      </c>
    </row>
    <row r="63" spans="1:17" ht="12.95" customHeight="1" x14ac:dyDescent="0.25">
      <c r="A63" s="158" t="s">
        <v>65</v>
      </c>
      <c r="B63" s="157">
        <f t="shared" ref="B63:Q63" si="10">SUM(B64:B65)</f>
        <v>6738.7028774969194</v>
      </c>
      <c r="C63" s="157">
        <f t="shared" si="10"/>
        <v>7452.0862204712976</v>
      </c>
      <c r="D63" s="157">
        <f t="shared" si="10"/>
        <v>7418.7344931292973</v>
      </c>
      <c r="E63" s="157">
        <f t="shared" si="10"/>
        <v>8471.6148371513318</v>
      </c>
      <c r="F63" s="157">
        <f t="shared" si="10"/>
        <v>8327.6920987785797</v>
      </c>
      <c r="G63" s="157">
        <f t="shared" si="10"/>
        <v>8246.2482360829326</v>
      </c>
      <c r="H63" s="157">
        <f t="shared" si="10"/>
        <v>8596.253941779627</v>
      </c>
      <c r="I63" s="157">
        <f t="shared" si="10"/>
        <v>7307.4243872603547</v>
      </c>
      <c r="J63" s="157">
        <f t="shared" si="10"/>
        <v>7527.6861553345088</v>
      </c>
      <c r="K63" s="157">
        <f t="shared" si="10"/>
        <v>7443.0249119484215</v>
      </c>
      <c r="L63" s="157">
        <f t="shared" si="10"/>
        <v>8927.8168495956761</v>
      </c>
      <c r="M63" s="157">
        <f t="shared" si="10"/>
        <v>8006.5241189624567</v>
      </c>
      <c r="N63" s="157">
        <f t="shared" si="10"/>
        <v>7630.3411508744894</v>
      </c>
      <c r="O63" s="157">
        <f t="shared" si="10"/>
        <v>7251.4898592467553</v>
      </c>
      <c r="P63" s="157">
        <f t="shared" si="10"/>
        <v>6322.2627848907869</v>
      </c>
      <c r="Q63" s="157">
        <f t="shared" si="10"/>
        <v>7097.2300564720563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6521.5451327559294</v>
      </c>
      <c r="C64" s="156">
        <f>IF(RES_hhdet_tes!C64=0,0,RES_hhdet_tes!C64/0.086*1000000/RES_hhdet_num!C$62)</f>
        <v>7289.4798311445038</v>
      </c>
      <c r="D64" s="156">
        <f>IF(RES_hhdet_tes!D64=0,0,RES_hhdet_tes!D64/0.086*1000000/RES_hhdet_num!D$62)</f>
        <v>7201.0004273284494</v>
      </c>
      <c r="E64" s="156">
        <f>IF(RES_hhdet_tes!E64=0,0,RES_hhdet_tes!E64/0.086*1000000/RES_hhdet_num!E$62)</f>
        <v>8244.7192015031069</v>
      </c>
      <c r="F64" s="156">
        <f>IF(RES_hhdet_tes!F64=0,0,RES_hhdet_tes!F64/0.086*1000000/RES_hhdet_num!F$62)</f>
        <v>8155.4558282451671</v>
      </c>
      <c r="G64" s="156">
        <f>IF(RES_hhdet_tes!G64=0,0,RES_hhdet_tes!G64/0.086*1000000/RES_hhdet_num!G$62)</f>
        <v>8082.1590393846418</v>
      </c>
      <c r="H64" s="156">
        <f>IF(RES_hhdet_tes!H64=0,0,RES_hhdet_tes!H64/0.086*1000000/RES_hhdet_num!H$62)</f>
        <v>8369.0701105966236</v>
      </c>
      <c r="I64" s="156">
        <f>IF(RES_hhdet_tes!I64=0,0,RES_hhdet_tes!I64/0.086*1000000/RES_hhdet_num!I$62)</f>
        <v>7111.6786736855584</v>
      </c>
      <c r="J64" s="156">
        <f>IF(RES_hhdet_tes!J64=0,0,RES_hhdet_tes!J64/0.086*1000000/RES_hhdet_num!J$62)</f>
        <v>7308.3503384357973</v>
      </c>
      <c r="K64" s="156">
        <f>IF(RES_hhdet_tes!K64=0,0,RES_hhdet_tes!K64/0.086*1000000/RES_hhdet_num!K$62)</f>
        <v>7263.3651858042904</v>
      </c>
      <c r="L64" s="156">
        <f>IF(RES_hhdet_tes!L64=0,0,RES_hhdet_tes!L64/0.086*1000000/RES_hhdet_num!L$62)</f>
        <v>8680.4687010964681</v>
      </c>
      <c r="M64" s="156">
        <f>IF(RES_hhdet_tes!M64=0,0,RES_hhdet_tes!M64/0.086*1000000/RES_hhdet_num!M$62)</f>
        <v>7775.1863493896317</v>
      </c>
      <c r="N64" s="156">
        <f>IF(RES_hhdet_tes!N64=0,0,RES_hhdet_tes!N64/0.086*1000000/RES_hhdet_num!N$62)</f>
        <v>7506.3293712395871</v>
      </c>
      <c r="O64" s="156">
        <f>IF(RES_hhdet_tes!O64=0,0,RES_hhdet_tes!O64/0.086*1000000/RES_hhdet_num!O$62)</f>
        <v>7119.1640562691346</v>
      </c>
      <c r="P64" s="156">
        <f>IF(RES_hhdet_tes!P64=0,0,RES_hhdet_tes!P64/0.086*1000000/RES_hhdet_num!P$62)</f>
        <v>6175.2168615668388</v>
      </c>
      <c r="Q64" s="156">
        <f>IF(RES_hhdet_tes!Q64=0,0,RES_hhdet_tes!Q64/0.086*1000000/RES_hhdet_num!Q$62)</f>
        <v>6845.3615333890966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217.15774474098981</v>
      </c>
      <c r="C65" s="156">
        <f>IF(RES_hhdet_tes!C65=0,0,RES_hhdet_tes!C65/0.086*1000000/RES_hhdet_num!C$62)</f>
        <v>162.60638932679333</v>
      </c>
      <c r="D65" s="156">
        <f>IF(RES_hhdet_tes!D65=0,0,RES_hhdet_tes!D65/0.086*1000000/RES_hhdet_num!D$62)</f>
        <v>217.73406580084824</v>
      </c>
      <c r="E65" s="156">
        <f>IF(RES_hhdet_tes!E65=0,0,RES_hhdet_tes!E65/0.086*1000000/RES_hhdet_num!E$62)</f>
        <v>226.89563564822436</v>
      </c>
      <c r="F65" s="156">
        <f>IF(RES_hhdet_tes!F65=0,0,RES_hhdet_tes!F65/0.086*1000000/RES_hhdet_num!F$62)</f>
        <v>172.23627053341264</v>
      </c>
      <c r="G65" s="156">
        <f>IF(RES_hhdet_tes!G65=0,0,RES_hhdet_tes!G65/0.086*1000000/RES_hhdet_num!G$62)</f>
        <v>164.08919669829052</v>
      </c>
      <c r="H65" s="156">
        <f>IF(RES_hhdet_tes!H65=0,0,RES_hhdet_tes!H65/0.086*1000000/RES_hhdet_num!H$62)</f>
        <v>227.18383118300358</v>
      </c>
      <c r="I65" s="156">
        <f>IF(RES_hhdet_tes!I65=0,0,RES_hhdet_tes!I65/0.086*1000000/RES_hhdet_num!I$62)</f>
        <v>195.74571357479621</v>
      </c>
      <c r="J65" s="156">
        <f>IF(RES_hhdet_tes!J65=0,0,RES_hhdet_tes!J65/0.086*1000000/RES_hhdet_num!J$62)</f>
        <v>219.33581689871141</v>
      </c>
      <c r="K65" s="156">
        <f>IF(RES_hhdet_tes!K65=0,0,RES_hhdet_tes!K65/0.086*1000000/RES_hhdet_num!K$62)</f>
        <v>179.65972614413113</v>
      </c>
      <c r="L65" s="156">
        <f>IF(RES_hhdet_tes!L65=0,0,RES_hhdet_tes!L65/0.086*1000000/RES_hhdet_num!L$62)</f>
        <v>247.34814849920792</v>
      </c>
      <c r="M65" s="156">
        <f>IF(RES_hhdet_tes!M65=0,0,RES_hhdet_tes!M65/0.086*1000000/RES_hhdet_num!M$62)</f>
        <v>231.3377695728249</v>
      </c>
      <c r="N65" s="156">
        <f>IF(RES_hhdet_tes!N65=0,0,RES_hhdet_tes!N65/0.086*1000000/RES_hhdet_num!N$62)</f>
        <v>124.01177963490223</v>
      </c>
      <c r="O65" s="156">
        <f>IF(RES_hhdet_tes!O65=0,0,RES_hhdet_tes!O65/0.086*1000000/RES_hhdet_num!O$62)</f>
        <v>132.32580297762078</v>
      </c>
      <c r="P65" s="156">
        <f>IF(RES_hhdet_tes!P65=0,0,RES_hhdet_tes!P65/0.086*1000000/RES_hhdet_num!P$62)</f>
        <v>147.04592332394802</v>
      </c>
      <c r="Q65" s="156">
        <f>IF(RES_hhdet_tes!Q65=0,0,RES_hhdet_tes!Q65/0.086*1000000/RES_hhdet_num!Q$62)</f>
        <v>251.86852308295977</v>
      </c>
    </row>
    <row r="66" spans="1:17" ht="12.95" customHeight="1" x14ac:dyDescent="0.25">
      <c r="A66" s="158" t="s">
        <v>112</v>
      </c>
      <c r="B66" s="157">
        <f t="shared" ref="B66:Q66" si="11">B67</f>
        <v>1.3458501008874291</v>
      </c>
      <c r="C66" s="157">
        <f t="shared" si="11"/>
        <v>2.0971402131609218</v>
      </c>
      <c r="D66" s="157">
        <f t="shared" si="11"/>
        <v>3.2182224645715114</v>
      </c>
      <c r="E66" s="157">
        <f t="shared" si="11"/>
        <v>4.6995976127384562</v>
      </c>
      <c r="F66" s="157">
        <f t="shared" si="11"/>
        <v>5.6435692441495267</v>
      </c>
      <c r="G66" s="157">
        <f t="shared" si="11"/>
        <v>6.8143206930735456</v>
      </c>
      <c r="H66" s="157">
        <f t="shared" si="11"/>
        <v>10.042946358881885</v>
      </c>
      <c r="I66" s="157">
        <f t="shared" si="11"/>
        <v>12.542720288956525</v>
      </c>
      <c r="J66" s="157">
        <f t="shared" si="11"/>
        <v>16.053433470813921</v>
      </c>
      <c r="K66" s="157">
        <f t="shared" si="11"/>
        <v>20.585795282529944</v>
      </c>
      <c r="L66" s="157">
        <f t="shared" si="11"/>
        <v>23.503321130459586</v>
      </c>
      <c r="M66" s="157">
        <f t="shared" si="11"/>
        <v>26.277635762461784</v>
      </c>
      <c r="N66" s="157">
        <f t="shared" si="11"/>
        <v>30.768887671534838</v>
      </c>
      <c r="O66" s="157">
        <f t="shared" si="11"/>
        <v>35.384851431738376</v>
      </c>
      <c r="P66" s="157">
        <f t="shared" si="11"/>
        <v>42.898816132346404</v>
      </c>
      <c r="Q66" s="157">
        <f t="shared" si="11"/>
        <v>49.602130718581478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1.3458501008874291</v>
      </c>
      <c r="C67" s="156">
        <f>IF(RES_hhdet_tes!C67=0,0,RES_hhdet_tes!C67/0.086*1000000/RES_hhdet_num!C$62)</f>
        <v>2.0971402131609218</v>
      </c>
      <c r="D67" s="156">
        <f>IF(RES_hhdet_tes!D67=0,0,RES_hhdet_tes!D67/0.086*1000000/RES_hhdet_num!D$62)</f>
        <v>3.2182224645715114</v>
      </c>
      <c r="E67" s="156">
        <f>IF(RES_hhdet_tes!E67=0,0,RES_hhdet_tes!E67/0.086*1000000/RES_hhdet_num!E$62)</f>
        <v>4.6995976127384562</v>
      </c>
      <c r="F67" s="156">
        <f>IF(RES_hhdet_tes!F67=0,0,RES_hhdet_tes!F67/0.086*1000000/RES_hhdet_num!F$62)</f>
        <v>5.6435692441495267</v>
      </c>
      <c r="G67" s="156">
        <f>IF(RES_hhdet_tes!G67=0,0,RES_hhdet_tes!G67/0.086*1000000/RES_hhdet_num!G$62)</f>
        <v>6.8143206930735456</v>
      </c>
      <c r="H67" s="156">
        <f>IF(RES_hhdet_tes!H67=0,0,RES_hhdet_tes!H67/0.086*1000000/RES_hhdet_num!H$62)</f>
        <v>10.042946358881885</v>
      </c>
      <c r="I67" s="156">
        <f>IF(RES_hhdet_tes!I67=0,0,RES_hhdet_tes!I67/0.086*1000000/RES_hhdet_num!I$62)</f>
        <v>12.542720288956525</v>
      </c>
      <c r="J67" s="156">
        <f>IF(RES_hhdet_tes!J67=0,0,RES_hhdet_tes!J67/0.086*1000000/RES_hhdet_num!J$62)</f>
        <v>16.053433470813921</v>
      </c>
      <c r="K67" s="156">
        <f>IF(RES_hhdet_tes!K67=0,0,RES_hhdet_tes!K67/0.086*1000000/RES_hhdet_num!K$62)</f>
        <v>20.585795282529944</v>
      </c>
      <c r="L67" s="156">
        <f>IF(RES_hhdet_tes!L67=0,0,RES_hhdet_tes!L67/0.086*1000000/RES_hhdet_num!L$62)</f>
        <v>23.503321130459586</v>
      </c>
      <c r="M67" s="156">
        <f>IF(RES_hhdet_tes!M67=0,0,RES_hhdet_tes!M67/0.086*1000000/RES_hhdet_num!M$62)</f>
        <v>26.277635762461784</v>
      </c>
      <c r="N67" s="156">
        <f>IF(RES_hhdet_tes!N67=0,0,RES_hhdet_tes!N67/0.086*1000000/RES_hhdet_num!N$62)</f>
        <v>30.768887671534838</v>
      </c>
      <c r="O67" s="156">
        <f>IF(RES_hhdet_tes!O67=0,0,RES_hhdet_tes!O67/0.086*1000000/RES_hhdet_num!O$62)</f>
        <v>35.384851431738376</v>
      </c>
      <c r="P67" s="156">
        <f>IF(RES_hhdet_tes!P67=0,0,RES_hhdet_tes!P67/0.086*1000000/RES_hhdet_num!P$62)</f>
        <v>42.898816132346404</v>
      </c>
      <c r="Q67" s="156">
        <f>IF(RES_hhdet_tes!Q67=0,0,RES_hhdet_tes!Q67/0.086*1000000/RES_hhdet_num!Q$62)</f>
        <v>49.602130718581478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958.84639011306888</v>
      </c>
      <c r="C68" s="157">
        <f>IF(RES_hhdet_tes!C68=0,0,RES_hhdet_tes!C68/0.086*1000000/RES_hhdet_num!C$62)</f>
        <v>953.06604106656607</v>
      </c>
      <c r="D68" s="157">
        <f>IF(RES_hhdet_tes!D68=0,0,RES_hhdet_tes!D68/0.086*1000000/RES_hhdet_num!D$62)</f>
        <v>978.16637505788242</v>
      </c>
      <c r="E68" s="157">
        <f>IF(RES_hhdet_tes!E68=0,0,RES_hhdet_tes!E68/0.086*1000000/RES_hhdet_num!E$62)</f>
        <v>989.65657448434001</v>
      </c>
      <c r="F68" s="157">
        <f>IF(RES_hhdet_tes!F68=0,0,RES_hhdet_tes!F68/0.086*1000000/RES_hhdet_num!F$62)</f>
        <v>988.75268019135501</v>
      </c>
      <c r="G68" s="157">
        <f>IF(RES_hhdet_tes!G68=0,0,RES_hhdet_tes!G68/0.086*1000000/RES_hhdet_num!G$62)</f>
        <v>1003.4117947376375</v>
      </c>
      <c r="H68" s="157">
        <f>IF(RES_hhdet_tes!H68=0,0,RES_hhdet_tes!H68/0.086*1000000/RES_hhdet_num!H$62)</f>
        <v>1026.3771201415395</v>
      </c>
      <c r="I68" s="157">
        <f>IF(RES_hhdet_tes!I68=0,0,RES_hhdet_tes!I68/0.086*1000000/RES_hhdet_num!I$62)</f>
        <v>1019.6672431317809</v>
      </c>
      <c r="J68" s="157">
        <f>IF(RES_hhdet_tes!J68=0,0,RES_hhdet_tes!J68/0.086*1000000/RES_hhdet_num!J$62)</f>
        <v>1065.4253513433805</v>
      </c>
      <c r="K68" s="157">
        <f>IF(RES_hhdet_tes!K68=0,0,RES_hhdet_tes!K68/0.086*1000000/RES_hhdet_num!K$62)</f>
        <v>1062.8749494085046</v>
      </c>
      <c r="L68" s="157">
        <f>IF(RES_hhdet_tes!L68=0,0,RES_hhdet_tes!L68/0.086*1000000/RES_hhdet_num!L$62)</f>
        <v>1259.3794065375221</v>
      </c>
      <c r="M68" s="157">
        <f>IF(RES_hhdet_tes!M68=0,0,RES_hhdet_tes!M68/0.086*1000000/RES_hhdet_num!M$62)</f>
        <v>1237.8663656009478</v>
      </c>
      <c r="N68" s="157">
        <f>IF(RES_hhdet_tes!N68=0,0,RES_hhdet_tes!N68/0.086*1000000/RES_hhdet_num!N$62)</f>
        <v>1233.4774781610445</v>
      </c>
      <c r="O68" s="157">
        <f>IF(RES_hhdet_tes!O68=0,0,RES_hhdet_tes!O68/0.086*1000000/RES_hhdet_num!O$62)</f>
        <v>1240.6527504331209</v>
      </c>
      <c r="P68" s="157">
        <f>IF(RES_hhdet_tes!P68=0,0,RES_hhdet_tes!P68/0.086*1000000/RES_hhdet_num!P$62)</f>
        <v>1249.4172507434366</v>
      </c>
      <c r="Q68" s="157">
        <f>IF(RES_hhdet_tes!Q68=0,0,RES_hhdet_tes!Q68/0.086*1000000/RES_hhdet_num!Q$62)</f>
        <v>1266.8252032341336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945.09904985290018</v>
      </c>
      <c r="C69" s="132">
        <f>IF(RES_hhdet_tes!C69=0,0,RES_hhdet_tes!C69/0.086*1000000/RES_hhdet_num!C69)</f>
        <v>945.07097464263882</v>
      </c>
      <c r="D69" s="132">
        <f>IF(RES_hhdet_tes!D69=0,0,RES_hhdet_tes!D69/0.086*1000000/RES_hhdet_num!D69)</f>
        <v>964.32644731455116</v>
      </c>
      <c r="E69" s="132">
        <f>IF(RES_hhdet_tes!E69=0,0,RES_hhdet_tes!E69/0.086*1000000/RES_hhdet_num!E69)</f>
        <v>978.60783388143329</v>
      </c>
      <c r="F69" s="132">
        <f>IF(RES_hhdet_tes!F69=0,0,RES_hhdet_tes!F69/0.086*1000000/RES_hhdet_num!F69)</f>
        <v>981.91759107702524</v>
      </c>
      <c r="G69" s="132">
        <f>IF(RES_hhdet_tes!G69=0,0,RES_hhdet_tes!G69/0.086*1000000/RES_hhdet_num!G69)</f>
        <v>995.95194838517773</v>
      </c>
      <c r="H69" s="132">
        <f>IF(RES_hhdet_tes!H69=0,0,RES_hhdet_tes!H69/0.086*1000000/RES_hhdet_num!H69)</f>
        <v>1011.0147763517405</v>
      </c>
      <c r="I69" s="132">
        <f>IF(RES_hhdet_tes!I69=0,0,RES_hhdet_tes!I69/0.086*1000000/RES_hhdet_num!I69)</f>
        <v>1002.9769197867572</v>
      </c>
      <c r="J69" s="132">
        <f>IF(RES_hhdet_tes!J69=0,0,RES_hhdet_tes!J69/0.086*1000000/RES_hhdet_num!J69)</f>
        <v>1058.0343156523199</v>
      </c>
      <c r="K69" s="132">
        <f>IF(RES_hhdet_tes!K69=0,0,RES_hhdet_tes!K69/0.086*1000000/RES_hhdet_num!K69)</f>
        <v>1056.6715018355319</v>
      </c>
      <c r="L69" s="132">
        <f>IF(RES_hhdet_tes!L69=0,0,RES_hhdet_tes!L69/0.086*1000000/RES_hhdet_num!L69)</f>
        <v>1246.196583051923</v>
      </c>
      <c r="M69" s="132">
        <f>IF(RES_hhdet_tes!M69=0,0,RES_hhdet_tes!M69/0.086*1000000/RES_hhdet_num!M69)</f>
        <v>1223.2006211077162</v>
      </c>
      <c r="N69" s="132">
        <f>IF(RES_hhdet_tes!N69=0,0,RES_hhdet_tes!N69/0.086*1000000/RES_hhdet_num!N69)</f>
        <v>1224.8625772168582</v>
      </c>
      <c r="O69" s="132">
        <f>IF(RES_hhdet_tes!O69=0,0,RES_hhdet_tes!O69/0.086*1000000/RES_hhdet_num!O69)</f>
        <v>1231.254374060037</v>
      </c>
      <c r="P69" s="132">
        <f>IF(RES_hhdet_tes!P69=0,0,RES_hhdet_tes!P69/0.086*1000000/RES_hhdet_num!P69)</f>
        <v>1244.057996080214</v>
      </c>
      <c r="Q69" s="132">
        <f>IF(RES_hhdet_tes!Q69=0,0,RES_hhdet_tes!Q69/0.086*1000000/RES_hhdet_num!Q69)</f>
        <v>1255.1815237646067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1022.8092736904206</v>
      </c>
      <c r="D70" s="132">
        <f>IF(RES_hhdet_tes!D70=0,0,RES_hhdet_tes!D70/0.086*1000000/RES_hhdet_num!D70)</f>
        <v>1031.9285107372752</v>
      </c>
      <c r="E70" s="132">
        <f>IF(RES_hhdet_tes!E70=0,0,RES_hhdet_tes!E70/0.086*1000000/RES_hhdet_num!E70)</f>
        <v>1035.4109415568287</v>
      </c>
      <c r="F70" s="132">
        <f>IF(RES_hhdet_tes!F70=0,0,RES_hhdet_tes!F70/0.086*1000000/RES_hhdet_num!F70)</f>
        <v>1030.7557839862707</v>
      </c>
      <c r="G70" s="132">
        <f>IF(RES_hhdet_tes!G70=0,0,RES_hhdet_tes!G70/0.086*1000000/RES_hhdet_num!G70)</f>
        <v>1040.6229817965125</v>
      </c>
      <c r="H70" s="132">
        <f>IF(RES_hhdet_tes!H70=0,0,RES_hhdet_tes!H70/0.086*1000000/RES_hhdet_num!H70)</f>
        <v>1053.5360362264207</v>
      </c>
      <c r="I70" s="132">
        <f>IF(RES_hhdet_tes!I70=0,0,RES_hhdet_tes!I70/0.086*1000000/RES_hhdet_num!I70)</f>
        <v>1045.5845286538261</v>
      </c>
      <c r="J70" s="132">
        <f>IF(RES_hhdet_tes!J70=0,0,RES_hhdet_tes!J70/0.086*1000000/RES_hhdet_num!J70)</f>
        <v>1087.468329768099</v>
      </c>
      <c r="K70" s="132">
        <f>IF(RES_hhdet_tes!K70=0,0,RES_hhdet_tes!K70/0.086*1000000/RES_hhdet_num!K70)</f>
        <v>1086.653703699051</v>
      </c>
      <c r="L70" s="132">
        <f>IF(RES_hhdet_tes!L70=0,0,RES_hhdet_tes!L70/0.086*1000000/RES_hhdet_num!L70)</f>
        <v>1283.8548476141755</v>
      </c>
      <c r="M70" s="132">
        <f>IF(RES_hhdet_tes!M70=0,0,RES_hhdet_tes!M70/0.086*1000000/RES_hhdet_num!M70)</f>
        <v>1254.4198029737033</v>
      </c>
      <c r="N70" s="132">
        <f>IF(RES_hhdet_tes!N70=0,0,RES_hhdet_tes!N70/0.086*1000000/RES_hhdet_num!N70)</f>
        <v>1253.1771406787789</v>
      </c>
      <c r="O70" s="132">
        <f>IF(RES_hhdet_tes!O70=0,0,RES_hhdet_tes!O70/0.086*1000000/RES_hhdet_num!O70)</f>
        <v>1253.8233976877652</v>
      </c>
      <c r="P70" s="132">
        <f>IF(RES_hhdet_tes!P70=0,0,RES_hhdet_tes!P70/0.086*1000000/RES_hhdet_num!P70)</f>
        <v>1260.8828068527314</v>
      </c>
      <c r="Q70" s="132">
        <f>IF(RES_hhdet_tes!Q70=0,0,RES_hhdet_tes!Q70/0.086*1000000/RES_hhdet_num!Q70)</f>
        <v>1266.1971589915768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692.91283289599232</v>
      </c>
      <c r="D71" s="165">
        <f>IF(RES_hhdet_tes!D71=0,0,RES_hhdet_tes!D71/0.086*1000000/RES_hhdet_num!D70)</f>
        <v>697.82713730548801</v>
      </c>
      <c r="E71" s="165">
        <f>IF(RES_hhdet_tes!E71=0,0,RES_hhdet_tes!E71/0.086*1000000/RES_hhdet_num!E70)</f>
        <v>699.04181456178594</v>
      </c>
      <c r="F71" s="165">
        <f>IF(RES_hhdet_tes!F71=0,0,RES_hhdet_tes!F71/0.086*1000000/RES_hhdet_num!F70)</f>
        <v>694.63513908279356</v>
      </c>
      <c r="G71" s="165">
        <f>IF(RES_hhdet_tes!G71=0,0,RES_hhdet_tes!G71/0.086*1000000/RES_hhdet_num!G70)</f>
        <v>699.96909083254093</v>
      </c>
      <c r="H71" s="165">
        <f>IF(RES_hhdet_tes!H71=0,0,RES_hhdet_tes!H71/0.086*1000000/RES_hhdet_num!H70)</f>
        <v>707.16326916175979</v>
      </c>
      <c r="I71" s="165">
        <f>IF(RES_hhdet_tes!I71=0,0,RES_hhdet_tes!I71/0.086*1000000/RES_hhdet_num!I70)</f>
        <v>699.2925652822812</v>
      </c>
      <c r="J71" s="165">
        <f>IF(RES_hhdet_tes!J71=0,0,RES_hhdet_tes!J71/0.086*1000000/RES_hhdet_num!J70)</f>
        <v>738.4858683061376</v>
      </c>
      <c r="K71" s="165">
        <f>IF(RES_hhdet_tes!K71=0,0,RES_hhdet_tes!K71/0.086*1000000/RES_hhdet_num!K70)</f>
        <v>734.46025087928604</v>
      </c>
      <c r="L71" s="165">
        <f>IF(RES_hhdet_tes!L71=0,0,RES_hhdet_tes!L71/0.086*1000000/RES_hhdet_num!L70)</f>
        <v>879.250336050491</v>
      </c>
      <c r="M71" s="165">
        <f>IF(RES_hhdet_tes!M71=0,0,RES_hhdet_tes!M71/0.086*1000000/RES_hhdet_num!M70)</f>
        <v>839.91004771469863</v>
      </c>
      <c r="N71" s="165">
        <f>IF(RES_hhdet_tes!N71=0,0,RES_hhdet_tes!N71/0.086*1000000/RES_hhdet_num!N70)</f>
        <v>838.37910029671559</v>
      </c>
      <c r="O71" s="165">
        <f>IF(RES_hhdet_tes!O71=0,0,RES_hhdet_tes!O71/0.086*1000000/RES_hhdet_num!O70)</f>
        <v>837.22303834937929</v>
      </c>
      <c r="P71" s="165">
        <f>IF(RES_hhdet_tes!P71=0,0,RES_hhdet_tes!P71/0.086*1000000/RES_hhdet_num!P70)</f>
        <v>842.09380302356715</v>
      </c>
      <c r="Q71" s="165">
        <f>IF(RES_hhdet_tes!Q71=0,0,RES_hhdet_tes!Q71/0.086*1000000/RES_hhdet_num!Q70)</f>
        <v>845.04281352657961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329.89644079442826</v>
      </c>
      <c r="D72" s="164">
        <f>IF(RES_hhdet_tes!D72=0,0,RES_hhdet_tes!D72/0.086*1000000/RES_hhdet_num!D70)</f>
        <v>334.10137343178701</v>
      </c>
      <c r="E72" s="164">
        <f>IF(RES_hhdet_tes!E72=0,0,RES_hhdet_tes!E72/0.086*1000000/RES_hhdet_num!E70)</f>
        <v>336.36912699504262</v>
      </c>
      <c r="F72" s="164">
        <f>IF(RES_hhdet_tes!F72=0,0,RES_hhdet_tes!F72/0.086*1000000/RES_hhdet_num!F70)</f>
        <v>336.12064490347723</v>
      </c>
      <c r="G72" s="164">
        <f>IF(RES_hhdet_tes!G72=0,0,RES_hhdet_tes!G72/0.086*1000000/RES_hhdet_num!G70)</f>
        <v>340.65389096397143</v>
      </c>
      <c r="H72" s="164">
        <f>IF(RES_hhdet_tes!H72=0,0,RES_hhdet_tes!H72/0.086*1000000/RES_hhdet_num!H70)</f>
        <v>346.3727670646611</v>
      </c>
      <c r="I72" s="164">
        <f>IF(RES_hhdet_tes!I72=0,0,RES_hhdet_tes!I72/0.086*1000000/RES_hhdet_num!I70)</f>
        <v>346.29196337154485</v>
      </c>
      <c r="J72" s="164">
        <f>IF(RES_hhdet_tes!J72=0,0,RES_hhdet_tes!J72/0.086*1000000/RES_hhdet_num!J70)</f>
        <v>348.98246146196129</v>
      </c>
      <c r="K72" s="164">
        <f>IF(RES_hhdet_tes!K72=0,0,RES_hhdet_tes!K72/0.086*1000000/RES_hhdet_num!K70)</f>
        <v>352.19345281976507</v>
      </c>
      <c r="L72" s="164">
        <f>IF(RES_hhdet_tes!L72=0,0,RES_hhdet_tes!L72/0.086*1000000/RES_hhdet_num!L70)</f>
        <v>404.60451156368453</v>
      </c>
      <c r="M72" s="164">
        <f>IF(RES_hhdet_tes!M72=0,0,RES_hhdet_tes!M72/0.086*1000000/RES_hhdet_num!M70)</f>
        <v>414.50975525900458</v>
      </c>
      <c r="N72" s="164">
        <f>IF(RES_hhdet_tes!N72=0,0,RES_hhdet_tes!N72/0.086*1000000/RES_hhdet_num!N70)</f>
        <v>414.79804038206339</v>
      </c>
      <c r="O72" s="164">
        <f>IF(RES_hhdet_tes!O72=0,0,RES_hhdet_tes!O72/0.086*1000000/RES_hhdet_num!O70)</f>
        <v>416.60035933838617</v>
      </c>
      <c r="P72" s="164">
        <f>IF(RES_hhdet_tes!P72=0,0,RES_hhdet_tes!P72/0.086*1000000/RES_hhdet_num!P70)</f>
        <v>418.78900382916436</v>
      </c>
      <c r="Q72" s="164">
        <f>IF(RES_hhdet_tes!Q72=0,0,RES_hhdet_tes!Q72/0.086*1000000/RES_hhdet_num!Q70)</f>
        <v>421.15434546499716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1067.5505530171499</v>
      </c>
      <c r="C73" s="162">
        <f>IF(RES_hhdet_tes!C73=0,0,RES_hhdet_tes!C73/0.086*1000000/RES_hhdet_num!C73)</f>
        <v>1019.3048238269847</v>
      </c>
      <c r="D73" s="162">
        <f>IF(RES_hhdet_tes!D73=0,0,RES_hhdet_tes!D73/0.086*1000000/RES_hhdet_num!D73)</f>
        <v>1095.6890185491848</v>
      </c>
      <c r="E73" s="162">
        <f>IF(RES_hhdet_tes!E73=0,0,RES_hhdet_tes!E73/0.086*1000000/RES_hhdet_num!E73)</f>
        <v>1103.4397714954991</v>
      </c>
      <c r="F73" s="162">
        <f>IF(RES_hhdet_tes!F73=0,0,RES_hhdet_tes!F73/0.086*1000000/RES_hhdet_num!F73)</f>
        <v>1075.9383481555267</v>
      </c>
      <c r="G73" s="162">
        <f>IF(RES_hhdet_tes!G73=0,0,RES_hhdet_tes!G73/0.086*1000000/RES_hhdet_num!G73)</f>
        <v>1081.2738405083803</v>
      </c>
      <c r="H73" s="162">
        <f>IF(RES_hhdet_tes!H73=0,0,RES_hhdet_tes!H73/0.086*1000000/RES_hhdet_num!H73)</f>
        <v>1249.818675794427</v>
      </c>
      <c r="I73" s="162">
        <f>IF(RES_hhdet_tes!I73=0,0,RES_hhdet_tes!I73/0.086*1000000/RES_hhdet_num!I73)</f>
        <v>1231.1528895282024</v>
      </c>
      <c r="J73" s="162">
        <f>IF(RES_hhdet_tes!J73=0,0,RES_hhdet_tes!J73/0.086*1000000/RES_hhdet_num!J73)</f>
        <v>1131.7192069922489</v>
      </c>
      <c r="K73" s="162">
        <f>IF(RES_hhdet_tes!K73=0,0,RES_hhdet_tes!K73/0.086*1000000/RES_hhdet_num!K73)</f>
        <v>1133.0794865679934</v>
      </c>
      <c r="L73" s="162">
        <f>IF(RES_hhdet_tes!L73=0,0,RES_hhdet_tes!L73/0.086*1000000/RES_hhdet_num!L73)</f>
        <v>1525.4166468017643</v>
      </c>
      <c r="M73" s="162">
        <f>IF(RES_hhdet_tes!M73=0,0,RES_hhdet_tes!M73/0.086*1000000/RES_hhdet_num!M73)</f>
        <v>1484.4459737099196</v>
      </c>
      <c r="N73" s="162">
        <f>IF(RES_hhdet_tes!N73=0,0,RES_hhdet_tes!N73/0.086*1000000/RES_hhdet_num!N73)</f>
        <v>1391.9958631941054</v>
      </c>
      <c r="O73" s="162">
        <f>IF(RES_hhdet_tes!O73=0,0,RES_hhdet_tes!O73/0.086*1000000/RES_hhdet_num!O73)</f>
        <v>1398.9247496304206</v>
      </c>
      <c r="P73" s="162">
        <f>IF(RES_hhdet_tes!P73=0,0,RES_hhdet_tes!P73/0.086*1000000/RES_hhdet_num!P73)</f>
        <v>1428.8899196375883</v>
      </c>
      <c r="Q73" s="162">
        <f>IF(RES_hhdet_tes!Q73=0,0,RES_hhdet_tes!Q73/0.086*1000000/RES_hhdet_num!Q73)</f>
        <v>1543.0440959034545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1090.6716641362759</v>
      </c>
      <c r="D74" s="160">
        <f>IF(RES_hhdet_tes!D74=0,0,RES_hhdet_tes!D74/0.086*1000000/RES_hhdet_num!D74)</f>
        <v>1127.8544445250334</v>
      </c>
      <c r="E74" s="160">
        <f>IF(RES_hhdet_tes!E74=0,0,RES_hhdet_tes!E74/0.086*1000000/RES_hhdet_num!E74)</f>
        <v>1128.4940349285339</v>
      </c>
      <c r="F74" s="160">
        <f>IF(RES_hhdet_tes!F74=0,0,RES_hhdet_tes!F74/0.086*1000000/RES_hhdet_num!F74)</f>
        <v>1100.517218520996</v>
      </c>
      <c r="G74" s="160">
        <f>IF(RES_hhdet_tes!G74=0,0,RES_hhdet_tes!G74/0.086*1000000/RES_hhdet_num!G74)</f>
        <v>1085.2109652117886</v>
      </c>
      <c r="H74" s="160">
        <f>IF(RES_hhdet_tes!H74=0,0,RES_hhdet_tes!H74/0.086*1000000/RES_hhdet_num!H74)</f>
        <v>1176.2513568692582</v>
      </c>
      <c r="I74" s="160">
        <f>IF(RES_hhdet_tes!I74=0,0,RES_hhdet_tes!I74/0.086*1000000/RES_hhdet_num!I74)</f>
        <v>1160.8894072496148</v>
      </c>
      <c r="J74" s="160">
        <f>IF(RES_hhdet_tes!J74=0,0,RES_hhdet_tes!J74/0.086*1000000/RES_hhdet_num!J74)</f>
        <v>1096.3539824848822</v>
      </c>
      <c r="K74" s="160">
        <f>IF(RES_hhdet_tes!K74=0,0,RES_hhdet_tes!K74/0.086*1000000/RES_hhdet_num!K74)</f>
        <v>1094.1556445639737</v>
      </c>
      <c r="L74" s="160">
        <f>IF(RES_hhdet_tes!L74=0,0,RES_hhdet_tes!L74/0.086*1000000/RES_hhdet_num!L74)</f>
        <v>1420.9656778724359</v>
      </c>
      <c r="M74" s="160">
        <f>IF(RES_hhdet_tes!M74=0,0,RES_hhdet_tes!M74/0.086*1000000/RES_hhdet_num!M74)</f>
        <v>1384.3148581825076</v>
      </c>
      <c r="N74" s="160">
        <f>IF(RES_hhdet_tes!N74=0,0,RES_hhdet_tes!N74/0.086*1000000/RES_hhdet_num!N74)</f>
        <v>1322.6799670566488</v>
      </c>
      <c r="O74" s="160">
        <f>IF(RES_hhdet_tes!O74=0,0,RES_hhdet_tes!O74/0.086*1000000/RES_hhdet_num!O74)</f>
        <v>1330.7456040915688</v>
      </c>
      <c r="P74" s="160">
        <f>IF(RES_hhdet_tes!P74=0,0,RES_hhdet_tes!P74/0.086*1000000/RES_hhdet_num!P74)</f>
        <v>1349.0616306888535</v>
      </c>
      <c r="Q74" s="160">
        <f>IF(RES_hhdet_tes!Q74=0,0,RES_hhdet_tes!Q74/0.086*1000000/RES_hhdet_num!Q74)</f>
        <v>1425.4040768195925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760.77522334184778</v>
      </c>
      <c r="D75" s="156">
        <f>IF(RES_hhdet_tes!D75=0,0,RES_hhdet_tes!D75/0.086*1000000/RES_hhdet_num!D74)</f>
        <v>793.75307109324604</v>
      </c>
      <c r="E75" s="156">
        <f>IF(RES_hhdet_tes!E75=0,0,RES_hhdet_tes!E75/0.086*1000000/RES_hhdet_num!E74)</f>
        <v>792.12490793349116</v>
      </c>
      <c r="F75" s="156">
        <f>IF(RES_hhdet_tes!F75=0,0,RES_hhdet_tes!F75/0.086*1000000/RES_hhdet_num!F74)</f>
        <v>764.39657361751881</v>
      </c>
      <c r="G75" s="156">
        <f>IF(RES_hhdet_tes!G75=0,0,RES_hhdet_tes!G75/0.086*1000000/RES_hhdet_num!G74)</f>
        <v>744.55707424781713</v>
      </c>
      <c r="H75" s="156">
        <f>IF(RES_hhdet_tes!H75=0,0,RES_hhdet_tes!H75/0.086*1000000/RES_hhdet_num!H74)</f>
        <v>829.8785898045976</v>
      </c>
      <c r="I75" s="156">
        <f>IF(RES_hhdet_tes!I75=0,0,RES_hhdet_tes!I75/0.086*1000000/RES_hhdet_num!I74)</f>
        <v>814.59744387806995</v>
      </c>
      <c r="J75" s="156">
        <f>IF(RES_hhdet_tes!J75=0,0,RES_hhdet_tes!J75/0.086*1000000/RES_hhdet_num!J74)</f>
        <v>747.37152102292112</v>
      </c>
      <c r="K75" s="156">
        <f>IF(RES_hhdet_tes!K75=0,0,RES_hhdet_tes!K75/0.086*1000000/RES_hhdet_num!K74)</f>
        <v>741.96219174420878</v>
      </c>
      <c r="L75" s="156">
        <f>IF(RES_hhdet_tes!L75=0,0,RES_hhdet_tes!L75/0.086*1000000/RES_hhdet_num!L74)</f>
        <v>1016.3611663087512</v>
      </c>
      <c r="M75" s="156">
        <f>IF(RES_hhdet_tes!M75=0,0,RES_hhdet_tes!M75/0.086*1000000/RES_hhdet_num!M74)</f>
        <v>969.80510292350255</v>
      </c>
      <c r="N75" s="156">
        <f>IF(RES_hhdet_tes!N75=0,0,RES_hhdet_tes!N75/0.086*1000000/RES_hhdet_num!N74)</f>
        <v>907.88192667458509</v>
      </c>
      <c r="O75" s="156">
        <f>IF(RES_hhdet_tes!O75=0,0,RES_hhdet_tes!O75/0.086*1000000/RES_hhdet_num!O74)</f>
        <v>914.14524475318274</v>
      </c>
      <c r="P75" s="156">
        <f>IF(RES_hhdet_tes!P75=0,0,RES_hhdet_tes!P75/0.086*1000000/RES_hhdet_num!P74)</f>
        <v>930.27262685968924</v>
      </c>
      <c r="Q75" s="156">
        <f>IF(RES_hhdet_tes!Q75=0,0,RES_hhdet_tes!Q75/0.086*1000000/RES_hhdet_num!Q74)</f>
        <v>1004.2497313545952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329.8964407944282</v>
      </c>
      <c r="D76" s="156">
        <f>IF(RES_hhdet_tes!D76=0,0,RES_hhdet_tes!D76/0.086*1000000/RES_hhdet_num!D74)</f>
        <v>334.10137343178712</v>
      </c>
      <c r="E76" s="156">
        <f>IF(RES_hhdet_tes!E76=0,0,RES_hhdet_tes!E76/0.086*1000000/RES_hhdet_num!E74)</f>
        <v>336.36912699504268</v>
      </c>
      <c r="F76" s="156">
        <f>IF(RES_hhdet_tes!F76=0,0,RES_hhdet_tes!F76/0.086*1000000/RES_hhdet_num!F74)</f>
        <v>336.12064490347734</v>
      </c>
      <c r="G76" s="156">
        <f>IF(RES_hhdet_tes!G76=0,0,RES_hhdet_tes!G76/0.086*1000000/RES_hhdet_num!G74)</f>
        <v>340.65389096397149</v>
      </c>
      <c r="H76" s="156">
        <f>IF(RES_hhdet_tes!H76=0,0,RES_hhdet_tes!H76/0.086*1000000/RES_hhdet_num!H74)</f>
        <v>346.37276706466076</v>
      </c>
      <c r="I76" s="156">
        <f>IF(RES_hhdet_tes!I76=0,0,RES_hhdet_tes!I76/0.086*1000000/RES_hhdet_num!I74)</f>
        <v>346.2919633715448</v>
      </c>
      <c r="J76" s="156">
        <f>IF(RES_hhdet_tes!J76=0,0,RES_hhdet_tes!J76/0.086*1000000/RES_hhdet_num!J74)</f>
        <v>348.98246146196107</v>
      </c>
      <c r="K76" s="156">
        <f>IF(RES_hhdet_tes!K76=0,0,RES_hhdet_tes!K76/0.086*1000000/RES_hhdet_num!K74)</f>
        <v>352.19345281976496</v>
      </c>
      <c r="L76" s="156">
        <f>IF(RES_hhdet_tes!L76=0,0,RES_hhdet_tes!L76/0.086*1000000/RES_hhdet_num!L74)</f>
        <v>404.6045115636847</v>
      </c>
      <c r="M76" s="156">
        <f>IF(RES_hhdet_tes!M76=0,0,RES_hhdet_tes!M76/0.086*1000000/RES_hhdet_num!M74)</f>
        <v>414.50975525900486</v>
      </c>
      <c r="N76" s="156">
        <f>IF(RES_hhdet_tes!N76=0,0,RES_hhdet_tes!N76/0.086*1000000/RES_hhdet_num!N74)</f>
        <v>414.79804038206333</v>
      </c>
      <c r="O76" s="156">
        <f>IF(RES_hhdet_tes!O76=0,0,RES_hhdet_tes!O76/0.086*1000000/RES_hhdet_num!O74)</f>
        <v>416.60035933838617</v>
      </c>
      <c r="P76" s="156">
        <f>IF(RES_hhdet_tes!P76=0,0,RES_hhdet_tes!P76/0.086*1000000/RES_hhdet_num!P74)</f>
        <v>418.78900382916459</v>
      </c>
      <c r="Q76" s="156">
        <f>IF(RES_hhdet_tes!Q76=0,0,RES_hhdet_tes!Q76/0.086*1000000/RES_hhdet_num!Q74)</f>
        <v>421.15434546499733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587.05575466297</v>
      </c>
      <c r="C77" s="157">
        <f>IF(RES_hhdet_tes!C77=0,0,RES_hhdet_tes!C77/0.086*1000000/RES_hhdet_num!C$62)</f>
        <v>608.65663872296284</v>
      </c>
      <c r="D77" s="157">
        <f>IF(RES_hhdet_tes!D77=0,0,RES_hhdet_tes!D77/0.086*1000000/RES_hhdet_num!D$62)</f>
        <v>612.39709385756612</v>
      </c>
      <c r="E77" s="157">
        <f>IF(RES_hhdet_tes!E77=0,0,RES_hhdet_tes!E77/0.086*1000000/RES_hhdet_num!E$62)</f>
        <v>621.0275053828035</v>
      </c>
      <c r="F77" s="157">
        <f>IF(RES_hhdet_tes!F77=0,0,RES_hhdet_tes!F77/0.086*1000000/RES_hhdet_num!F$62)</f>
        <v>646.73763506721684</v>
      </c>
      <c r="G77" s="157">
        <f>IF(RES_hhdet_tes!G77=0,0,RES_hhdet_tes!G77/0.086*1000000/RES_hhdet_num!G$62)</f>
        <v>642.63496170982876</v>
      </c>
      <c r="H77" s="157">
        <f>IF(RES_hhdet_tes!H77=0,0,RES_hhdet_tes!H77/0.086*1000000/RES_hhdet_num!H$62)</f>
        <v>648.33486948130303</v>
      </c>
      <c r="I77" s="157">
        <f>IF(RES_hhdet_tes!I77=0,0,RES_hhdet_tes!I77/0.086*1000000/RES_hhdet_num!I$62)</f>
        <v>665.98428358915271</v>
      </c>
      <c r="J77" s="157">
        <f>IF(RES_hhdet_tes!J77=0,0,RES_hhdet_tes!J77/0.086*1000000/RES_hhdet_num!J$62)</f>
        <v>699.27804645875494</v>
      </c>
      <c r="K77" s="157">
        <f>IF(RES_hhdet_tes!K77=0,0,RES_hhdet_tes!K77/0.086*1000000/RES_hhdet_num!K$62)</f>
        <v>692.29510897970295</v>
      </c>
      <c r="L77" s="157">
        <f>IF(RES_hhdet_tes!L77=0,0,RES_hhdet_tes!L77/0.086*1000000/RES_hhdet_num!L$62)</f>
        <v>827.46238755171373</v>
      </c>
      <c r="M77" s="157">
        <f>IF(RES_hhdet_tes!M77=0,0,RES_hhdet_tes!M77/0.086*1000000/RES_hhdet_num!M$62)</f>
        <v>835.55505440321144</v>
      </c>
      <c r="N77" s="157">
        <f>IF(RES_hhdet_tes!N77=0,0,RES_hhdet_tes!N77/0.086*1000000/RES_hhdet_num!N$62)</f>
        <v>841.49864268061754</v>
      </c>
      <c r="O77" s="157">
        <f>IF(RES_hhdet_tes!O77=0,0,RES_hhdet_tes!O77/0.086*1000000/RES_hhdet_num!O$62)</f>
        <v>832.40137886455591</v>
      </c>
      <c r="P77" s="157">
        <f>IF(RES_hhdet_tes!P77=0,0,RES_hhdet_tes!P77/0.086*1000000/RES_hhdet_num!P$62)</f>
        <v>830.96791434806573</v>
      </c>
      <c r="Q77" s="157">
        <f>IF(RES_hhdet_tes!Q77=0,0,RES_hhdet_tes!Q77/0.086*1000000/RES_hhdet_num!Q$62)</f>
        <v>848.40588628061278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574.60480932464134</v>
      </c>
      <c r="C78" s="156">
        <f>IF(RES_hhdet_tes!C78=0,0,RES_hhdet_tes!C78/0.086*1000000/RES_hhdet_num!C78)</f>
        <v>600.47008392888165</v>
      </c>
      <c r="D78" s="156">
        <f>IF(RES_hhdet_tes!D78=0,0,RES_hhdet_tes!D78/0.086*1000000/RES_hhdet_num!D78)</f>
        <v>603.34397639673966</v>
      </c>
      <c r="E78" s="156">
        <f>IF(RES_hhdet_tes!E78=0,0,RES_hhdet_tes!E78/0.086*1000000/RES_hhdet_num!E78)</f>
        <v>614.0174259158257</v>
      </c>
      <c r="F78" s="156">
        <f>IF(RES_hhdet_tes!F78=0,0,RES_hhdet_tes!F78/0.086*1000000/RES_hhdet_num!F78)</f>
        <v>641.20224232062139</v>
      </c>
      <c r="G78" s="156">
        <f>IF(RES_hhdet_tes!G78=0,0,RES_hhdet_tes!G78/0.086*1000000/RES_hhdet_num!G78)</f>
        <v>639.05415252946159</v>
      </c>
      <c r="H78" s="156">
        <f>IF(RES_hhdet_tes!H78=0,0,RES_hhdet_tes!H78/0.086*1000000/RES_hhdet_num!H78)</f>
        <v>644.47069901471559</v>
      </c>
      <c r="I78" s="156">
        <f>IF(RES_hhdet_tes!I78=0,0,RES_hhdet_tes!I78/0.086*1000000/RES_hhdet_num!I78)</f>
        <v>659.07258873027968</v>
      </c>
      <c r="J78" s="156">
        <f>IF(RES_hhdet_tes!J78=0,0,RES_hhdet_tes!J78/0.086*1000000/RES_hhdet_num!J78)</f>
        <v>698.36008775068478</v>
      </c>
      <c r="K78" s="156">
        <f>IF(RES_hhdet_tes!K78=0,0,RES_hhdet_tes!K78/0.086*1000000/RES_hhdet_num!K78)</f>
        <v>689.88916182804883</v>
      </c>
      <c r="L78" s="156">
        <f>IF(RES_hhdet_tes!L78=0,0,RES_hhdet_tes!L78/0.086*1000000/RES_hhdet_num!L78)</f>
        <v>820.92003031647073</v>
      </c>
      <c r="M78" s="156">
        <f>IF(RES_hhdet_tes!M78=0,0,RES_hhdet_tes!M78/0.086*1000000/RES_hhdet_num!M78)</f>
        <v>829.40471132807602</v>
      </c>
      <c r="N78" s="156">
        <f>IF(RES_hhdet_tes!N78=0,0,RES_hhdet_tes!N78/0.086*1000000/RES_hhdet_num!N78)</f>
        <v>838.4444209081114</v>
      </c>
      <c r="O78" s="156">
        <f>IF(RES_hhdet_tes!O78=0,0,RES_hhdet_tes!O78/0.086*1000000/RES_hhdet_num!O78)</f>
        <v>832.58208795651035</v>
      </c>
      <c r="P78" s="156">
        <f>IF(RES_hhdet_tes!P78=0,0,RES_hhdet_tes!P78/0.086*1000000/RES_hhdet_num!P78)</f>
        <v>829.77447599897755</v>
      </c>
      <c r="Q78" s="156">
        <f>IF(RES_hhdet_tes!Q78=0,0,RES_hhdet_tes!Q78/0.086*1000000/RES_hhdet_num!Q78)</f>
        <v>843.02375662622842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648.78564982234298</v>
      </c>
      <c r="C79" s="57">
        <f>IF(RES_hhdet_tes!C79=0,0,RES_hhdet_tes!C79/0.086*1000000/RES_hhdet_num!C79)</f>
        <v>652.43413863054843</v>
      </c>
      <c r="D79" s="57">
        <f>IF(RES_hhdet_tes!D79=0,0,RES_hhdet_tes!D79/0.086*1000000/RES_hhdet_num!D79)</f>
        <v>667.88105694540252</v>
      </c>
      <c r="E79" s="57">
        <f>IF(RES_hhdet_tes!E79=0,0,RES_hhdet_tes!E79/0.086*1000000/RES_hhdet_num!E79)</f>
        <v>670.35794739913581</v>
      </c>
      <c r="F79" s="57">
        <f>IF(RES_hhdet_tes!F79=0,0,RES_hhdet_tes!F79/0.086*1000000/RES_hhdet_num!F79)</f>
        <v>682.54278875991997</v>
      </c>
      <c r="G79" s="57">
        <f>IF(RES_hhdet_tes!G79=0,0,RES_hhdet_tes!G79/0.086*1000000/RES_hhdet_num!G79)</f>
        <v>670.2593905779388</v>
      </c>
      <c r="H79" s="57">
        <f>IF(RES_hhdet_tes!H79=0,0,RES_hhdet_tes!H79/0.086*1000000/RES_hhdet_num!H79)</f>
        <v>685.78278301169087</v>
      </c>
      <c r="I79" s="57">
        <f>IF(RES_hhdet_tes!I79=0,0,RES_hhdet_tes!I79/0.086*1000000/RES_hhdet_num!I79)</f>
        <v>717.2644468006381</v>
      </c>
      <c r="J79" s="57">
        <f>IF(RES_hhdet_tes!J79=0,0,RES_hhdet_tes!J79/0.086*1000000/RES_hhdet_num!J79)</f>
        <v>704.98848277371928</v>
      </c>
      <c r="K79" s="57">
        <f>IF(RES_hhdet_tes!K79=0,0,RES_hhdet_tes!K79/0.086*1000000/RES_hhdet_num!K79)</f>
        <v>710.28368831922489</v>
      </c>
      <c r="L79" s="57">
        <f>IF(RES_hhdet_tes!L79=0,0,RES_hhdet_tes!L79/0.086*1000000/RES_hhdet_num!L79)</f>
        <v>883.14169110201215</v>
      </c>
      <c r="M79" s="57">
        <f>IF(RES_hhdet_tes!M79=0,0,RES_hhdet_tes!M79/0.086*1000000/RES_hhdet_num!M79)</f>
        <v>884.04842600695429</v>
      </c>
      <c r="N79" s="57">
        <f>IF(RES_hhdet_tes!N79=0,0,RES_hhdet_tes!N79/0.086*1000000/RES_hhdet_num!N79)</f>
        <v>870.79209609994143</v>
      </c>
      <c r="O79" s="57">
        <f>IF(RES_hhdet_tes!O79=0,0,RES_hhdet_tes!O79/0.086*1000000/RES_hhdet_num!O79)</f>
        <v>830.12089349744133</v>
      </c>
      <c r="P79" s="57">
        <f>IF(RES_hhdet_tes!P79=0,0,RES_hhdet_tes!P79/0.086*1000000/RES_hhdet_num!P79)</f>
        <v>857.76756056871227</v>
      </c>
      <c r="Q79" s="57">
        <f>IF(RES_hhdet_tes!Q79=0,0,RES_hhdet_tes!Q79/0.086*1000000/RES_hhdet_num!Q79)</f>
        <v>939.80668849934659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8190.3874708698286</v>
      </c>
      <c r="C81" s="168">
        <f t="shared" ref="C81:Q81" si="12">SUM(C82,C85,C87,C100)</f>
        <v>8914.2603446080939</v>
      </c>
      <c r="D81" s="168">
        <f t="shared" si="12"/>
        <v>8851.2371606012239</v>
      </c>
      <c r="E81" s="168">
        <f t="shared" si="12"/>
        <v>9768.9128150972065</v>
      </c>
      <c r="F81" s="168">
        <f t="shared" si="12"/>
        <v>9626.7617374551701</v>
      </c>
      <c r="G81" s="168">
        <f t="shared" si="12"/>
        <v>9578.7023485028312</v>
      </c>
      <c r="H81" s="168">
        <f t="shared" si="12"/>
        <v>10061.809466643277</v>
      </c>
      <c r="I81" s="168">
        <f t="shared" si="12"/>
        <v>9922.0543703993026</v>
      </c>
      <c r="J81" s="168">
        <f t="shared" si="12"/>
        <v>8798.9906046024062</v>
      </c>
      <c r="K81" s="168">
        <f t="shared" si="12"/>
        <v>9294.5538319956104</v>
      </c>
      <c r="L81" s="168">
        <f t="shared" si="12"/>
        <v>11459.184113272939</v>
      </c>
      <c r="M81" s="168">
        <f t="shared" si="12"/>
        <v>10484.504414793058</v>
      </c>
      <c r="N81" s="168">
        <f t="shared" si="12"/>
        <v>9966.7032462369261</v>
      </c>
      <c r="O81" s="168">
        <f t="shared" si="12"/>
        <v>9728.2214014995479</v>
      </c>
      <c r="P81" s="168">
        <f t="shared" si="12"/>
        <v>8287.7002171747681</v>
      </c>
      <c r="Q81" s="168">
        <f t="shared" si="12"/>
        <v>9201.5094092957897</v>
      </c>
    </row>
    <row r="82" spans="1:17" ht="12.95" customHeight="1" x14ac:dyDescent="0.25">
      <c r="A82" s="158" t="s">
        <v>65</v>
      </c>
      <c r="B82" s="157">
        <f t="shared" ref="B82:Q82" si="13">SUM(B83:B84)</f>
        <v>6627.9268334518747</v>
      </c>
      <c r="C82" s="157">
        <f t="shared" si="13"/>
        <v>7328.6949118388002</v>
      </c>
      <c r="D82" s="157">
        <f t="shared" si="13"/>
        <v>7229.1330262900656</v>
      </c>
      <c r="E82" s="157">
        <f t="shared" si="13"/>
        <v>8133.1974262062204</v>
      </c>
      <c r="F82" s="157">
        <f t="shared" si="13"/>
        <v>7964.2022050997475</v>
      </c>
      <c r="G82" s="157">
        <f t="shared" si="13"/>
        <v>7914.7710104676526</v>
      </c>
      <c r="H82" s="157">
        <f t="shared" si="13"/>
        <v>8290.6020508532165</v>
      </c>
      <c r="I82" s="157">
        <f t="shared" si="13"/>
        <v>8044.5532481048049</v>
      </c>
      <c r="J82" s="157">
        <f t="shared" si="13"/>
        <v>7006.5608677901182</v>
      </c>
      <c r="K82" s="157">
        <f t="shared" si="13"/>
        <v>7466.2385033667651</v>
      </c>
      <c r="L82" s="157">
        <f t="shared" si="13"/>
        <v>9125.967026906219</v>
      </c>
      <c r="M82" s="157">
        <f t="shared" si="13"/>
        <v>8180.0496841062613</v>
      </c>
      <c r="N82" s="157">
        <f t="shared" si="13"/>
        <v>7744.4029169495461</v>
      </c>
      <c r="O82" s="157">
        <f t="shared" si="13"/>
        <v>7503.7496320247064</v>
      </c>
      <c r="P82" s="157">
        <f t="shared" si="13"/>
        <v>6041.0006390517246</v>
      </c>
      <c r="Q82" s="157">
        <f t="shared" si="13"/>
        <v>6824.4644984563174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6540.807176601098</v>
      </c>
      <c r="C83" s="156">
        <f>IF(RES_hhdet_tes!C83=0,0,RES_hhdet_tes!C83/0.086*1000000/RES_hhdet_num!C$81)</f>
        <v>7263.8807713464994</v>
      </c>
      <c r="D83" s="156">
        <f>IF(RES_hhdet_tes!D83=0,0,RES_hhdet_tes!D83/0.086*1000000/RES_hhdet_num!D$81)</f>
        <v>7142.743991546954</v>
      </c>
      <c r="E83" s="156">
        <f>IF(RES_hhdet_tes!E83=0,0,RES_hhdet_tes!E83/0.086*1000000/RES_hhdet_num!E$81)</f>
        <v>8044.6416351473254</v>
      </c>
      <c r="F83" s="156">
        <f>IF(RES_hhdet_tes!F83=0,0,RES_hhdet_tes!F83/0.086*1000000/RES_hhdet_num!F$81)</f>
        <v>7897.4869301193266</v>
      </c>
      <c r="G83" s="156">
        <f>IF(RES_hhdet_tes!G83=0,0,RES_hhdet_tes!G83/0.086*1000000/RES_hhdet_num!G$81)</f>
        <v>7851.0124862486155</v>
      </c>
      <c r="H83" s="156">
        <f>IF(RES_hhdet_tes!H83=0,0,RES_hhdet_tes!H83/0.086*1000000/RES_hhdet_num!H$81)</f>
        <v>8201.5475220671105</v>
      </c>
      <c r="I83" s="156">
        <f>IF(RES_hhdet_tes!I83=0,0,RES_hhdet_tes!I83/0.086*1000000/RES_hhdet_num!I$81)</f>
        <v>7956.9486938818973</v>
      </c>
      <c r="J83" s="156">
        <f>IF(RES_hhdet_tes!J83=0,0,RES_hhdet_tes!J83/0.086*1000000/RES_hhdet_num!J$81)</f>
        <v>6923.4471760921761</v>
      </c>
      <c r="K83" s="156">
        <f>IF(RES_hhdet_tes!K83=0,0,RES_hhdet_tes!K83/0.086*1000000/RES_hhdet_num!K$81)</f>
        <v>7393.0911019211808</v>
      </c>
      <c r="L83" s="156">
        <f>IF(RES_hhdet_tes!L83=0,0,RES_hhdet_tes!L83/0.086*1000000/RES_hhdet_num!L$81)</f>
        <v>9023.1222311055462</v>
      </c>
      <c r="M83" s="156">
        <f>IF(RES_hhdet_tes!M83=0,0,RES_hhdet_tes!M83/0.086*1000000/RES_hhdet_num!M$81)</f>
        <v>8083.84117142793</v>
      </c>
      <c r="N83" s="156">
        <f>IF(RES_hhdet_tes!N83=0,0,RES_hhdet_tes!N83/0.086*1000000/RES_hhdet_num!N$81)</f>
        <v>7693.5609070866203</v>
      </c>
      <c r="O83" s="156">
        <f>IF(RES_hhdet_tes!O83=0,0,RES_hhdet_tes!O83/0.086*1000000/RES_hhdet_num!O$81)</f>
        <v>7448.3716828152692</v>
      </c>
      <c r="P83" s="156">
        <f>IF(RES_hhdet_tes!P83=0,0,RES_hhdet_tes!P83/0.086*1000000/RES_hhdet_num!P$81)</f>
        <v>5984.0035587421744</v>
      </c>
      <c r="Q83" s="156">
        <f>IF(RES_hhdet_tes!Q83=0,0,RES_hhdet_tes!Q83/0.086*1000000/RES_hhdet_num!Q$81)</f>
        <v>6725.4814385442523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87.119656850776821</v>
      </c>
      <c r="C84" s="156">
        <f>IF(RES_hhdet_tes!C84=0,0,RES_hhdet_tes!C84/0.086*1000000/RES_hhdet_num!C$81)</f>
        <v>64.814140492300453</v>
      </c>
      <c r="D84" s="156">
        <f>IF(RES_hhdet_tes!D84=0,0,RES_hhdet_tes!D84/0.086*1000000/RES_hhdet_num!D$81)</f>
        <v>86.389034743111623</v>
      </c>
      <c r="E84" s="156">
        <f>IF(RES_hhdet_tes!E84=0,0,RES_hhdet_tes!E84/0.086*1000000/RES_hhdet_num!E$81)</f>
        <v>88.555791058895053</v>
      </c>
      <c r="F84" s="156">
        <f>IF(RES_hhdet_tes!F84=0,0,RES_hhdet_tes!F84/0.086*1000000/RES_hhdet_num!F$81)</f>
        <v>66.715274980420475</v>
      </c>
      <c r="G84" s="156">
        <f>IF(RES_hhdet_tes!G84=0,0,RES_hhdet_tes!G84/0.086*1000000/RES_hhdet_num!G$81)</f>
        <v>63.758524219036893</v>
      </c>
      <c r="H84" s="156">
        <f>IF(RES_hhdet_tes!H84=0,0,RES_hhdet_tes!H84/0.086*1000000/RES_hhdet_num!H$81)</f>
        <v>89.054528786106403</v>
      </c>
      <c r="I84" s="156">
        <f>IF(RES_hhdet_tes!I84=0,0,RES_hhdet_tes!I84/0.086*1000000/RES_hhdet_num!I$81)</f>
        <v>87.604554222907566</v>
      </c>
      <c r="J84" s="156">
        <f>IF(RES_hhdet_tes!J84=0,0,RES_hhdet_tes!J84/0.086*1000000/RES_hhdet_num!J$81)</f>
        <v>83.113691697941832</v>
      </c>
      <c r="K84" s="156">
        <f>IF(RES_hhdet_tes!K84=0,0,RES_hhdet_tes!K84/0.086*1000000/RES_hhdet_num!K$81)</f>
        <v>73.147401445584492</v>
      </c>
      <c r="L84" s="156">
        <f>IF(RES_hhdet_tes!L84=0,0,RES_hhdet_tes!L84/0.086*1000000/RES_hhdet_num!L$81)</f>
        <v>102.84479580067304</v>
      </c>
      <c r="M84" s="156">
        <f>IF(RES_hhdet_tes!M84=0,0,RES_hhdet_tes!M84/0.086*1000000/RES_hhdet_num!M$81)</f>
        <v>96.208512678331687</v>
      </c>
      <c r="N84" s="156">
        <f>IF(RES_hhdet_tes!N84=0,0,RES_hhdet_tes!N84/0.086*1000000/RES_hhdet_num!N$81)</f>
        <v>50.842009862925423</v>
      </c>
      <c r="O84" s="156">
        <f>IF(RES_hhdet_tes!O84=0,0,RES_hhdet_tes!O84/0.086*1000000/RES_hhdet_num!O$81)</f>
        <v>55.377949209436949</v>
      </c>
      <c r="P84" s="156">
        <f>IF(RES_hhdet_tes!P84=0,0,RES_hhdet_tes!P84/0.086*1000000/RES_hhdet_num!P$81)</f>
        <v>56.997080309550192</v>
      </c>
      <c r="Q84" s="156">
        <f>IF(RES_hhdet_tes!Q84=0,0,RES_hhdet_tes!Q84/0.086*1000000/RES_hhdet_num!Q$81)</f>
        <v>98.9830599120654</v>
      </c>
    </row>
    <row r="85" spans="1:17" ht="12.95" customHeight="1" x14ac:dyDescent="0.25">
      <c r="A85" s="158" t="s">
        <v>112</v>
      </c>
      <c r="B85" s="157">
        <f t="shared" ref="B85:Q85" si="14">B86</f>
        <v>1.3455530674349361</v>
      </c>
      <c r="C85" s="157">
        <f t="shared" si="14"/>
        <v>2.0966090278801213</v>
      </c>
      <c r="D85" s="157">
        <f t="shared" si="14"/>
        <v>3.21860728370577</v>
      </c>
      <c r="E85" s="157">
        <f t="shared" si="14"/>
        <v>4.6982383019084981</v>
      </c>
      <c r="F85" s="157">
        <f t="shared" si="14"/>
        <v>5.6421197038152018</v>
      </c>
      <c r="G85" s="157">
        <f t="shared" si="14"/>
        <v>6.8162799814768675</v>
      </c>
      <c r="H85" s="157">
        <f t="shared" si="14"/>
        <v>10.043885734851893</v>
      </c>
      <c r="I85" s="157">
        <f t="shared" si="14"/>
        <v>12.543249466445934</v>
      </c>
      <c r="J85" s="157">
        <f t="shared" si="14"/>
        <v>16.052656830711754</v>
      </c>
      <c r="K85" s="157">
        <f t="shared" si="14"/>
        <v>20.585617258025977</v>
      </c>
      <c r="L85" s="157">
        <f t="shared" si="14"/>
        <v>23.503208443348598</v>
      </c>
      <c r="M85" s="157">
        <f t="shared" si="14"/>
        <v>26.277493428117275</v>
      </c>
      <c r="N85" s="157">
        <f t="shared" si="14"/>
        <v>30.769212564520647</v>
      </c>
      <c r="O85" s="157">
        <f t="shared" si="14"/>
        <v>35.384942841969341</v>
      </c>
      <c r="P85" s="157">
        <f t="shared" si="14"/>
        <v>42.898669139026055</v>
      </c>
      <c r="Q85" s="157">
        <f t="shared" si="14"/>
        <v>49.602233641400488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1.3455530674349361</v>
      </c>
      <c r="C86" s="156">
        <f>IF(RES_hhdet_tes!C86=0,0,RES_hhdet_tes!C86/0.086*1000000/RES_hhdet_num!C$81)</f>
        <v>2.0966090278801213</v>
      </c>
      <c r="D86" s="156">
        <f>IF(RES_hhdet_tes!D86=0,0,RES_hhdet_tes!D86/0.086*1000000/RES_hhdet_num!D$81)</f>
        <v>3.21860728370577</v>
      </c>
      <c r="E86" s="156">
        <f>IF(RES_hhdet_tes!E86=0,0,RES_hhdet_tes!E86/0.086*1000000/RES_hhdet_num!E$81)</f>
        <v>4.6982383019084981</v>
      </c>
      <c r="F86" s="156">
        <f>IF(RES_hhdet_tes!F86=0,0,RES_hhdet_tes!F86/0.086*1000000/RES_hhdet_num!F$81)</f>
        <v>5.6421197038152018</v>
      </c>
      <c r="G86" s="156">
        <f>IF(RES_hhdet_tes!G86=0,0,RES_hhdet_tes!G86/0.086*1000000/RES_hhdet_num!G$81)</f>
        <v>6.8162799814768675</v>
      </c>
      <c r="H86" s="156">
        <f>IF(RES_hhdet_tes!H86=0,0,RES_hhdet_tes!H86/0.086*1000000/RES_hhdet_num!H$81)</f>
        <v>10.043885734851893</v>
      </c>
      <c r="I86" s="156">
        <f>IF(RES_hhdet_tes!I86=0,0,RES_hhdet_tes!I86/0.086*1000000/RES_hhdet_num!I$81)</f>
        <v>12.543249466445934</v>
      </c>
      <c r="J86" s="156">
        <f>IF(RES_hhdet_tes!J86=0,0,RES_hhdet_tes!J86/0.086*1000000/RES_hhdet_num!J$81)</f>
        <v>16.052656830711754</v>
      </c>
      <c r="K86" s="156">
        <f>IF(RES_hhdet_tes!K86=0,0,RES_hhdet_tes!K86/0.086*1000000/RES_hhdet_num!K$81)</f>
        <v>20.585617258025977</v>
      </c>
      <c r="L86" s="156">
        <f>IF(RES_hhdet_tes!L86=0,0,RES_hhdet_tes!L86/0.086*1000000/RES_hhdet_num!L$81)</f>
        <v>23.503208443348598</v>
      </c>
      <c r="M86" s="156">
        <f>IF(RES_hhdet_tes!M86=0,0,RES_hhdet_tes!M86/0.086*1000000/RES_hhdet_num!M$81)</f>
        <v>26.277493428117275</v>
      </c>
      <c r="N86" s="156">
        <f>IF(RES_hhdet_tes!N86=0,0,RES_hhdet_tes!N86/0.086*1000000/RES_hhdet_num!N$81)</f>
        <v>30.769212564520647</v>
      </c>
      <c r="O86" s="156">
        <f>IF(RES_hhdet_tes!O86=0,0,RES_hhdet_tes!O86/0.086*1000000/RES_hhdet_num!O$81)</f>
        <v>35.384942841969341</v>
      </c>
      <c r="P86" s="156">
        <f>IF(RES_hhdet_tes!P86=0,0,RES_hhdet_tes!P86/0.086*1000000/RES_hhdet_num!P$81)</f>
        <v>42.898669139026055</v>
      </c>
      <c r="Q86" s="156">
        <f>IF(RES_hhdet_tes!Q86=0,0,RES_hhdet_tes!Q86/0.086*1000000/RES_hhdet_num!Q$81)</f>
        <v>49.602233641400488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960.64735079875788</v>
      </c>
      <c r="C87" s="157">
        <f>IF(RES_hhdet_tes!C87=0,0,RES_hhdet_tes!C87/0.086*1000000/RES_hhdet_num!C$81)</f>
        <v>959.8792608088263</v>
      </c>
      <c r="D87" s="157">
        <f>IF(RES_hhdet_tes!D87=0,0,RES_hhdet_tes!D87/0.086*1000000/RES_hhdet_num!D$81)</f>
        <v>991.25810985844669</v>
      </c>
      <c r="E87" s="157">
        <f>IF(RES_hhdet_tes!E87=0,0,RES_hhdet_tes!E87/0.086*1000000/RES_hhdet_num!E$81)</f>
        <v>995.66136158421818</v>
      </c>
      <c r="F87" s="157">
        <f>IF(RES_hhdet_tes!F87=0,0,RES_hhdet_tes!F87/0.086*1000000/RES_hhdet_num!F$81)</f>
        <v>987.36734504141236</v>
      </c>
      <c r="G87" s="157">
        <f>IF(RES_hhdet_tes!G87=0,0,RES_hhdet_tes!G87/0.086*1000000/RES_hhdet_num!G$81)</f>
        <v>998.77619374001392</v>
      </c>
      <c r="H87" s="157">
        <f>IF(RES_hhdet_tes!H87=0,0,RES_hhdet_tes!H87/0.086*1000000/RES_hhdet_num!H$81)</f>
        <v>1086.9915774056783</v>
      </c>
      <c r="I87" s="157">
        <f>IF(RES_hhdet_tes!I87=0,0,RES_hhdet_tes!I87/0.086*1000000/RES_hhdet_num!I$81)</f>
        <v>1157.9857685253135</v>
      </c>
      <c r="J87" s="157">
        <f>IF(RES_hhdet_tes!J87=0,0,RES_hhdet_tes!J87/0.086*1000000/RES_hhdet_num!J$81)</f>
        <v>1075.4480255174326</v>
      </c>
      <c r="K87" s="157">
        <f>IF(RES_hhdet_tes!K87=0,0,RES_hhdet_tes!K87/0.086*1000000/RES_hhdet_num!K$81)</f>
        <v>1102.7953127008238</v>
      </c>
      <c r="L87" s="157">
        <f>IF(RES_hhdet_tes!L87=0,0,RES_hhdet_tes!L87/0.086*1000000/RES_hhdet_num!L$81)</f>
        <v>1443.8882165398791</v>
      </c>
      <c r="M87" s="157">
        <f>IF(RES_hhdet_tes!M87=0,0,RES_hhdet_tes!M87/0.086*1000000/RES_hhdet_num!M$81)</f>
        <v>1407.8824293412845</v>
      </c>
      <c r="N87" s="157">
        <f>IF(RES_hhdet_tes!N87=0,0,RES_hhdet_tes!N87/0.086*1000000/RES_hhdet_num!N$81)</f>
        <v>1348.672159708751</v>
      </c>
      <c r="O87" s="157">
        <f>IF(RES_hhdet_tes!O87=0,0,RES_hhdet_tes!O87/0.086*1000000/RES_hhdet_num!O$81)</f>
        <v>1347.0805905586299</v>
      </c>
      <c r="P87" s="157">
        <f>IF(RES_hhdet_tes!P87=0,0,RES_hhdet_tes!P87/0.086*1000000/RES_hhdet_num!P$81)</f>
        <v>1352.4762738048928</v>
      </c>
      <c r="Q87" s="157">
        <f>IF(RES_hhdet_tes!Q87=0,0,RES_hhdet_tes!Q87/0.086*1000000/RES_hhdet_num!Q$81)</f>
        <v>1403.5338888529307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945.09734292225301</v>
      </c>
      <c r="C88" s="132">
        <f>IF(RES_hhdet_tes!C88=0,0,RES_hhdet_tes!C88/0.086*1000000/RES_hhdet_num!C88)</f>
        <v>944.65834582778939</v>
      </c>
      <c r="D88" s="132">
        <f>IF(RES_hhdet_tes!D88=0,0,RES_hhdet_tes!D88/0.086*1000000/RES_hhdet_num!D88)</f>
        <v>957.03977066340974</v>
      </c>
      <c r="E88" s="132">
        <f>IF(RES_hhdet_tes!E88=0,0,RES_hhdet_tes!E88/0.086*1000000/RES_hhdet_num!E88)</f>
        <v>958.05856796694911</v>
      </c>
      <c r="F88" s="132">
        <f>IF(RES_hhdet_tes!F88=0,0,RES_hhdet_tes!F88/0.086*1000000/RES_hhdet_num!F88)</f>
        <v>952.47795228832308</v>
      </c>
      <c r="G88" s="132">
        <f>IF(RES_hhdet_tes!G88=0,0,RES_hhdet_tes!G88/0.086*1000000/RES_hhdet_num!G88)</f>
        <v>960.16573029405106</v>
      </c>
      <c r="H88" s="132">
        <f>IF(RES_hhdet_tes!H88=0,0,RES_hhdet_tes!H88/0.086*1000000/RES_hhdet_num!H88)</f>
        <v>1006.2570931630866</v>
      </c>
      <c r="I88" s="132">
        <f>IF(RES_hhdet_tes!I88=0,0,RES_hhdet_tes!I88/0.086*1000000/RES_hhdet_num!I88)</f>
        <v>1065.4840607125477</v>
      </c>
      <c r="J88" s="132">
        <f>IF(RES_hhdet_tes!J88=0,0,RES_hhdet_tes!J88/0.086*1000000/RES_hhdet_num!J88)</f>
        <v>988.37510098727216</v>
      </c>
      <c r="K88" s="132">
        <f>IF(RES_hhdet_tes!K88=0,0,RES_hhdet_tes!K88/0.086*1000000/RES_hhdet_num!K88)</f>
        <v>1061.9691242895756</v>
      </c>
      <c r="L88" s="132">
        <f>IF(RES_hhdet_tes!L88=0,0,RES_hhdet_tes!L88/0.086*1000000/RES_hhdet_num!L88)</f>
        <v>1317.2569652282878</v>
      </c>
      <c r="M88" s="132">
        <f>IF(RES_hhdet_tes!M88=0,0,RES_hhdet_tes!M88/0.086*1000000/RES_hhdet_num!M88)</f>
        <v>1286.6703242901101</v>
      </c>
      <c r="N88" s="132">
        <f>IF(RES_hhdet_tes!N88=0,0,RES_hhdet_tes!N88/0.086*1000000/RES_hhdet_num!N88)</f>
        <v>1280.1926833766156</v>
      </c>
      <c r="O88" s="132">
        <f>IF(RES_hhdet_tes!O88=0,0,RES_hhdet_tes!O88/0.086*1000000/RES_hhdet_num!O88)</f>
        <v>1275.8025180390305</v>
      </c>
      <c r="P88" s="132">
        <f>IF(RES_hhdet_tes!P88=0,0,RES_hhdet_tes!P88/0.086*1000000/RES_hhdet_num!P88)</f>
        <v>1270.7608063338</v>
      </c>
      <c r="Q88" s="132">
        <f>IF(RES_hhdet_tes!Q88=0,0,RES_hhdet_tes!Q88/0.086*1000000/RES_hhdet_num!Q88)</f>
        <v>1265.6168899298298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1029.597324329801</v>
      </c>
      <c r="D89" s="132">
        <f>IF(RES_hhdet_tes!D89=0,0,RES_hhdet_tes!D89/0.086*1000000/RES_hhdet_num!D89)</f>
        <v>1038.3708394411124</v>
      </c>
      <c r="E89" s="132">
        <f>IF(RES_hhdet_tes!E89=0,0,RES_hhdet_tes!E89/0.086*1000000/RES_hhdet_num!E89)</f>
        <v>1040.5081050943134</v>
      </c>
      <c r="F89" s="132">
        <f>IF(RES_hhdet_tes!F89=0,0,RES_hhdet_tes!F89/0.086*1000000/RES_hhdet_num!F89)</f>
        <v>1034.8218013545004</v>
      </c>
      <c r="G89" s="132">
        <f>IF(RES_hhdet_tes!G89=0,0,RES_hhdet_tes!G89/0.086*1000000/RES_hhdet_num!G89)</f>
        <v>1043.7801977073532</v>
      </c>
      <c r="H89" s="132">
        <f>IF(RES_hhdet_tes!H89=0,0,RES_hhdet_tes!H89/0.086*1000000/RES_hhdet_num!H89)</f>
        <v>1064.9988765321266</v>
      </c>
      <c r="I89" s="132">
        <f>IF(RES_hhdet_tes!I89=0,0,RES_hhdet_tes!I89/0.086*1000000/RES_hhdet_num!I89)</f>
        <v>1095.4579407471201</v>
      </c>
      <c r="J89" s="132">
        <f>IF(RES_hhdet_tes!J89=0,0,RES_hhdet_tes!J89/0.086*1000000/RES_hhdet_num!J89)</f>
        <v>1041.5300319928758</v>
      </c>
      <c r="K89" s="132">
        <f>IF(RES_hhdet_tes!K89=0,0,RES_hhdet_tes!K89/0.086*1000000/RES_hhdet_num!K89)</f>
        <v>1084.9226369332885</v>
      </c>
      <c r="L89" s="132">
        <f>IF(RES_hhdet_tes!L89=0,0,RES_hhdet_tes!L89/0.086*1000000/RES_hhdet_num!L89)</f>
        <v>1305.3807268127932</v>
      </c>
      <c r="M89" s="132">
        <f>IF(RES_hhdet_tes!M89=0,0,RES_hhdet_tes!M89/0.086*1000000/RES_hhdet_num!M89)</f>
        <v>1269.301977017793</v>
      </c>
      <c r="N89" s="132">
        <f>IF(RES_hhdet_tes!N89=0,0,RES_hhdet_tes!N89/0.086*1000000/RES_hhdet_num!N89)</f>
        <v>1263.626015966471</v>
      </c>
      <c r="O89" s="132">
        <f>IF(RES_hhdet_tes!O89=0,0,RES_hhdet_tes!O89/0.086*1000000/RES_hhdet_num!O89)</f>
        <v>1260.9223881520575</v>
      </c>
      <c r="P89" s="132">
        <f>IF(RES_hhdet_tes!P89=0,0,RES_hhdet_tes!P89/0.086*1000000/RES_hhdet_num!P89)</f>
        <v>1258.6009214236287</v>
      </c>
      <c r="Q89" s="132">
        <f>IF(RES_hhdet_tes!Q89=0,0,RES_hhdet_tes!Q89/0.086*1000000/RES_hhdet_num!Q89)</f>
        <v>1256.5091879772995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699.7008835353729</v>
      </c>
      <c r="D90" s="165">
        <f>IF(RES_hhdet_tes!D90=0,0,RES_hhdet_tes!D90/0.086*1000000/RES_hhdet_num!D89)</f>
        <v>704.26946600932547</v>
      </c>
      <c r="E90" s="165">
        <f>IF(RES_hhdet_tes!E90=0,0,RES_hhdet_tes!E90/0.086*1000000/RES_hhdet_num!E89)</f>
        <v>704.13897809927062</v>
      </c>
      <c r="F90" s="165">
        <f>IF(RES_hhdet_tes!F90=0,0,RES_hhdet_tes!F90/0.086*1000000/RES_hhdet_num!F89)</f>
        <v>698.70115645102294</v>
      </c>
      <c r="G90" s="165">
        <f>IF(RES_hhdet_tes!G90=0,0,RES_hhdet_tes!G90/0.086*1000000/RES_hhdet_num!G89)</f>
        <v>703.12630674338163</v>
      </c>
      <c r="H90" s="165">
        <f>IF(RES_hhdet_tes!H90=0,0,RES_hhdet_tes!H90/0.086*1000000/RES_hhdet_num!H89)</f>
        <v>718.62610946746588</v>
      </c>
      <c r="I90" s="165">
        <f>IF(RES_hhdet_tes!I90=0,0,RES_hhdet_tes!I90/0.086*1000000/RES_hhdet_num!I89)</f>
        <v>749.16597737557538</v>
      </c>
      <c r="J90" s="165">
        <f>IF(RES_hhdet_tes!J90=0,0,RES_hhdet_tes!J90/0.086*1000000/RES_hhdet_num!J89)</f>
        <v>692.54757053091487</v>
      </c>
      <c r="K90" s="165">
        <f>IF(RES_hhdet_tes!K90=0,0,RES_hhdet_tes!K90/0.086*1000000/RES_hhdet_num!K89)</f>
        <v>732.7291841135235</v>
      </c>
      <c r="L90" s="165">
        <f>IF(RES_hhdet_tes!L90=0,0,RES_hhdet_tes!L90/0.086*1000000/RES_hhdet_num!L89)</f>
        <v>900.77621524910842</v>
      </c>
      <c r="M90" s="165">
        <f>IF(RES_hhdet_tes!M90=0,0,RES_hhdet_tes!M90/0.086*1000000/RES_hhdet_num!M89)</f>
        <v>854.7922217587884</v>
      </c>
      <c r="N90" s="165">
        <f>IF(RES_hhdet_tes!N90=0,0,RES_hhdet_tes!N90/0.086*1000000/RES_hhdet_num!N89)</f>
        <v>848.82797558440745</v>
      </c>
      <c r="O90" s="165">
        <f>IF(RES_hhdet_tes!O90=0,0,RES_hhdet_tes!O90/0.086*1000000/RES_hhdet_num!O89)</f>
        <v>844.32202881367118</v>
      </c>
      <c r="P90" s="165">
        <f>IF(RES_hhdet_tes!P90=0,0,RES_hhdet_tes!P90/0.086*1000000/RES_hhdet_num!P89)</f>
        <v>839.81191759446438</v>
      </c>
      <c r="Q90" s="165">
        <f>IF(RES_hhdet_tes!Q90=0,0,RES_hhdet_tes!Q90/0.086*1000000/RES_hhdet_num!Q89)</f>
        <v>835.35484251230218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329.89644079442832</v>
      </c>
      <c r="D91" s="164">
        <f>IF(RES_hhdet_tes!D91=0,0,RES_hhdet_tes!D91/0.086*1000000/RES_hhdet_num!D89)</f>
        <v>334.10137343178707</v>
      </c>
      <c r="E91" s="164">
        <f>IF(RES_hhdet_tes!E91=0,0,RES_hhdet_tes!E91/0.086*1000000/RES_hhdet_num!E89)</f>
        <v>336.36912699504273</v>
      </c>
      <c r="F91" s="164">
        <f>IF(RES_hhdet_tes!F91=0,0,RES_hhdet_tes!F91/0.086*1000000/RES_hhdet_num!F89)</f>
        <v>336.12064490347734</v>
      </c>
      <c r="G91" s="164">
        <f>IF(RES_hhdet_tes!G91=0,0,RES_hhdet_tes!G91/0.086*1000000/RES_hhdet_num!G89)</f>
        <v>340.65389096397149</v>
      </c>
      <c r="H91" s="164">
        <f>IF(RES_hhdet_tes!H91=0,0,RES_hhdet_tes!H91/0.086*1000000/RES_hhdet_num!H89)</f>
        <v>346.37276706466048</v>
      </c>
      <c r="I91" s="164">
        <f>IF(RES_hhdet_tes!I91=0,0,RES_hhdet_tes!I91/0.086*1000000/RES_hhdet_num!I89)</f>
        <v>346.29196337154474</v>
      </c>
      <c r="J91" s="164">
        <f>IF(RES_hhdet_tes!J91=0,0,RES_hhdet_tes!J91/0.086*1000000/RES_hhdet_num!J89)</f>
        <v>348.98246146196107</v>
      </c>
      <c r="K91" s="164">
        <f>IF(RES_hhdet_tes!K91=0,0,RES_hhdet_tes!K91/0.086*1000000/RES_hhdet_num!K89)</f>
        <v>352.19345281976496</v>
      </c>
      <c r="L91" s="164">
        <f>IF(RES_hhdet_tes!L91=0,0,RES_hhdet_tes!L91/0.086*1000000/RES_hhdet_num!L89)</f>
        <v>404.60451156368481</v>
      </c>
      <c r="M91" s="164">
        <f>IF(RES_hhdet_tes!M91=0,0,RES_hhdet_tes!M91/0.086*1000000/RES_hhdet_num!M89)</f>
        <v>414.50975525900475</v>
      </c>
      <c r="N91" s="164">
        <f>IF(RES_hhdet_tes!N91=0,0,RES_hhdet_tes!N91/0.086*1000000/RES_hhdet_num!N89)</f>
        <v>414.79804038206345</v>
      </c>
      <c r="O91" s="164">
        <f>IF(RES_hhdet_tes!O91=0,0,RES_hhdet_tes!O91/0.086*1000000/RES_hhdet_num!O89)</f>
        <v>416.60035933838617</v>
      </c>
      <c r="P91" s="164">
        <f>IF(RES_hhdet_tes!P91=0,0,RES_hhdet_tes!P91/0.086*1000000/RES_hhdet_num!P89)</f>
        <v>418.78900382916459</v>
      </c>
      <c r="Q91" s="164">
        <f>IF(RES_hhdet_tes!Q91=0,0,RES_hhdet_tes!Q91/0.086*1000000/RES_hhdet_num!Q89)</f>
        <v>421.15434546499728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945.09899329121595</v>
      </c>
      <c r="C92" s="162">
        <f>IF(RES_hhdet_tes!C92=0,0,RES_hhdet_tes!C92/0.086*1000000/RES_hhdet_num!C92)</f>
        <v>948.08615151215565</v>
      </c>
      <c r="D92" s="162">
        <f>IF(RES_hhdet_tes!D92=0,0,RES_hhdet_tes!D92/0.086*1000000/RES_hhdet_num!D92)</f>
        <v>960.75574337007947</v>
      </c>
      <c r="E92" s="162">
        <f>IF(RES_hhdet_tes!E92=0,0,RES_hhdet_tes!E92/0.086*1000000/RES_hhdet_num!E92)</f>
        <v>968.59743254258967</v>
      </c>
      <c r="F92" s="162">
        <f>IF(RES_hhdet_tes!F92=0,0,RES_hhdet_tes!F92/0.086*1000000/RES_hhdet_num!F92)</f>
        <v>966.48825702799252</v>
      </c>
      <c r="G92" s="162">
        <f>IF(RES_hhdet_tes!G92=0,0,RES_hhdet_tes!G92/0.086*1000000/RES_hhdet_num!G92)</f>
        <v>987.94963622118519</v>
      </c>
      <c r="H92" s="162">
        <f>IF(RES_hhdet_tes!H92=0,0,RES_hhdet_tes!H92/0.086*1000000/RES_hhdet_num!H92)</f>
        <v>1018.1879291980724</v>
      </c>
      <c r="I92" s="162">
        <f>IF(RES_hhdet_tes!I92=0,0,RES_hhdet_tes!I92/0.086*1000000/RES_hhdet_num!I92)</f>
        <v>1096.293517129825</v>
      </c>
      <c r="J92" s="162">
        <f>IF(RES_hhdet_tes!J92=0,0,RES_hhdet_tes!J92/0.086*1000000/RES_hhdet_num!J92)</f>
        <v>1098.6194385722076</v>
      </c>
      <c r="K92" s="162">
        <f>IF(RES_hhdet_tes!K92=0,0,RES_hhdet_tes!K92/0.086*1000000/RES_hhdet_num!K92)</f>
        <v>1113.6365203677408</v>
      </c>
      <c r="L92" s="162">
        <f>IF(RES_hhdet_tes!L92=0,0,RES_hhdet_tes!L92/0.086*1000000/RES_hhdet_num!L92)</f>
        <v>1348.6123829494807</v>
      </c>
      <c r="M92" s="162">
        <f>IF(RES_hhdet_tes!M92=0,0,RES_hhdet_tes!M92/0.086*1000000/RES_hhdet_num!M92)</f>
        <v>1308.8893398748785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0</v>
      </c>
      <c r="P92" s="162">
        <f>IF(RES_hhdet_tes!P92=0,0,RES_hhdet_tes!P92/0.086*1000000/RES_hhdet_num!P92)</f>
        <v>1306.806015668303</v>
      </c>
      <c r="Q92" s="162">
        <f>IF(RES_hhdet_tes!Q92=0,0,RES_hhdet_tes!Q92/0.086*1000000/RES_hhdet_num!Q92)</f>
        <v>1302.0796957120513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1029.5971711085031</v>
      </c>
      <c r="D93" s="160">
        <f>IF(RES_hhdet_tes!D93=0,0,RES_hhdet_tes!D93/0.086*1000000/RES_hhdet_num!D93)</f>
        <v>1038.0997230425753</v>
      </c>
      <c r="E93" s="160">
        <f>IF(RES_hhdet_tes!E93=0,0,RES_hhdet_tes!E93/0.086*1000000/RES_hhdet_num!E93)</f>
        <v>1040.5037481360569</v>
      </c>
      <c r="F93" s="160">
        <f>IF(RES_hhdet_tes!F93=0,0,RES_hhdet_tes!F93/0.086*1000000/RES_hhdet_num!F93)</f>
        <v>1034.8959680544995</v>
      </c>
      <c r="G93" s="160">
        <f>IF(RES_hhdet_tes!G93=0,0,RES_hhdet_tes!G93/0.086*1000000/RES_hhdet_num!G93)</f>
        <v>1044.7896272233402</v>
      </c>
      <c r="H93" s="160">
        <f>IF(RES_hhdet_tes!H93=0,0,RES_hhdet_tes!H93/0.086*1000000/RES_hhdet_num!H93)</f>
        <v>1058.8140805427308</v>
      </c>
      <c r="I93" s="160">
        <f>IF(RES_hhdet_tes!I93=0,0,RES_hhdet_tes!I93/0.086*1000000/RES_hhdet_num!I93)</f>
        <v>1058.0810786092804</v>
      </c>
      <c r="J93" s="160">
        <f>IF(RES_hhdet_tes!J93=0,0,RES_hhdet_tes!J93/0.086*1000000/RES_hhdet_num!J93)</f>
        <v>1067.1037697993604</v>
      </c>
      <c r="K93" s="160">
        <f>IF(RES_hhdet_tes!K93=0,0,RES_hhdet_tes!K93/0.086*1000000/RES_hhdet_num!K93)</f>
        <v>1085.3572781485561</v>
      </c>
      <c r="L93" s="160">
        <f>IF(RES_hhdet_tes!L93=0,0,RES_hhdet_tes!L93/0.086*1000000/RES_hhdet_num!L93)</f>
        <v>1301.431746225094</v>
      </c>
      <c r="M93" s="160">
        <f>IF(RES_hhdet_tes!M93=0,0,RES_hhdet_tes!M93/0.086*1000000/RES_hhdet_num!M93)</f>
        <v>1265.2878261776709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1268.2129140135185</v>
      </c>
      <c r="Q93" s="160">
        <f>IF(RES_hhdet_tes!Q93=0,0,RES_hhdet_tes!Q93/0.086*1000000/RES_hhdet_num!Q93)</f>
        <v>1268.0592281879215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699.7007303140748</v>
      </c>
      <c r="D94" s="156">
        <f>IF(RES_hhdet_tes!D94=0,0,RES_hhdet_tes!D94/0.086*1000000/RES_hhdet_num!D93)</f>
        <v>703.99834961078818</v>
      </c>
      <c r="E94" s="156">
        <f>IF(RES_hhdet_tes!E94=0,0,RES_hhdet_tes!E94/0.086*1000000/RES_hhdet_num!E93)</f>
        <v>704.13462114101412</v>
      </c>
      <c r="F94" s="156">
        <f>IF(RES_hhdet_tes!F94=0,0,RES_hhdet_tes!F94/0.086*1000000/RES_hhdet_num!F93)</f>
        <v>698.77532315102201</v>
      </c>
      <c r="G94" s="156">
        <f>IF(RES_hhdet_tes!G94=0,0,RES_hhdet_tes!G94/0.086*1000000/RES_hhdet_num!G93)</f>
        <v>704.13573625936874</v>
      </c>
      <c r="H94" s="156">
        <f>IF(RES_hhdet_tes!H94=0,0,RES_hhdet_tes!H94/0.086*1000000/RES_hhdet_num!H93)</f>
        <v>712.44131347807024</v>
      </c>
      <c r="I94" s="156">
        <f>IF(RES_hhdet_tes!I94=0,0,RES_hhdet_tes!I94/0.086*1000000/RES_hhdet_num!I93)</f>
        <v>711.78911523773547</v>
      </c>
      <c r="J94" s="156">
        <f>IF(RES_hhdet_tes!J94=0,0,RES_hhdet_tes!J94/0.086*1000000/RES_hhdet_num!J93)</f>
        <v>718.12130833739889</v>
      </c>
      <c r="K94" s="156">
        <f>IF(RES_hhdet_tes!K94=0,0,RES_hhdet_tes!K94/0.086*1000000/RES_hhdet_num!K93)</f>
        <v>733.16382532879106</v>
      </c>
      <c r="L94" s="156">
        <f>IF(RES_hhdet_tes!L94=0,0,RES_hhdet_tes!L94/0.086*1000000/RES_hhdet_num!L93)</f>
        <v>896.82723466140931</v>
      </c>
      <c r="M94" s="156">
        <f>IF(RES_hhdet_tes!M94=0,0,RES_hhdet_tes!M94/0.086*1000000/RES_hhdet_num!M93)</f>
        <v>850.778070918666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849.42391018435399</v>
      </c>
      <c r="Q94" s="156">
        <f>IF(RES_hhdet_tes!Q94=0,0,RES_hhdet_tes!Q94/0.086*1000000/RES_hhdet_num!Q93)</f>
        <v>846.90488272292453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329.89644079442826</v>
      </c>
      <c r="D95" s="156">
        <f>IF(RES_hhdet_tes!D95=0,0,RES_hhdet_tes!D95/0.086*1000000/RES_hhdet_num!D93)</f>
        <v>334.10137343178712</v>
      </c>
      <c r="E95" s="156">
        <f>IF(RES_hhdet_tes!E95=0,0,RES_hhdet_tes!E95/0.086*1000000/RES_hhdet_num!E93)</f>
        <v>336.36912699504262</v>
      </c>
      <c r="F95" s="156">
        <f>IF(RES_hhdet_tes!F95=0,0,RES_hhdet_tes!F95/0.086*1000000/RES_hhdet_num!F93)</f>
        <v>336.12064490347728</v>
      </c>
      <c r="G95" s="156">
        <f>IF(RES_hhdet_tes!G95=0,0,RES_hhdet_tes!G95/0.086*1000000/RES_hhdet_num!G93)</f>
        <v>340.65389096397138</v>
      </c>
      <c r="H95" s="156">
        <f>IF(RES_hhdet_tes!H95=0,0,RES_hhdet_tes!H95/0.086*1000000/RES_hhdet_num!H93)</f>
        <v>346.37276706466059</v>
      </c>
      <c r="I95" s="156">
        <f>IF(RES_hhdet_tes!I95=0,0,RES_hhdet_tes!I95/0.086*1000000/RES_hhdet_num!I93)</f>
        <v>346.29196337154485</v>
      </c>
      <c r="J95" s="156">
        <f>IF(RES_hhdet_tes!J95=0,0,RES_hhdet_tes!J95/0.086*1000000/RES_hhdet_num!J93)</f>
        <v>348.98246146196146</v>
      </c>
      <c r="K95" s="156">
        <f>IF(RES_hhdet_tes!K95=0,0,RES_hhdet_tes!K95/0.086*1000000/RES_hhdet_num!K93)</f>
        <v>352.19345281976501</v>
      </c>
      <c r="L95" s="156">
        <f>IF(RES_hhdet_tes!L95=0,0,RES_hhdet_tes!L95/0.086*1000000/RES_hhdet_num!L93)</f>
        <v>404.60451156368475</v>
      </c>
      <c r="M95" s="156">
        <f>IF(RES_hhdet_tes!M95=0,0,RES_hhdet_tes!M95/0.086*1000000/RES_hhdet_num!M93)</f>
        <v>414.50975525900475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418.7890038291643</v>
      </c>
      <c r="Q95" s="156">
        <f>IF(RES_hhdet_tes!Q95=0,0,RES_hhdet_tes!Q95/0.086*1000000/RES_hhdet_num!Q93)</f>
        <v>421.15434546499682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1067.5505530171495</v>
      </c>
      <c r="C96" s="162">
        <f>IF(RES_hhdet_tes!C96=0,0,RES_hhdet_tes!C96/0.086*1000000/RES_hhdet_num!C96)</f>
        <v>1038.2146057614993</v>
      </c>
      <c r="D96" s="162">
        <f>IF(RES_hhdet_tes!D96=0,0,RES_hhdet_tes!D96/0.086*1000000/RES_hhdet_num!D96)</f>
        <v>1132.1046228543062</v>
      </c>
      <c r="E96" s="162">
        <f>IF(RES_hhdet_tes!E96=0,0,RES_hhdet_tes!E96/0.086*1000000/RES_hhdet_num!E96)</f>
        <v>1142.8302245215691</v>
      </c>
      <c r="F96" s="162">
        <f>IF(RES_hhdet_tes!F96=0,0,RES_hhdet_tes!F96/0.086*1000000/RES_hhdet_num!F96)</f>
        <v>1126.5956697624597</v>
      </c>
      <c r="G96" s="162">
        <f>IF(RES_hhdet_tes!G96=0,0,RES_hhdet_tes!G96/0.086*1000000/RES_hhdet_num!G96)</f>
        <v>1100.2806183192624</v>
      </c>
      <c r="H96" s="162">
        <f>IF(RES_hhdet_tes!H96=0,0,RES_hhdet_tes!H96/0.086*1000000/RES_hhdet_num!H96)</f>
        <v>1261.7961190598533</v>
      </c>
      <c r="I96" s="162">
        <f>IF(RES_hhdet_tes!I96=0,0,RES_hhdet_tes!I96/0.086*1000000/RES_hhdet_num!I96)</f>
        <v>1245.177496931105</v>
      </c>
      <c r="J96" s="162">
        <f>IF(RES_hhdet_tes!J96=0,0,RES_hhdet_tes!J96/0.086*1000000/RES_hhdet_num!J96)</f>
        <v>1135.8984316324754</v>
      </c>
      <c r="K96" s="162">
        <f>IF(RES_hhdet_tes!K96=0,0,RES_hhdet_tes!K96/0.086*1000000/RES_hhdet_num!K96)</f>
        <v>1133.432935115557</v>
      </c>
      <c r="L96" s="162">
        <f>IF(RES_hhdet_tes!L96=0,0,RES_hhdet_tes!L96/0.086*1000000/RES_hhdet_num!L96)</f>
        <v>1534.5917928410499</v>
      </c>
      <c r="M96" s="162">
        <f>IF(RES_hhdet_tes!M96=0,0,RES_hhdet_tes!M96/0.086*1000000/RES_hhdet_num!M96)</f>
        <v>1492.3064593160802</v>
      </c>
      <c r="N96" s="162">
        <f>IF(RES_hhdet_tes!N96=0,0,RES_hhdet_tes!N96/0.086*1000000/RES_hhdet_num!N96)</f>
        <v>1398.43381596739</v>
      </c>
      <c r="O96" s="162">
        <f>IF(RES_hhdet_tes!O96=0,0,RES_hhdet_tes!O96/0.086*1000000/RES_hhdet_num!O96)</f>
        <v>1401.9299694319732</v>
      </c>
      <c r="P96" s="162">
        <f>IF(RES_hhdet_tes!P96=0,0,RES_hhdet_tes!P96/0.086*1000000/RES_hhdet_num!P96)</f>
        <v>1417.3889717640382</v>
      </c>
      <c r="Q96" s="162">
        <f>IF(RES_hhdet_tes!Q96=0,0,RES_hhdet_tes!Q96/0.086*1000000/RES_hhdet_num!Q96)</f>
        <v>1523.891734513586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1090.6716641362759</v>
      </c>
      <c r="D97" s="160">
        <f>IF(RES_hhdet_tes!D97=0,0,RES_hhdet_tes!D97/0.086*1000000/RES_hhdet_num!D97)</f>
        <v>1128.9544537140057</v>
      </c>
      <c r="E97" s="160">
        <f>IF(RES_hhdet_tes!E97=0,0,RES_hhdet_tes!E97/0.086*1000000/RES_hhdet_num!E97)</f>
        <v>1129.567984925055</v>
      </c>
      <c r="F97" s="160">
        <f>IF(RES_hhdet_tes!F97=0,0,RES_hhdet_tes!F97/0.086*1000000/RES_hhdet_num!F97)</f>
        <v>1101.6551988491926</v>
      </c>
      <c r="G97" s="160">
        <f>IF(RES_hhdet_tes!G97=0,0,RES_hhdet_tes!G97/0.086*1000000/RES_hhdet_num!G97)</f>
        <v>1080.6179443355425</v>
      </c>
      <c r="H97" s="160">
        <f>IF(RES_hhdet_tes!H97=0,0,RES_hhdet_tes!H97/0.086*1000000/RES_hhdet_num!H97)</f>
        <v>1183.6610217835216</v>
      </c>
      <c r="I97" s="160">
        <f>IF(RES_hhdet_tes!I97=0,0,RES_hhdet_tes!I97/0.086*1000000/RES_hhdet_num!I97)</f>
        <v>1165.6440531295664</v>
      </c>
      <c r="J97" s="160">
        <f>IF(RES_hhdet_tes!J97=0,0,RES_hhdet_tes!J97/0.086*1000000/RES_hhdet_num!J97)</f>
        <v>1095.3149293574913</v>
      </c>
      <c r="K97" s="160">
        <f>IF(RES_hhdet_tes!K97=0,0,RES_hhdet_tes!K97/0.086*1000000/RES_hhdet_num!K97)</f>
        <v>1095.1333531833352</v>
      </c>
      <c r="L97" s="160">
        <f>IF(RES_hhdet_tes!L97=0,0,RES_hhdet_tes!L97/0.086*1000000/RES_hhdet_num!L97)</f>
        <v>1429.9460621178657</v>
      </c>
      <c r="M97" s="160">
        <f>IF(RES_hhdet_tes!M97=0,0,RES_hhdet_tes!M97/0.086*1000000/RES_hhdet_num!M97)</f>
        <v>1389.2467204377258</v>
      </c>
      <c r="N97" s="160">
        <f>IF(RES_hhdet_tes!N97=0,0,RES_hhdet_tes!N97/0.086*1000000/RES_hhdet_num!N97)</f>
        <v>1329.4553768255198</v>
      </c>
      <c r="O97" s="160">
        <f>IF(RES_hhdet_tes!O97=0,0,RES_hhdet_tes!O97/0.086*1000000/RES_hhdet_num!O97)</f>
        <v>1333.7581622124537</v>
      </c>
      <c r="P97" s="160">
        <f>IF(RES_hhdet_tes!P97=0,0,RES_hhdet_tes!P97/0.086*1000000/RES_hhdet_num!P97)</f>
        <v>1345.3631225793958</v>
      </c>
      <c r="Q97" s="160">
        <f>IF(RES_hhdet_tes!Q97=0,0,RES_hhdet_tes!Q97/0.086*1000000/RES_hhdet_num!Q97)</f>
        <v>1415.8032552856223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760.77522334184778</v>
      </c>
      <c r="D98" s="156">
        <f>IF(RES_hhdet_tes!D98=0,0,RES_hhdet_tes!D98/0.086*1000000/RES_hhdet_num!D97)</f>
        <v>794.85308028221834</v>
      </c>
      <c r="E98" s="156">
        <f>IF(RES_hhdet_tes!E98=0,0,RES_hhdet_tes!E98/0.086*1000000/RES_hhdet_num!E97)</f>
        <v>793.19885793001254</v>
      </c>
      <c r="F98" s="156">
        <f>IF(RES_hhdet_tes!F98=0,0,RES_hhdet_tes!F98/0.086*1000000/RES_hhdet_num!F97)</f>
        <v>765.53455394571517</v>
      </c>
      <c r="G98" s="156">
        <f>IF(RES_hhdet_tes!G98=0,0,RES_hhdet_tes!G98/0.086*1000000/RES_hhdet_num!G97)</f>
        <v>739.9640533715708</v>
      </c>
      <c r="H98" s="156">
        <f>IF(RES_hhdet_tes!H98=0,0,RES_hhdet_tes!H98/0.086*1000000/RES_hhdet_num!H97)</f>
        <v>837.28825471886125</v>
      </c>
      <c r="I98" s="156">
        <f>IF(RES_hhdet_tes!I98=0,0,RES_hhdet_tes!I98/0.086*1000000/RES_hhdet_num!I97)</f>
        <v>819.35208975802129</v>
      </c>
      <c r="J98" s="156">
        <f>IF(RES_hhdet_tes!J98=0,0,RES_hhdet_tes!J98/0.086*1000000/RES_hhdet_num!J97)</f>
        <v>746.33246789553027</v>
      </c>
      <c r="K98" s="156">
        <f>IF(RES_hhdet_tes!K98=0,0,RES_hhdet_tes!K98/0.086*1000000/RES_hhdet_num!K97)</f>
        <v>742.93990036357013</v>
      </c>
      <c r="L98" s="156">
        <f>IF(RES_hhdet_tes!L98=0,0,RES_hhdet_tes!L98/0.086*1000000/RES_hhdet_num!L97)</f>
        <v>1025.3415505541811</v>
      </c>
      <c r="M98" s="156">
        <f>IF(RES_hhdet_tes!M98=0,0,RES_hhdet_tes!M98/0.086*1000000/RES_hhdet_num!M97)</f>
        <v>974.73696517872077</v>
      </c>
      <c r="N98" s="156">
        <f>IF(RES_hhdet_tes!N98=0,0,RES_hhdet_tes!N98/0.086*1000000/RES_hhdet_num!N97)</f>
        <v>914.65733644345619</v>
      </c>
      <c r="O98" s="156">
        <f>IF(RES_hhdet_tes!O98=0,0,RES_hhdet_tes!O98/0.086*1000000/RES_hhdet_num!O97)</f>
        <v>917.15780287406767</v>
      </c>
      <c r="P98" s="156">
        <f>IF(RES_hhdet_tes!P98=0,0,RES_hhdet_tes!P98/0.086*1000000/RES_hhdet_num!P97)</f>
        <v>926.57411875023138</v>
      </c>
      <c r="Q98" s="156">
        <f>IF(RES_hhdet_tes!Q98=0,0,RES_hhdet_tes!Q98/0.086*1000000/RES_hhdet_num!Q97)</f>
        <v>994.64890982062514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329.89644079442814</v>
      </c>
      <c r="D99" s="156">
        <f>IF(RES_hhdet_tes!D99=0,0,RES_hhdet_tes!D99/0.086*1000000/RES_hhdet_num!D97)</f>
        <v>334.10137343178712</v>
      </c>
      <c r="E99" s="156">
        <f>IF(RES_hhdet_tes!E99=0,0,RES_hhdet_tes!E99/0.086*1000000/RES_hhdet_num!E97)</f>
        <v>336.36912699504262</v>
      </c>
      <c r="F99" s="156">
        <f>IF(RES_hhdet_tes!F99=0,0,RES_hhdet_tes!F99/0.086*1000000/RES_hhdet_num!F97)</f>
        <v>336.12064490347734</v>
      </c>
      <c r="G99" s="156">
        <f>IF(RES_hhdet_tes!G99=0,0,RES_hhdet_tes!G99/0.086*1000000/RES_hhdet_num!G97)</f>
        <v>340.65389096397149</v>
      </c>
      <c r="H99" s="156">
        <f>IF(RES_hhdet_tes!H99=0,0,RES_hhdet_tes!H99/0.086*1000000/RES_hhdet_num!H97)</f>
        <v>346.37276706466059</v>
      </c>
      <c r="I99" s="156">
        <f>IF(RES_hhdet_tes!I99=0,0,RES_hhdet_tes!I99/0.086*1000000/RES_hhdet_num!I97)</f>
        <v>346.2919633715448</v>
      </c>
      <c r="J99" s="156">
        <f>IF(RES_hhdet_tes!J99=0,0,RES_hhdet_tes!J99/0.086*1000000/RES_hhdet_num!J97)</f>
        <v>348.98246146196118</v>
      </c>
      <c r="K99" s="156">
        <f>IF(RES_hhdet_tes!K99=0,0,RES_hhdet_tes!K99/0.086*1000000/RES_hhdet_num!K97)</f>
        <v>352.19345281976513</v>
      </c>
      <c r="L99" s="156">
        <f>IF(RES_hhdet_tes!L99=0,0,RES_hhdet_tes!L99/0.086*1000000/RES_hhdet_num!L97)</f>
        <v>404.60451156368458</v>
      </c>
      <c r="M99" s="156">
        <f>IF(RES_hhdet_tes!M99=0,0,RES_hhdet_tes!M99/0.086*1000000/RES_hhdet_num!M97)</f>
        <v>414.50975525900492</v>
      </c>
      <c r="N99" s="156">
        <f>IF(RES_hhdet_tes!N99=0,0,RES_hhdet_tes!N99/0.086*1000000/RES_hhdet_num!N97)</f>
        <v>414.79804038206345</v>
      </c>
      <c r="O99" s="156">
        <f>IF(RES_hhdet_tes!O99=0,0,RES_hhdet_tes!O99/0.086*1000000/RES_hhdet_num!O97)</f>
        <v>416.60035933838623</v>
      </c>
      <c r="P99" s="156">
        <f>IF(RES_hhdet_tes!P99=0,0,RES_hhdet_tes!P99/0.086*1000000/RES_hhdet_num!P97)</f>
        <v>418.78900382916436</v>
      </c>
      <c r="Q99" s="156">
        <f>IF(RES_hhdet_tes!Q99=0,0,RES_hhdet_tes!Q99/0.086*1000000/RES_hhdet_num!Q97)</f>
        <v>421.15434546499722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600.46773355176151</v>
      </c>
      <c r="C100" s="157">
        <f>IF(RES_hhdet_tes!C100=0,0,RES_hhdet_tes!C100/0.086*1000000/RES_hhdet_num!C$81)</f>
        <v>623.5895629325878</v>
      </c>
      <c r="D100" s="157">
        <f>IF(RES_hhdet_tes!D100=0,0,RES_hhdet_tes!D100/0.086*1000000/RES_hhdet_num!D$81)</f>
        <v>627.62741716900564</v>
      </c>
      <c r="E100" s="157">
        <f>IF(RES_hhdet_tes!E100=0,0,RES_hhdet_tes!E100/0.086*1000000/RES_hhdet_num!E$81)</f>
        <v>635.35578900486007</v>
      </c>
      <c r="F100" s="157">
        <f>IF(RES_hhdet_tes!F100=0,0,RES_hhdet_tes!F100/0.086*1000000/RES_hhdet_num!F$81)</f>
        <v>669.55006761019445</v>
      </c>
      <c r="G100" s="157">
        <f>IF(RES_hhdet_tes!G100=0,0,RES_hhdet_tes!G100/0.086*1000000/RES_hhdet_num!G$81)</f>
        <v>658.33886431368808</v>
      </c>
      <c r="H100" s="157">
        <f>IF(RES_hhdet_tes!H100=0,0,RES_hhdet_tes!H100/0.086*1000000/RES_hhdet_num!H$81)</f>
        <v>674.17195264952818</v>
      </c>
      <c r="I100" s="157">
        <f>IF(RES_hhdet_tes!I100=0,0,RES_hhdet_tes!I100/0.086*1000000/RES_hhdet_num!I$81)</f>
        <v>706.9721043027389</v>
      </c>
      <c r="J100" s="157">
        <f>IF(RES_hhdet_tes!J100=0,0,RES_hhdet_tes!J100/0.086*1000000/RES_hhdet_num!J$81)</f>
        <v>700.92905446414397</v>
      </c>
      <c r="K100" s="157">
        <f>IF(RES_hhdet_tes!K100=0,0,RES_hhdet_tes!K100/0.086*1000000/RES_hhdet_num!K$81)</f>
        <v>704.93439866999552</v>
      </c>
      <c r="L100" s="157">
        <f>IF(RES_hhdet_tes!L100=0,0,RES_hhdet_tes!L100/0.086*1000000/RES_hhdet_num!L$81)</f>
        <v>865.82566138349216</v>
      </c>
      <c r="M100" s="157">
        <f>IF(RES_hhdet_tes!M100=0,0,RES_hhdet_tes!M100/0.086*1000000/RES_hhdet_num!M$81)</f>
        <v>870.29480791739695</v>
      </c>
      <c r="N100" s="157">
        <f>IF(RES_hhdet_tes!N100=0,0,RES_hhdet_tes!N100/0.086*1000000/RES_hhdet_num!N$81)</f>
        <v>842.85895701410868</v>
      </c>
      <c r="O100" s="157">
        <f>IF(RES_hhdet_tes!O100=0,0,RES_hhdet_tes!O100/0.086*1000000/RES_hhdet_num!O$81)</f>
        <v>842.00623607424359</v>
      </c>
      <c r="P100" s="157">
        <f>IF(RES_hhdet_tes!P100=0,0,RES_hhdet_tes!P100/0.086*1000000/RES_hhdet_num!P$81)</f>
        <v>851.32463517912436</v>
      </c>
      <c r="Q100" s="157">
        <f>IF(RES_hhdet_tes!Q100=0,0,RES_hhdet_tes!Q100/0.086*1000000/RES_hhdet_num!Q$81)</f>
        <v>923.90878834514103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574.60462195556988</v>
      </c>
      <c r="C102" s="156">
        <f>IF(RES_hhdet_tes!C102=0,0,RES_hhdet_tes!C102/0.086*1000000/RES_hhdet_num!C102)</f>
        <v>589.58773771350468</v>
      </c>
      <c r="D102" s="156">
        <f>IF(RES_hhdet_tes!D102=0,0,RES_hhdet_tes!D102/0.086*1000000/RES_hhdet_num!D102)</f>
        <v>595.53964699899359</v>
      </c>
      <c r="E102" s="156">
        <f>IF(RES_hhdet_tes!E102=0,0,RES_hhdet_tes!E102/0.086*1000000/RES_hhdet_num!E102)</f>
        <v>597.66837840699225</v>
      </c>
      <c r="F102" s="156">
        <f>IF(RES_hhdet_tes!F102=0,0,RES_hhdet_tes!F102/0.086*1000000/RES_hhdet_num!F102)</f>
        <v>633.6885870199302</v>
      </c>
      <c r="G102" s="156">
        <f>IF(RES_hhdet_tes!G102=0,0,RES_hhdet_tes!G102/0.086*1000000/RES_hhdet_num!G102)</f>
        <v>640.64948493054783</v>
      </c>
      <c r="H102" s="156">
        <f>IF(RES_hhdet_tes!H102=0,0,RES_hhdet_tes!H102/0.086*1000000/RES_hhdet_num!H102)</f>
        <v>649.68749364695987</v>
      </c>
      <c r="I102" s="156">
        <f>IF(RES_hhdet_tes!I102=0,0,RES_hhdet_tes!I102/0.086*1000000/RES_hhdet_num!I102)</f>
        <v>673.39754997512841</v>
      </c>
      <c r="J102" s="156">
        <f>IF(RES_hhdet_tes!J102=0,0,RES_hhdet_tes!J102/0.086*1000000/RES_hhdet_num!J102)</f>
        <v>682.48356008345127</v>
      </c>
      <c r="K102" s="156">
        <f>IF(RES_hhdet_tes!K102=0,0,RES_hhdet_tes!K102/0.086*1000000/RES_hhdet_num!K102)</f>
        <v>681.0551554490014</v>
      </c>
      <c r="L102" s="156">
        <f>IF(RES_hhdet_tes!L102=0,0,RES_hhdet_tes!L102/0.086*1000000/RES_hhdet_num!L102)</f>
        <v>818.85813302374777</v>
      </c>
      <c r="M102" s="156">
        <f>IF(RES_hhdet_tes!M102=0,0,RES_hhdet_tes!M102/0.086*1000000/RES_hhdet_num!M102)</f>
        <v>813.56847908992404</v>
      </c>
      <c r="N102" s="156">
        <f>IF(RES_hhdet_tes!N102=0,0,RES_hhdet_tes!N102/0.086*1000000/RES_hhdet_num!N102)</f>
        <v>707.89415940958588</v>
      </c>
      <c r="O102" s="156">
        <f>IF(RES_hhdet_tes!O102=0,0,RES_hhdet_tes!O102/0.086*1000000/RES_hhdet_num!O102)</f>
        <v>903.7619078938967</v>
      </c>
      <c r="P102" s="156">
        <f>IF(RES_hhdet_tes!P102=0,0,RES_hhdet_tes!P102/0.086*1000000/RES_hhdet_num!P102)</f>
        <v>807.58389119189792</v>
      </c>
      <c r="Q102" s="156">
        <f>IF(RES_hhdet_tes!Q102=0,0,RES_hhdet_tes!Q102/0.086*1000000/RES_hhdet_num!Q102)</f>
        <v>815.64286706503469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648.78564982234286</v>
      </c>
      <c r="C103" s="57">
        <f>IF(RES_hhdet_tes!C103=0,0,RES_hhdet_tes!C103/0.086*1000000/RES_hhdet_num!C103)</f>
        <v>652.43413863054832</v>
      </c>
      <c r="D103" s="57">
        <f>IF(RES_hhdet_tes!D103=0,0,RES_hhdet_tes!D103/0.086*1000000/RES_hhdet_num!D103)</f>
        <v>667.88105694540252</v>
      </c>
      <c r="E103" s="57">
        <f>IF(RES_hhdet_tes!E103=0,0,RES_hhdet_tes!E103/0.086*1000000/RES_hhdet_num!E103)</f>
        <v>670.35794739913592</v>
      </c>
      <c r="F103" s="57">
        <f>IF(RES_hhdet_tes!F103=0,0,RES_hhdet_tes!F103/0.086*1000000/RES_hhdet_num!F103)</f>
        <v>682.54278875992054</v>
      </c>
      <c r="G103" s="57">
        <f>IF(RES_hhdet_tes!G103=0,0,RES_hhdet_tes!G103/0.086*1000000/RES_hhdet_num!G103)</f>
        <v>670.25939057793892</v>
      </c>
      <c r="H103" s="57">
        <f>IF(RES_hhdet_tes!H103=0,0,RES_hhdet_tes!H103/0.086*1000000/RES_hhdet_num!H103)</f>
        <v>685.78278301169075</v>
      </c>
      <c r="I103" s="57">
        <f>IF(RES_hhdet_tes!I103=0,0,RES_hhdet_tes!I103/0.086*1000000/RES_hhdet_num!I103)</f>
        <v>717.26444680063776</v>
      </c>
      <c r="J103" s="57">
        <f>IF(RES_hhdet_tes!J103=0,0,RES_hhdet_tes!J103/0.086*1000000/RES_hhdet_num!J103)</f>
        <v>704.98848277371951</v>
      </c>
      <c r="K103" s="57">
        <f>IF(RES_hhdet_tes!K103=0,0,RES_hhdet_tes!K103/0.086*1000000/RES_hhdet_num!K103)</f>
        <v>710.28368831922501</v>
      </c>
      <c r="L103" s="57">
        <f>IF(RES_hhdet_tes!L103=0,0,RES_hhdet_tes!L103/0.086*1000000/RES_hhdet_num!L103)</f>
        <v>883.14169110201146</v>
      </c>
      <c r="M103" s="57">
        <f>IF(RES_hhdet_tes!M103=0,0,RES_hhdet_tes!M103/0.086*1000000/RES_hhdet_num!M103)</f>
        <v>884.04842600695406</v>
      </c>
      <c r="N103" s="57">
        <f>IF(RES_hhdet_tes!N103=0,0,RES_hhdet_tes!N103/0.086*1000000/RES_hhdet_num!N103)</f>
        <v>870.79209609994155</v>
      </c>
      <c r="O103" s="57">
        <f>IF(RES_hhdet_tes!O103=0,0,RES_hhdet_tes!O103/0.086*1000000/RES_hhdet_num!O103)</f>
        <v>830.12089349744019</v>
      </c>
      <c r="P103" s="57">
        <f>IF(RES_hhdet_tes!P103=0,0,RES_hhdet_tes!P103/0.086*1000000/RES_hhdet_num!P103)</f>
        <v>857.76756056871216</v>
      </c>
      <c r="Q103" s="57">
        <f>IF(RES_hhdet_tes!Q103=0,0,RES_hhdet_tes!Q103/0.086*1000000/RES_hhdet_num!Q103)</f>
        <v>939.80668849934614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8145.7538744810981</v>
      </c>
      <c r="C124" s="168">
        <f t="shared" ref="C124:Q124" si="18">SUM(C125,C128,C130,C139)</f>
        <v>8828.3875521870559</v>
      </c>
      <c r="D124" s="168">
        <f t="shared" si="18"/>
        <v>8678.0137719666236</v>
      </c>
      <c r="E124" s="168">
        <f t="shared" si="18"/>
        <v>9571.5189481010711</v>
      </c>
      <c r="F124" s="168">
        <f t="shared" si="18"/>
        <v>9465.1026176538253</v>
      </c>
      <c r="G124" s="168">
        <f t="shared" si="18"/>
        <v>9765.0377352471041</v>
      </c>
      <c r="H124" s="168">
        <f t="shared" si="18"/>
        <v>9247.8497907955261</v>
      </c>
      <c r="I124" s="168">
        <f t="shared" si="18"/>
        <v>8554.1862721628495</v>
      </c>
      <c r="J124" s="168">
        <f t="shared" si="18"/>
        <v>8528.5205681410389</v>
      </c>
      <c r="K124" s="168">
        <f t="shared" si="18"/>
        <v>8510.3901326053183</v>
      </c>
      <c r="L124" s="168">
        <f t="shared" si="18"/>
        <v>10071.999569482137</v>
      </c>
      <c r="M124" s="168">
        <f t="shared" si="18"/>
        <v>9309.14236094234</v>
      </c>
      <c r="N124" s="168">
        <f t="shared" si="18"/>
        <v>9010.8745743987856</v>
      </c>
      <c r="O124" s="168">
        <f t="shared" si="18"/>
        <v>8770.6218948467922</v>
      </c>
      <c r="P124" s="168">
        <f t="shared" si="18"/>
        <v>7741.4341730267597</v>
      </c>
      <c r="Q124" s="168">
        <f t="shared" si="18"/>
        <v>8545.5071828874297</v>
      </c>
    </row>
    <row r="125" spans="1:17" ht="12.95" customHeight="1" x14ac:dyDescent="0.25">
      <c r="A125" s="158" t="s">
        <v>65</v>
      </c>
      <c r="B125" s="157">
        <f t="shared" ref="B125:Q125" si="19">SUM(B126:B127)</f>
        <v>6584.3656887170455</v>
      </c>
      <c r="C125" s="157">
        <f t="shared" si="19"/>
        <v>7254.8571954876015</v>
      </c>
      <c r="D125" s="157">
        <f t="shared" si="19"/>
        <v>7087.5067327619536</v>
      </c>
      <c r="E125" s="157">
        <f t="shared" si="19"/>
        <v>7969.2798758268318</v>
      </c>
      <c r="F125" s="157">
        <f t="shared" si="19"/>
        <v>7831.8172229346583</v>
      </c>
      <c r="G125" s="157">
        <f t="shared" si="19"/>
        <v>8103.2124878853947</v>
      </c>
      <c r="H125" s="157">
        <f t="shared" si="19"/>
        <v>7600.0925628228433</v>
      </c>
      <c r="I125" s="157">
        <f t="shared" si="19"/>
        <v>6844.5686424337755</v>
      </c>
      <c r="J125" s="157">
        <f t="shared" si="19"/>
        <v>6861.3017075728931</v>
      </c>
      <c r="K125" s="157">
        <f t="shared" si="19"/>
        <v>6791.8103082380503</v>
      </c>
      <c r="L125" s="157">
        <f t="shared" si="19"/>
        <v>7984.9671364253218</v>
      </c>
      <c r="M125" s="157">
        <f t="shared" si="19"/>
        <v>7235.9135147519346</v>
      </c>
      <c r="N125" s="157">
        <f t="shared" si="19"/>
        <v>6961.9917194068257</v>
      </c>
      <c r="O125" s="157">
        <f t="shared" si="19"/>
        <v>6711.7314208361931</v>
      </c>
      <c r="P125" s="157">
        <f t="shared" si="19"/>
        <v>5657.8028981856378</v>
      </c>
      <c r="Q125" s="157">
        <f t="shared" si="19"/>
        <v>6368.6640551649252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6540.8058689998916</v>
      </c>
      <c r="C126" s="156">
        <f>IF(RES_hhdet_tes!C126=0,0,RES_hhdet_tes!C126/0.086*1000000/RES_hhdet_num!C$124)</f>
        <v>7222.6341429073955</v>
      </c>
      <c r="D126" s="156">
        <f>IF(RES_hhdet_tes!D126=0,0,RES_hhdet_tes!D126/0.086*1000000/RES_hhdet_num!D$124)</f>
        <v>7044.9038866188439</v>
      </c>
      <c r="E126" s="156">
        <f>IF(RES_hhdet_tes!E126=0,0,RES_hhdet_tes!E126/0.086*1000000/RES_hhdet_num!E$124)</f>
        <v>7925.6568751963305</v>
      </c>
      <c r="F126" s="156">
        <f>IF(RES_hhdet_tes!F126=0,0,RES_hhdet_tes!F126/0.086*1000000/RES_hhdet_num!F$124)</f>
        <v>7798.8761007647427</v>
      </c>
      <c r="G126" s="156">
        <f>IF(RES_hhdet_tes!G126=0,0,RES_hhdet_tes!G126/0.086*1000000/RES_hhdet_num!G$124)</f>
        <v>8070.4422250076605</v>
      </c>
      <c r="H126" s="156">
        <f>IF(RES_hhdet_tes!H126=0,0,RES_hhdet_tes!H126/0.086*1000000/RES_hhdet_num!H$124)</f>
        <v>7559.0534818394699</v>
      </c>
      <c r="I126" s="156">
        <f>IF(RES_hhdet_tes!I126=0,0,RES_hhdet_tes!I126/0.086*1000000/RES_hhdet_num!I$124)</f>
        <v>6807.0961984755522</v>
      </c>
      <c r="J126" s="156">
        <f>IF(RES_hhdet_tes!J126=0,0,RES_hhdet_tes!J126/0.086*1000000/RES_hhdet_num!J$124)</f>
        <v>6820.3636038063114</v>
      </c>
      <c r="K126" s="156">
        <f>IF(RES_hhdet_tes!K126=0,0,RES_hhdet_tes!K126/0.086*1000000/RES_hhdet_num!K$124)</f>
        <v>6758.3765472033565</v>
      </c>
      <c r="L126" s="156">
        <f>IF(RES_hhdet_tes!L126=0,0,RES_hhdet_tes!L126/0.086*1000000/RES_hhdet_num!L$124)</f>
        <v>7939.7190083817486</v>
      </c>
      <c r="M126" s="156">
        <f>IF(RES_hhdet_tes!M126=0,0,RES_hhdet_tes!M126/0.086*1000000/RES_hhdet_num!M$124)</f>
        <v>7193.1097057921343</v>
      </c>
      <c r="N126" s="156">
        <f>IF(RES_hhdet_tes!N126=0,0,RES_hhdet_tes!N126/0.086*1000000/RES_hhdet_num!N$124)</f>
        <v>6939.0637182987657</v>
      </c>
      <c r="O126" s="156">
        <f>IF(RES_hhdet_tes!O126=0,0,RES_hhdet_tes!O126/0.086*1000000/RES_hhdet_num!O$124)</f>
        <v>6686.8732810509337</v>
      </c>
      <c r="P126" s="156">
        <f>IF(RES_hhdet_tes!P126=0,0,RES_hhdet_tes!P126/0.086*1000000/RES_hhdet_num!P$124)</f>
        <v>5630.9855897789885</v>
      </c>
      <c r="Q126" s="156">
        <f>IF(RES_hhdet_tes!Q126=0,0,RES_hhdet_tes!Q126/0.086*1000000/RES_hhdet_num!Q$124)</f>
        <v>6322.1406329562196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43.559819717153673</v>
      </c>
      <c r="C127" s="156">
        <f>IF(RES_hhdet_tes!C127=0,0,RES_hhdet_tes!C127/0.086*1000000/RES_hhdet_num!C$124)</f>
        <v>32.223052580205668</v>
      </c>
      <c r="D127" s="156">
        <f>IF(RES_hhdet_tes!D127=0,0,RES_hhdet_tes!D127/0.086*1000000/RES_hhdet_num!D$124)</f>
        <v>42.602846143110078</v>
      </c>
      <c r="E127" s="156">
        <f>IF(RES_hhdet_tes!E127=0,0,RES_hhdet_tes!E127/0.086*1000000/RES_hhdet_num!E$124)</f>
        <v>43.623000630501544</v>
      </c>
      <c r="F127" s="156">
        <f>IF(RES_hhdet_tes!F127=0,0,RES_hhdet_tes!F127/0.086*1000000/RES_hhdet_num!F$124)</f>
        <v>32.941122169915865</v>
      </c>
      <c r="G127" s="156">
        <f>IF(RES_hhdet_tes!G127=0,0,RES_hhdet_tes!G127/0.086*1000000/RES_hhdet_num!G$124)</f>
        <v>32.770262877734666</v>
      </c>
      <c r="H127" s="156">
        <f>IF(RES_hhdet_tes!H127=0,0,RES_hhdet_tes!H127/0.086*1000000/RES_hhdet_num!H$124)</f>
        <v>41.039080983373132</v>
      </c>
      <c r="I127" s="156">
        <f>IF(RES_hhdet_tes!I127=0,0,RES_hhdet_tes!I127/0.086*1000000/RES_hhdet_num!I$124)</f>
        <v>37.4724439582236</v>
      </c>
      <c r="J127" s="156">
        <f>IF(RES_hhdet_tes!J127=0,0,RES_hhdet_tes!J127/0.086*1000000/RES_hhdet_num!J$124)</f>
        <v>40.938103766582003</v>
      </c>
      <c r="K127" s="156">
        <f>IF(RES_hhdet_tes!K127=0,0,RES_hhdet_tes!K127/0.086*1000000/RES_hhdet_num!K$124)</f>
        <v>33.433761034693759</v>
      </c>
      <c r="L127" s="156">
        <f>IF(RES_hhdet_tes!L127=0,0,RES_hhdet_tes!L127/0.086*1000000/RES_hhdet_num!L$124)</f>
        <v>45.248128043572727</v>
      </c>
      <c r="M127" s="156">
        <f>IF(RES_hhdet_tes!M127=0,0,RES_hhdet_tes!M127/0.086*1000000/RES_hhdet_num!M$124)</f>
        <v>42.803808959799937</v>
      </c>
      <c r="N127" s="156">
        <f>IF(RES_hhdet_tes!N127=0,0,RES_hhdet_tes!N127/0.086*1000000/RES_hhdet_num!N$124)</f>
        <v>22.928001108059714</v>
      </c>
      <c r="O127" s="156">
        <f>IF(RES_hhdet_tes!O127=0,0,RES_hhdet_tes!O127/0.086*1000000/RES_hhdet_num!O$124)</f>
        <v>24.8581397852594</v>
      </c>
      <c r="P127" s="156">
        <f>IF(RES_hhdet_tes!P127=0,0,RES_hhdet_tes!P127/0.086*1000000/RES_hhdet_num!P$124)</f>
        <v>26.817308406649385</v>
      </c>
      <c r="Q127" s="156">
        <f>IF(RES_hhdet_tes!Q127=0,0,RES_hhdet_tes!Q127/0.086*1000000/RES_hhdet_num!Q$124)</f>
        <v>46.523422208705185</v>
      </c>
    </row>
    <row r="128" spans="1:17" ht="12.95" customHeight="1" x14ac:dyDescent="0.25">
      <c r="A128" s="158" t="s">
        <v>112</v>
      </c>
      <c r="B128" s="157">
        <f t="shared" ref="B128:Q128" si="20">B129</f>
        <v>1.3461549761856189</v>
      </c>
      <c r="C128" s="157">
        <f t="shared" si="20"/>
        <v>2.0967317982078084</v>
      </c>
      <c r="D128" s="157">
        <f t="shared" si="20"/>
        <v>3.2178984478677393</v>
      </c>
      <c r="E128" s="157">
        <f t="shared" si="20"/>
        <v>4.6996719493515382</v>
      </c>
      <c r="F128" s="157">
        <f t="shared" si="20"/>
        <v>5.6433643891382692</v>
      </c>
      <c r="G128" s="157">
        <f t="shared" si="20"/>
        <v>6.8139629568825733</v>
      </c>
      <c r="H128" s="157">
        <f t="shared" si="20"/>
        <v>10.042373987926583</v>
      </c>
      <c r="I128" s="157">
        <f t="shared" si="20"/>
        <v>12.541995325979428</v>
      </c>
      <c r="J128" s="157">
        <f t="shared" si="20"/>
        <v>16.05403945622156</v>
      </c>
      <c r="K128" s="157">
        <f t="shared" si="20"/>
        <v>20.585621827334254</v>
      </c>
      <c r="L128" s="157">
        <f t="shared" si="20"/>
        <v>23.504171532069321</v>
      </c>
      <c r="M128" s="157">
        <f t="shared" si="20"/>
        <v>26.277963734021217</v>
      </c>
      <c r="N128" s="157">
        <f t="shared" si="20"/>
        <v>30.770088848718277</v>
      </c>
      <c r="O128" s="157">
        <f t="shared" si="20"/>
        <v>35.385223321292713</v>
      </c>
      <c r="P128" s="157">
        <f t="shared" si="20"/>
        <v>42.899516342953788</v>
      </c>
      <c r="Q128" s="157">
        <f t="shared" si="20"/>
        <v>49.602484592174015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1.3461549761856189</v>
      </c>
      <c r="C129" s="156">
        <f>IF(RES_hhdet_tes!C129=0,0,RES_hhdet_tes!C129/0.086*1000000/RES_hhdet_num!C$124)</f>
        <v>2.0967317982078084</v>
      </c>
      <c r="D129" s="156">
        <f>IF(RES_hhdet_tes!D129=0,0,RES_hhdet_tes!D129/0.086*1000000/RES_hhdet_num!D$124)</f>
        <v>3.2178984478677393</v>
      </c>
      <c r="E129" s="156">
        <f>IF(RES_hhdet_tes!E129=0,0,RES_hhdet_tes!E129/0.086*1000000/RES_hhdet_num!E$124)</f>
        <v>4.6996719493515382</v>
      </c>
      <c r="F129" s="156">
        <f>IF(RES_hhdet_tes!F129=0,0,RES_hhdet_tes!F129/0.086*1000000/RES_hhdet_num!F$124)</f>
        <v>5.6433643891382692</v>
      </c>
      <c r="G129" s="156">
        <f>IF(RES_hhdet_tes!G129=0,0,RES_hhdet_tes!G129/0.086*1000000/RES_hhdet_num!G$124)</f>
        <v>6.8139629568825733</v>
      </c>
      <c r="H129" s="156">
        <f>IF(RES_hhdet_tes!H129=0,0,RES_hhdet_tes!H129/0.086*1000000/RES_hhdet_num!H$124)</f>
        <v>10.042373987926583</v>
      </c>
      <c r="I129" s="156">
        <f>IF(RES_hhdet_tes!I129=0,0,RES_hhdet_tes!I129/0.086*1000000/RES_hhdet_num!I$124)</f>
        <v>12.541995325979428</v>
      </c>
      <c r="J129" s="156">
        <f>IF(RES_hhdet_tes!J129=0,0,RES_hhdet_tes!J129/0.086*1000000/RES_hhdet_num!J$124)</f>
        <v>16.05403945622156</v>
      </c>
      <c r="K129" s="156">
        <f>IF(RES_hhdet_tes!K129=0,0,RES_hhdet_tes!K129/0.086*1000000/RES_hhdet_num!K$124)</f>
        <v>20.585621827334254</v>
      </c>
      <c r="L129" s="156">
        <f>IF(RES_hhdet_tes!L129=0,0,RES_hhdet_tes!L129/0.086*1000000/RES_hhdet_num!L$124)</f>
        <v>23.504171532069321</v>
      </c>
      <c r="M129" s="156">
        <f>IF(RES_hhdet_tes!M129=0,0,RES_hhdet_tes!M129/0.086*1000000/RES_hhdet_num!M$124)</f>
        <v>26.277963734021217</v>
      </c>
      <c r="N129" s="156">
        <f>IF(RES_hhdet_tes!N129=0,0,RES_hhdet_tes!N129/0.086*1000000/RES_hhdet_num!N$124)</f>
        <v>30.770088848718277</v>
      </c>
      <c r="O129" s="156">
        <f>IF(RES_hhdet_tes!O129=0,0,RES_hhdet_tes!O129/0.086*1000000/RES_hhdet_num!O$124)</f>
        <v>35.385223321292713</v>
      </c>
      <c r="P129" s="156">
        <f>IF(RES_hhdet_tes!P129=0,0,RES_hhdet_tes!P129/0.086*1000000/RES_hhdet_num!P$124)</f>
        <v>42.899516342953788</v>
      </c>
      <c r="Q129" s="156">
        <f>IF(RES_hhdet_tes!Q129=0,0,RES_hhdet_tes!Q129/0.086*1000000/RES_hhdet_num!Q$124)</f>
        <v>49.602484592174015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959.57431931233532</v>
      </c>
      <c r="C130" s="157">
        <f>IF(RES_hhdet_tes!C130=0,0,RES_hhdet_tes!C130/0.086*1000000/RES_hhdet_num!C$124)</f>
        <v>947.84416243213968</v>
      </c>
      <c r="D130" s="157">
        <f>IF(RES_hhdet_tes!D130=0,0,RES_hhdet_tes!D130/0.086*1000000/RES_hhdet_num!D$124)</f>
        <v>959.66168916520121</v>
      </c>
      <c r="E130" s="157">
        <f>IF(RES_hhdet_tes!E130=0,0,RES_hhdet_tes!E130/0.086*1000000/RES_hhdet_num!E$124)</f>
        <v>962.18360960954601</v>
      </c>
      <c r="F130" s="157">
        <f>IF(RES_hhdet_tes!F130=0,0,RES_hhdet_tes!F130/0.086*1000000/RES_hhdet_num!F$124)</f>
        <v>958.09198806884035</v>
      </c>
      <c r="G130" s="157">
        <f>IF(RES_hhdet_tes!G130=0,0,RES_hhdet_tes!G130/0.086*1000000/RES_hhdet_num!G$124)</f>
        <v>996.67242059617377</v>
      </c>
      <c r="H130" s="157">
        <f>IF(RES_hhdet_tes!H130=0,0,RES_hhdet_tes!H130/0.086*1000000/RES_hhdet_num!H$124)</f>
        <v>963.54287913586745</v>
      </c>
      <c r="I130" s="157">
        <f>IF(RES_hhdet_tes!I130=0,0,RES_hhdet_tes!I130/0.086*1000000/RES_hhdet_num!I$124)</f>
        <v>990.10352060207106</v>
      </c>
      <c r="J130" s="157">
        <f>IF(RES_hhdet_tes!J130=0,0,RES_hhdet_tes!J130/0.086*1000000/RES_hhdet_num!J$124)</f>
        <v>950.23578409842696</v>
      </c>
      <c r="K130" s="157">
        <f>IF(RES_hhdet_tes!K130=0,0,RES_hhdet_tes!K130/0.086*1000000/RES_hhdet_num!K$124)</f>
        <v>993.05978297180241</v>
      </c>
      <c r="L130" s="157">
        <f>IF(RES_hhdet_tes!L130=0,0,RES_hhdet_tes!L130/0.086*1000000/RES_hhdet_num!L$124)</f>
        <v>1197.702596356211</v>
      </c>
      <c r="M130" s="157">
        <f>IF(RES_hhdet_tes!M130=0,0,RES_hhdet_tes!M130/0.086*1000000/RES_hhdet_num!M$124)</f>
        <v>1176.6560548363716</v>
      </c>
      <c r="N130" s="157">
        <f>IF(RES_hhdet_tes!N130=0,0,RES_hhdet_tes!N130/0.086*1000000/RES_hhdet_num!N$124)</f>
        <v>1175.2537092941175</v>
      </c>
      <c r="O130" s="157">
        <f>IF(RES_hhdet_tes!O130=0,0,RES_hhdet_tes!O130/0.086*1000000/RES_hhdet_num!O$124)</f>
        <v>1181.4989624275763</v>
      </c>
      <c r="P130" s="157">
        <f>IF(RES_hhdet_tes!P130=0,0,RES_hhdet_tes!P130/0.086*1000000/RES_hhdet_num!P$124)</f>
        <v>1189.4071317731998</v>
      </c>
      <c r="Q130" s="157">
        <f>IF(RES_hhdet_tes!Q130=0,0,RES_hhdet_tes!Q130/0.086*1000000/RES_hhdet_num!Q$124)</f>
        <v>1203.3318656458514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945.09920612623944</v>
      </c>
      <c r="C131" s="132">
        <f>IF(RES_hhdet_tes!C131=0,0,RES_hhdet_tes!C131/0.086*1000000/RES_hhdet_num!C131)</f>
        <v>939.92021974046077</v>
      </c>
      <c r="D131" s="132">
        <f>IF(RES_hhdet_tes!D131=0,0,RES_hhdet_tes!D131/0.086*1000000/RES_hhdet_num!D131)</f>
        <v>948.09979134883622</v>
      </c>
      <c r="E131" s="132">
        <f>IF(RES_hhdet_tes!E131=0,0,RES_hhdet_tes!E131/0.086*1000000/RES_hhdet_num!E131)</f>
        <v>950.90378312088842</v>
      </c>
      <c r="F131" s="132">
        <f>IF(RES_hhdet_tes!F131=0,0,RES_hhdet_tes!F131/0.086*1000000/RES_hhdet_num!F131)</f>
        <v>949.21430587763655</v>
      </c>
      <c r="G131" s="132">
        <f>IF(RES_hhdet_tes!G131=0,0,RES_hhdet_tes!G131/0.086*1000000/RES_hhdet_num!G131)</f>
        <v>992.44474238399744</v>
      </c>
      <c r="H131" s="132">
        <f>IF(RES_hhdet_tes!H131=0,0,RES_hhdet_tes!H131/0.086*1000000/RES_hhdet_num!H131)</f>
        <v>940.70810423035425</v>
      </c>
      <c r="I131" s="132">
        <f>IF(RES_hhdet_tes!I131=0,0,RES_hhdet_tes!I131/0.086*1000000/RES_hhdet_num!I131)</f>
        <v>972.40818103411709</v>
      </c>
      <c r="J131" s="132">
        <f>IF(RES_hhdet_tes!J131=0,0,RES_hhdet_tes!J131/0.086*1000000/RES_hhdet_num!J131)</f>
        <v>943.09694394226051</v>
      </c>
      <c r="K131" s="132">
        <f>IF(RES_hhdet_tes!K131=0,0,RES_hhdet_tes!K131/0.086*1000000/RES_hhdet_num!K131)</f>
        <v>983.94569679406777</v>
      </c>
      <c r="L131" s="132">
        <f>IF(RES_hhdet_tes!L131=0,0,RES_hhdet_tes!L131/0.086*1000000/RES_hhdet_num!L131)</f>
        <v>1178.4037716791283</v>
      </c>
      <c r="M131" s="132">
        <f>IF(RES_hhdet_tes!M131=0,0,RES_hhdet_tes!M131/0.086*1000000/RES_hhdet_num!M131)</f>
        <v>1158.8256880067529</v>
      </c>
      <c r="N131" s="132">
        <f>IF(RES_hhdet_tes!N131=0,0,RES_hhdet_tes!N131/0.086*1000000/RES_hhdet_num!N131)</f>
        <v>1163.3457617101194</v>
      </c>
      <c r="O131" s="132">
        <f>IF(RES_hhdet_tes!O131=0,0,RES_hhdet_tes!O131/0.086*1000000/RES_hhdet_num!O131)</f>
        <v>1171.2007335202927</v>
      </c>
      <c r="P131" s="132">
        <f>IF(RES_hhdet_tes!P131=0,0,RES_hhdet_tes!P131/0.086*1000000/RES_hhdet_num!P131)</f>
        <v>1178.866066776081</v>
      </c>
      <c r="Q131" s="132">
        <f>IF(RES_hhdet_tes!Q131=0,0,RES_hhdet_tes!Q131/0.086*1000000/RES_hhdet_num!Q131)</f>
        <v>1187.3599919452311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949.277937341903</v>
      </c>
      <c r="D132" s="132">
        <f>IF(RES_hhdet_tes!D132=0,0,RES_hhdet_tes!D132/0.086*1000000/RES_hhdet_num!D132)</f>
        <v>958.67932851208889</v>
      </c>
      <c r="E132" s="132">
        <f>IF(RES_hhdet_tes!E132=0,0,RES_hhdet_tes!E132/0.086*1000000/RES_hhdet_num!E132)</f>
        <v>962.61024008880315</v>
      </c>
      <c r="F132" s="132">
        <f>IF(RES_hhdet_tes!F132=0,0,RES_hhdet_tes!F132/0.086*1000000/RES_hhdet_num!F132)</f>
        <v>960.44192858436736</v>
      </c>
      <c r="G132" s="132">
        <f>IF(RES_hhdet_tes!G132=0,0,RES_hhdet_tes!G132/0.086*1000000/RES_hhdet_num!G132)</f>
        <v>993.00065821793828</v>
      </c>
      <c r="H132" s="132">
        <f>IF(RES_hhdet_tes!H132=0,0,RES_hhdet_tes!H132/0.086*1000000/RES_hhdet_num!H132)</f>
        <v>964.8295470374569</v>
      </c>
      <c r="I132" s="132">
        <f>IF(RES_hhdet_tes!I132=0,0,RES_hhdet_tes!I132/0.086*1000000/RES_hhdet_num!I132)</f>
        <v>986.45032146492781</v>
      </c>
      <c r="J132" s="132">
        <f>IF(RES_hhdet_tes!J132=0,0,RES_hhdet_tes!J132/0.086*1000000/RES_hhdet_num!J132)</f>
        <v>971.19018965989642</v>
      </c>
      <c r="K132" s="132">
        <f>IF(RES_hhdet_tes!K132=0,0,RES_hhdet_tes!K132/0.086*1000000/RES_hhdet_num!K132)</f>
        <v>1001.5131823412332</v>
      </c>
      <c r="L132" s="132">
        <f>IF(RES_hhdet_tes!L132=0,0,RES_hhdet_tes!L132/0.086*1000000/RES_hhdet_num!L132)</f>
        <v>1200.0860885272591</v>
      </c>
      <c r="M132" s="132">
        <f>IF(RES_hhdet_tes!M132=0,0,RES_hhdet_tes!M132/0.086*1000000/RES_hhdet_num!M132)</f>
        <v>1179.7146264738763</v>
      </c>
      <c r="N132" s="132">
        <f>IF(RES_hhdet_tes!N132=0,0,RES_hhdet_tes!N132/0.086*1000000/RES_hhdet_num!N132)</f>
        <v>1183.8788453856741</v>
      </c>
      <c r="O132" s="132">
        <f>IF(RES_hhdet_tes!O132=0,0,RES_hhdet_tes!O132/0.086*1000000/RES_hhdet_num!O132)</f>
        <v>1189.8413533428284</v>
      </c>
      <c r="P132" s="132">
        <f>IF(RES_hhdet_tes!P132=0,0,RES_hhdet_tes!P132/0.086*1000000/RES_hhdet_num!P132)</f>
        <v>1196.0965867551715</v>
      </c>
      <c r="Q132" s="132">
        <f>IF(RES_hhdet_tes!Q132=0,0,RES_hhdet_tes!Q132/0.086*1000000/RES_hhdet_num!Q132)</f>
        <v>1202.9967525894879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619.38149654747463</v>
      </c>
      <c r="D133" s="165">
        <f>IF(RES_hhdet_tes!D133=0,0,RES_hhdet_tes!D133/0.086*1000000/RES_hhdet_num!D132)</f>
        <v>624.57795508030165</v>
      </c>
      <c r="E133" s="165">
        <f>IF(RES_hhdet_tes!E133=0,0,RES_hhdet_tes!E133/0.086*1000000/RES_hhdet_num!E132)</f>
        <v>626.24111309376042</v>
      </c>
      <c r="F133" s="165">
        <f>IF(RES_hhdet_tes!F133=0,0,RES_hhdet_tes!F133/0.086*1000000/RES_hhdet_num!F132)</f>
        <v>624.32128368089002</v>
      </c>
      <c r="G133" s="165">
        <f>IF(RES_hhdet_tes!G133=0,0,RES_hhdet_tes!G133/0.086*1000000/RES_hhdet_num!G132)</f>
        <v>652.34676725396662</v>
      </c>
      <c r="H133" s="165">
        <f>IF(RES_hhdet_tes!H133=0,0,RES_hhdet_tes!H133/0.086*1000000/RES_hhdet_num!H132)</f>
        <v>618.45677997279631</v>
      </c>
      <c r="I133" s="165">
        <f>IF(RES_hhdet_tes!I133=0,0,RES_hhdet_tes!I133/0.086*1000000/RES_hhdet_num!I132)</f>
        <v>640.15835809338319</v>
      </c>
      <c r="J133" s="165">
        <f>IF(RES_hhdet_tes!J133=0,0,RES_hhdet_tes!J133/0.086*1000000/RES_hhdet_num!J132)</f>
        <v>622.20772819793513</v>
      </c>
      <c r="K133" s="165">
        <f>IF(RES_hhdet_tes!K133=0,0,RES_hhdet_tes!K133/0.086*1000000/RES_hhdet_num!K132)</f>
        <v>649.3197295214685</v>
      </c>
      <c r="L133" s="165">
        <f>IF(RES_hhdet_tes!L133=0,0,RES_hhdet_tes!L133/0.086*1000000/RES_hhdet_num!L132)</f>
        <v>795.48157696357441</v>
      </c>
      <c r="M133" s="165">
        <f>IF(RES_hhdet_tes!M133=0,0,RES_hhdet_tes!M133/0.086*1000000/RES_hhdet_num!M132)</f>
        <v>765.20487121487145</v>
      </c>
      <c r="N133" s="165">
        <f>IF(RES_hhdet_tes!N133=0,0,RES_hhdet_tes!N133/0.086*1000000/RES_hhdet_num!N132)</f>
        <v>769.08080500361064</v>
      </c>
      <c r="O133" s="165">
        <f>IF(RES_hhdet_tes!O133=0,0,RES_hhdet_tes!O133/0.086*1000000/RES_hhdet_num!O132)</f>
        <v>773.24099400444186</v>
      </c>
      <c r="P133" s="165">
        <f>IF(RES_hhdet_tes!P133=0,0,RES_hhdet_tes!P133/0.086*1000000/RES_hhdet_num!P132)</f>
        <v>777.30758292600694</v>
      </c>
      <c r="Q133" s="165">
        <f>IF(RES_hhdet_tes!Q133=0,0,RES_hhdet_tes!Q133/0.086*1000000/RES_hhdet_num!Q132)</f>
        <v>781.84240712449025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329.89644079442832</v>
      </c>
      <c r="D134" s="164">
        <f>IF(RES_hhdet_tes!D134=0,0,RES_hhdet_tes!D134/0.086*1000000/RES_hhdet_num!D132)</f>
        <v>334.10137343178712</v>
      </c>
      <c r="E134" s="164">
        <f>IF(RES_hhdet_tes!E134=0,0,RES_hhdet_tes!E134/0.086*1000000/RES_hhdet_num!E132)</f>
        <v>336.36912699504268</v>
      </c>
      <c r="F134" s="164">
        <f>IF(RES_hhdet_tes!F134=0,0,RES_hhdet_tes!F134/0.086*1000000/RES_hhdet_num!F132)</f>
        <v>336.12064490347728</v>
      </c>
      <c r="G134" s="164">
        <f>IF(RES_hhdet_tes!G134=0,0,RES_hhdet_tes!G134/0.086*1000000/RES_hhdet_num!G132)</f>
        <v>340.65389096397161</v>
      </c>
      <c r="H134" s="164">
        <f>IF(RES_hhdet_tes!H134=0,0,RES_hhdet_tes!H134/0.086*1000000/RES_hhdet_num!H132)</f>
        <v>346.37276706466065</v>
      </c>
      <c r="I134" s="164">
        <f>IF(RES_hhdet_tes!I134=0,0,RES_hhdet_tes!I134/0.086*1000000/RES_hhdet_num!I132)</f>
        <v>346.29196337154474</v>
      </c>
      <c r="J134" s="164">
        <f>IF(RES_hhdet_tes!J134=0,0,RES_hhdet_tes!J134/0.086*1000000/RES_hhdet_num!J132)</f>
        <v>348.98246146196129</v>
      </c>
      <c r="K134" s="164">
        <f>IF(RES_hhdet_tes!K134=0,0,RES_hhdet_tes!K134/0.086*1000000/RES_hhdet_num!K132)</f>
        <v>352.19345281976496</v>
      </c>
      <c r="L134" s="164">
        <f>IF(RES_hhdet_tes!L134=0,0,RES_hhdet_tes!L134/0.086*1000000/RES_hhdet_num!L132)</f>
        <v>404.6045115636847</v>
      </c>
      <c r="M134" s="164">
        <f>IF(RES_hhdet_tes!M134=0,0,RES_hhdet_tes!M134/0.086*1000000/RES_hhdet_num!M132)</f>
        <v>414.50975525900463</v>
      </c>
      <c r="N134" s="164">
        <f>IF(RES_hhdet_tes!N134=0,0,RES_hhdet_tes!N134/0.086*1000000/RES_hhdet_num!N132)</f>
        <v>414.79804038206345</v>
      </c>
      <c r="O134" s="164">
        <f>IF(RES_hhdet_tes!O134=0,0,RES_hhdet_tes!O134/0.086*1000000/RES_hhdet_num!O132)</f>
        <v>416.60035933838634</v>
      </c>
      <c r="P134" s="164">
        <f>IF(RES_hhdet_tes!P134=0,0,RES_hhdet_tes!P134/0.086*1000000/RES_hhdet_num!P132)</f>
        <v>418.78900382916464</v>
      </c>
      <c r="Q134" s="164">
        <f>IF(RES_hhdet_tes!Q134=0,0,RES_hhdet_tes!Q134/0.086*1000000/RES_hhdet_num!Q132)</f>
        <v>421.15434546499762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1067.5505530171495</v>
      </c>
      <c r="C135" s="162">
        <f>IF(RES_hhdet_tes!C135=0,0,RES_hhdet_tes!C135/0.086*1000000/RES_hhdet_num!C135)</f>
        <v>1020.8322232530203</v>
      </c>
      <c r="D135" s="162">
        <f>IF(RES_hhdet_tes!D135=0,0,RES_hhdet_tes!D135/0.086*1000000/RES_hhdet_num!D135)</f>
        <v>1063.3221831639667</v>
      </c>
      <c r="E135" s="162">
        <f>IF(RES_hhdet_tes!E135=0,0,RES_hhdet_tes!E135/0.086*1000000/RES_hhdet_num!E135)</f>
        <v>1070.2728289136182</v>
      </c>
      <c r="F135" s="162">
        <f>IF(RES_hhdet_tes!F135=0,0,RES_hhdet_tes!F135/0.086*1000000/RES_hhdet_num!F135)</f>
        <v>1055.7111823183507</v>
      </c>
      <c r="G135" s="162">
        <f>IF(RES_hhdet_tes!G135=0,0,RES_hhdet_tes!G135/0.086*1000000/RES_hhdet_num!G135)</f>
        <v>1046.56152045198</v>
      </c>
      <c r="H135" s="162">
        <f>IF(RES_hhdet_tes!H135=0,0,RES_hhdet_tes!H135/0.086*1000000/RES_hhdet_num!H135)</f>
        <v>1209.45550723833</v>
      </c>
      <c r="I135" s="162">
        <f>IF(RES_hhdet_tes!I135=0,0,RES_hhdet_tes!I135/0.086*1000000/RES_hhdet_num!I135)</f>
        <v>1223.1672620299921</v>
      </c>
      <c r="J135" s="162">
        <f>IF(RES_hhdet_tes!J135=0,0,RES_hhdet_tes!J135/0.086*1000000/RES_hhdet_num!J135)</f>
        <v>1142.659944334561</v>
      </c>
      <c r="K135" s="162">
        <f>IF(RES_hhdet_tes!K135=0,0,RES_hhdet_tes!K135/0.086*1000000/RES_hhdet_num!K135)</f>
        <v>1139.2285496467055</v>
      </c>
      <c r="L135" s="162">
        <f>IF(RES_hhdet_tes!L135=0,0,RES_hhdet_tes!L135/0.086*1000000/RES_hhdet_num!L135)</f>
        <v>1525.8236819885553</v>
      </c>
      <c r="M135" s="162">
        <f>IF(RES_hhdet_tes!M135=0,0,RES_hhdet_tes!M135/0.086*1000000/RES_hhdet_num!M135)</f>
        <v>1483.7248722561587</v>
      </c>
      <c r="N135" s="162">
        <f>IF(RES_hhdet_tes!N135=0,0,RES_hhdet_tes!N135/0.086*1000000/RES_hhdet_num!N135)</f>
        <v>1389.3549426994191</v>
      </c>
      <c r="O135" s="162">
        <f>IF(RES_hhdet_tes!O135=0,0,RES_hhdet_tes!O135/0.086*1000000/RES_hhdet_num!O135)</f>
        <v>1398.8040357641037</v>
      </c>
      <c r="P135" s="162">
        <f>IF(RES_hhdet_tes!P135=0,0,RES_hhdet_tes!P135/0.086*1000000/RES_hhdet_num!P135)</f>
        <v>1414.5830512540265</v>
      </c>
      <c r="Q135" s="162">
        <f>IF(RES_hhdet_tes!Q135=0,0,RES_hhdet_tes!Q135/0.086*1000000/RES_hhdet_num!Q135)</f>
        <v>1523.8958102320662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1090.6716641362761</v>
      </c>
      <c r="D136" s="160">
        <f>IF(RES_hhdet_tes!D136=0,0,RES_hhdet_tes!D136/0.086*1000000/RES_hhdet_num!D136)</f>
        <v>1126.1783094482685</v>
      </c>
      <c r="E136" s="160">
        <f>IF(RES_hhdet_tes!E136=0,0,RES_hhdet_tes!E136/0.086*1000000/RES_hhdet_num!E136)</f>
        <v>1126.8441495002098</v>
      </c>
      <c r="F136" s="160">
        <f>IF(RES_hhdet_tes!F136=0,0,RES_hhdet_tes!F136/0.086*1000000/RES_hhdet_num!F136)</f>
        <v>1099.9087740882437</v>
      </c>
      <c r="G136" s="160">
        <f>IF(RES_hhdet_tes!G136=0,0,RES_hhdet_tes!G136/0.086*1000000/RES_hhdet_num!G136)</f>
        <v>1079.7475679288491</v>
      </c>
      <c r="H136" s="160">
        <f>IF(RES_hhdet_tes!H136=0,0,RES_hhdet_tes!H136/0.086*1000000/RES_hhdet_num!H136)</f>
        <v>1176.2332075008239</v>
      </c>
      <c r="I136" s="160">
        <f>IF(RES_hhdet_tes!I136=0,0,RES_hhdet_tes!I136/0.086*1000000/RES_hhdet_num!I136)</f>
        <v>1158.0878376115784</v>
      </c>
      <c r="J136" s="160">
        <f>IF(RES_hhdet_tes!J136=0,0,RES_hhdet_tes!J136/0.086*1000000/RES_hhdet_num!J136)</f>
        <v>1091.2563170115955</v>
      </c>
      <c r="K136" s="160">
        <f>IF(RES_hhdet_tes!K136=0,0,RES_hhdet_tes!K136/0.086*1000000/RES_hhdet_num!K136)</f>
        <v>1097.230830776884</v>
      </c>
      <c r="L136" s="160">
        <f>IF(RES_hhdet_tes!L136=0,0,RES_hhdet_tes!L136/0.086*1000000/RES_hhdet_num!L136)</f>
        <v>1425.5237150824928</v>
      </c>
      <c r="M136" s="160">
        <f>IF(RES_hhdet_tes!M136=0,0,RES_hhdet_tes!M136/0.086*1000000/RES_hhdet_num!M136)</f>
        <v>1384.6224497908565</v>
      </c>
      <c r="N136" s="160">
        <f>IF(RES_hhdet_tes!N136=0,0,RES_hhdet_tes!N136/0.086*1000000/RES_hhdet_num!N136)</f>
        <v>1324.6741987579189</v>
      </c>
      <c r="O136" s="160">
        <f>IF(RES_hhdet_tes!O136=0,0,RES_hhdet_tes!O136/0.086*1000000/RES_hhdet_num!O136)</f>
        <v>1330.4362064913887</v>
      </c>
      <c r="P136" s="160">
        <f>IF(RES_hhdet_tes!P136=0,0,RES_hhdet_tes!P136/0.086*1000000/RES_hhdet_num!P136)</f>
        <v>1342.4488626607554</v>
      </c>
      <c r="Q136" s="160">
        <f>IF(RES_hhdet_tes!Q136=0,0,RES_hhdet_tes!Q136/0.086*1000000/RES_hhdet_num!Q136)</f>
        <v>1417.6651585063078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760.77522334184789</v>
      </c>
      <c r="D137" s="156">
        <f>IF(RES_hhdet_tes!D137=0,0,RES_hhdet_tes!D137/0.086*1000000/RES_hhdet_num!D136)</f>
        <v>792.07693601648032</v>
      </c>
      <c r="E137" s="156">
        <f>IF(RES_hhdet_tes!E137=0,0,RES_hhdet_tes!E137/0.086*1000000/RES_hhdet_num!E136)</f>
        <v>790.47502250516709</v>
      </c>
      <c r="F137" s="156">
        <f>IF(RES_hhdet_tes!F137=0,0,RES_hhdet_tes!F137/0.086*1000000/RES_hhdet_num!F136)</f>
        <v>763.78812918476626</v>
      </c>
      <c r="G137" s="156">
        <f>IF(RES_hhdet_tes!G137=0,0,RES_hhdet_tes!G137/0.086*1000000/RES_hhdet_num!G136)</f>
        <v>739.09367696487755</v>
      </c>
      <c r="H137" s="156">
        <f>IF(RES_hhdet_tes!H137=0,0,RES_hhdet_tes!H137/0.086*1000000/RES_hhdet_num!H136)</f>
        <v>829.86044043616334</v>
      </c>
      <c r="I137" s="156">
        <f>IF(RES_hhdet_tes!I137=0,0,RES_hhdet_tes!I137/0.086*1000000/RES_hhdet_num!I136)</f>
        <v>811.79587424003364</v>
      </c>
      <c r="J137" s="156">
        <f>IF(RES_hhdet_tes!J137=0,0,RES_hhdet_tes!J137/0.086*1000000/RES_hhdet_num!J136)</f>
        <v>742.27385554963439</v>
      </c>
      <c r="K137" s="156">
        <f>IF(RES_hhdet_tes!K137=0,0,RES_hhdet_tes!K137/0.086*1000000/RES_hhdet_num!K136)</f>
        <v>745.03737795711925</v>
      </c>
      <c r="L137" s="156">
        <f>IF(RES_hhdet_tes!L137=0,0,RES_hhdet_tes!L137/0.086*1000000/RES_hhdet_num!L136)</f>
        <v>1020.9192035188082</v>
      </c>
      <c r="M137" s="156">
        <f>IF(RES_hhdet_tes!M137=0,0,RES_hhdet_tes!M137/0.086*1000000/RES_hhdet_num!M136)</f>
        <v>970.11269453185162</v>
      </c>
      <c r="N137" s="156">
        <f>IF(RES_hhdet_tes!N137=0,0,RES_hhdet_tes!N137/0.086*1000000/RES_hhdet_num!N136)</f>
        <v>909.8761583758552</v>
      </c>
      <c r="O137" s="156">
        <f>IF(RES_hhdet_tes!O137=0,0,RES_hhdet_tes!O137/0.086*1000000/RES_hhdet_num!O136)</f>
        <v>913.83584715300231</v>
      </c>
      <c r="P137" s="156">
        <f>IF(RES_hhdet_tes!P137=0,0,RES_hhdet_tes!P137/0.086*1000000/RES_hhdet_num!P136)</f>
        <v>923.6598588315909</v>
      </c>
      <c r="Q137" s="156">
        <f>IF(RES_hhdet_tes!Q137=0,0,RES_hhdet_tes!Q137/0.086*1000000/RES_hhdet_num!Q136)</f>
        <v>996.51081304131014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329.89644079442837</v>
      </c>
      <c r="D138" s="156">
        <f>IF(RES_hhdet_tes!D138=0,0,RES_hhdet_tes!D138/0.086*1000000/RES_hhdet_num!D136)</f>
        <v>334.10137343178815</v>
      </c>
      <c r="E138" s="156">
        <f>IF(RES_hhdet_tes!E138=0,0,RES_hhdet_tes!E138/0.086*1000000/RES_hhdet_num!E136)</f>
        <v>336.36912699504273</v>
      </c>
      <c r="F138" s="156">
        <f>IF(RES_hhdet_tes!F138=0,0,RES_hhdet_tes!F138/0.086*1000000/RES_hhdet_num!F136)</f>
        <v>336.12064490347746</v>
      </c>
      <c r="G138" s="156">
        <f>IF(RES_hhdet_tes!G138=0,0,RES_hhdet_tes!G138/0.086*1000000/RES_hhdet_num!G136)</f>
        <v>340.65389096397155</v>
      </c>
      <c r="H138" s="156">
        <f>IF(RES_hhdet_tes!H138=0,0,RES_hhdet_tes!H138/0.086*1000000/RES_hhdet_num!H136)</f>
        <v>346.37276706466054</v>
      </c>
      <c r="I138" s="156">
        <f>IF(RES_hhdet_tes!I138=0,0,RES_hhdet_tes!I138/0.086*1000000/RES_hhdet_num!I136)</f>
        <v>346.29196337154485</v>
      </c>
      <c r="J138" s="156">
        <f>IF(RES_hhdet_tes!J138=0,0,RES_hhdet_tes!J138/0.086*1000000/RES_hhdet_num!J136)</f>
        <v>348.98246146196107</v>
      </c>
      <c r="K138" s="156">
        <f>IF(RES_hhdet_tes!K138=0,0,RES_hhdet_tes!K138/0.086*1000000/RES_hhdet_num!K136)</f>
        <v>352.19345281976467</v>
      </c>
      <c r="L138" s="156">
        <f>IF(RES_hhdet_tes!L138=0,0,RES_hhdet_tes!L138/0.086*1000000/RES_hhdet_num!L136)</f>
        <v>404.6045115636847</v>
      </c>
      <c r="M138" s="156">
        <f>IF(RES_hhdet_tes!M138=0,0,RES_hhdet_tes!M138/0.086*1000000/RES_hhdet_num!M136)</f>
        <v>414.50975525900481</v>
      </c>
      <c r="N138" s="156">
        <f>IF(RES_hhdet_tes!N138=0,0,RES_hhdet_tes!N138/0.086*1000000/RES_hhdet_num!N136)</f>
        <v>414.79804038206368</v>
      </c>
      <c r="O138" s="156">
        <f>IF(RES_hhdet_tes!O138=0,0,RES_hhdet_tes!O138/0.086*1000000/RES_hhdet_num!O136)</f>
        <v>416.60035933838623</v>
      </c>
      <c r="P138" s="156">
        <f>IF(RES_hhdet_tes!P138=0,0,RES_hhdet_tes!P138/0.086*1000000/RES_hhdet_num!P136)</f>
        <v>418.78900382916447</v>
      </c>
      <c r="Q138" s="156">
        <f>IF(RES_hhdet_tes!Q138=0,0,RES_hhdet_tes!Q138/0.086*1000000/RES_hhdet_num!Q136)</f>
        <v>421.15434546499768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600.46771147553159</v>
      </c>
      <c r="C139" s="157">
        <f>IF(RES_hhdet_tes!C139=0,0,RES_hhdet_tes!C139/0.086*1000000/RES_hhdet_num!C$124)</f>
        <v>623.58946246910591</v>
      </c>
      <c r="D139" s="157">
        <f>IF(RES_hhdet_tes!D139=0,0,RES_hhdet_tes!D139/0.086*1000000/RES_hhdet_num!D$124)</f>
        <v>627.62745159160056</v>
      </c>
      <c r="E139" s="157">
        <f>IF(RES_hhdet_tes!E139=0,0,RES_hhdet_tes!E139/0.086*1000000/RES_hhdet_num!E$124)</f>
        <v>635.35579071534107</v>
      </c>
      <c r="F139" s="157">
        <f>IF(RES_hhdet_tes!F139=0,0,RES_hhdet_tes!F139/0.086*1000000/RES_hhdet_num!F$124)</f>
        <v>669.55004226118763</v>
      </c>
      <c r="G139" s="157">
        <f>IF(RES_hhdet_tes!G139=0,0,RES_hhdet_tes!G139/0.086*1000000/RES_hhdet_num!G$124)</f>
        <v>658.33886380865272</v>
      </c>
      <c r="H139" s="157">
        <f>IF(RES_hhdet_tes!H139=0,0,RES_hhdet_tes!H139/0.086*1000000/RES_hhdet_num!H$124)</f>
        <v>674.17197484888811</v>
      </c>
      <c r="I139" s="157">
        <f>IF(RES_hhdet_tes!I139=0,0,RES_hhdet_tes!I139/0.086*1000000/RES_hhdet_num!I$124)</f>
        <v>706.9721138010234</v>
      </c>
      <c r="J139" s="157">
        <f>IF(RES_hhdet_tes!J139=0,0,RES_hhdet_tes!J139/0.086*1000000/RES_hhdet_num!J$124)</f>
        <v>700.9290370134969</v>
      </c>
      <c r="K139" s="157">
        <f>IF(RES_hhdet_tes!K139=0,0,RES_hhdet_tes!K139/0.086*1000000/RES_hhdet_num!K$124)</f>
        <v>704.93441956813183</v>
      </c>
      <c r="L139" s="157">
        <f>IF(RES_hhdet_tes!L139=0,0,RES_hhdet_tes!L139/0.086*1000000/RES_hhdet_num!L$124)</f>
        <v>865.82566516853535</v>
      </c>
      <c r="M139" s="157">
        <f>IF(RES_hhdet_tes!M139=0,0,RES_hhdet_tes!M139/0.086*1000000/RES_hhdet_num!M$124)</f>
        <v>870.2948276200126</v>
      </c>
      <c r="N139" s="157">
        <f>IF(RES_hhdet_tes!N139=0,0,RES_hhdet_tes!N139/0.086*1000000/RES_hhdet_num!N$124)</f>
        <v>842.85905684912393</v>
      </c>
      <c r="O139" s="157">
        <f>IF(RES_hhdet_tes!O139=0,0,RES_hhdet_tes!O139/0.086*1000000/RES_hhdet_num!O$124)</f>
        <v>842.00628826172897</v>
      </c>
      <c r="P139" s="157">
        <f>IF(RES_hhdet_tes!P139=0,0,RES_hhdet_tes!P139/0.086*1000000/RES_hhdet_num!P$124)</f>
        <v>851.32462672496854</v>
      </c>
      <c r="Q139" s="157">
        <f>IF(RES_hhdet_tes!Q139=0,0,RES_hhdet_tes!Q139/0.086*1000000/RES_hhdet_num!Q$124)</f>
        <v>923.90877748447997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574.60462195557</v>
      </c>
      <c r="C140" s="156">
        <f>IF(RES_hhdet_tes!C140=0,0,RES_hhdet_tes!C140/0.086*1000000/RES_hhdet_num!C140)</f>
        <v>589.58773771350479</v>
      </c>
      <c r="D140" s="156">
        <f>IF(RES_hhdet_tes!D140=0,0,RES_hhdet_tes!D140/0.086*1000000/RES_hhdet_num!D140)</f>
        <v>595.5396469989937</v>
      </c>
      <c r="E140" s="156">
        <f>IF(RES_hhdet_tes!E140=0,0,RES_hhdet_tes!E140/0.086*1000000/RES_hhdet_num!E140)</f>
        <v>597.66837840699225</v>
      </c>
      <c r="F140" s="156">
        <f>IF(RES_hhdet_tes!F140=0,0,RES_hhdet_tes!F140/0.086*1000000/RES_hhdet_num!F140)</f>
        <v>633.6885870199302</v>
      </c>
      <c r="G140" s="156">
        <f>IF(RES_hhdet_tes!G140=0,0,RES_hhdet_tes!G140/0.086*1000000/RES_hhdet_num!G140)</f>
        <v>640.64948493054817</v>
      </c>
      <c r="H140" s="156">
        <f>IF(RES_hhdet_tes!H140=0,0,RES_hhdet_tes!H140/0.086*1000000/RES_hhdet_num!H140)</f>
        <v>649.68749364695987</v>
      </c>
      <c r="I140" s="156">
        <f>IF(RES_hhdet_tes!I140=0,0,RES_hhdet_tes!I140/0.086*1000000/RES_hhdet_num!I140)</f>
        <v>673.39754997512784</v>
      </c>
      <c r="J140" s="156">
        <f>IF(RES_hhdet_tes!J140=0,0,RES_hhdet_tes!J140/0.086*1000000/RES_hhdet_num!J140)</f>
        <v>682.48356008345115</v>
      </c>
      <c r="K140" s="156">
        <f>IF(RES_hhdet_tes!K140=0,0,RES_hhdet_tes!K140/0.086*1000000/RES_hhdet_num!K140)</f>
        <v>681.0551554490014</v>
      </c>
      <c r="L140" s="156">
        <f>IF(RES_hhdet_tes!L140=0,0,RES_hhdet_tes!L140/0.086*1000000/RES_hhdet_num!L140)</f>
        <v>818.85813302374754</v>
      </c>
      <c r="M140" s="156">
        <f>IF(RES_hhdet_tes!M140=0,0,RES_hhdet_tes!M140/0.086*1000000/RES_hhdet_num!M140)</f>
        <v>813.56847908992427</v>
      </c>
      <c r="N140" s="156">
        <f>IF(RES_hhdet_tes!N140=0,0,RES_hhdet_tes!N140/0.086*1000000/RES_hhdet_num!N140)</f>
        <v>707.89415940958634</v>
      </c>
      <c r="O140" s="156">
        <f>IF(RES_hhdet_tes!O140=0,0,RES_hhdet_tes!O140/0.086*1000000/RES_hhdet_num!O140)</f>
        <v>903.76190789389523</v>
      </c>
      <c r="P140" s="156">
        <f>IF(RES_hhdet_tes!P140=0,0,RES_hhdet_tes!P140/0.086*1000000/RES_hhdet_num!P140)</f>
        <v>807.58389119189735</v>
      </c>
      <c r="Q140" s="156">
        <f>IF(RES_hhdet_tes!Q140=0,0,RES_hhdet_tes!Q140/0.086*1000000/RES_hhdet_num!Q140)</f>
        <v>815.64286706503515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648.78564982234309</v>
      </c>
      <c r="C141" s="57">
        <f>IF(RES_hhdet_tes!C141=0,0,RES_hhdet_tes!C141/0.086*1000000/RES_hhdet_num!C141)</f>
        <v>652.43413863054855</v>
      </c>
      <c r="D141" s="57">
        <f>IF(RES_hhdet_tes!D141=0,0,RES_hhdet_tes!D141/0.086*1000000/RES_hhdet_num!D141)</f>
        <v>667.88105694540252</v>
      </c>
      <c r="E141" s="57">
        <f>IF(RES_hhdet_tes!E141=0,0,RES_hhdet_tes!E141/0.086*1000000/RES_hhdet_num!E141)</f>
        <v>670.35794739913604</v>
      </c>
      <c r="F141" s="57">
        <f>IF(RES_hhdet_tes!F141=0,0,RES_hhdet_tes!F141/0.086*1000000/RES_hhdet_num!F141)</f>
        <v>682.54278875992031</v>
      </c>
      <c r="G141" s="57">
        <f>IF(RES_hhdet_tes!G141=0,0,RES_hhdet_tes!G141/0.086*1000000/RES_hhdet_num!G141)</f>
        <v>670.25939057793914</v>
      </c>
      <c r="H141" s="57">
        <f>IF(RES_hhdet_tes!H141=0,0,RES_hhdet_tes!H141/0.086*1000000/RES_hhdet_num!H141)</f>
        <v>685.78278301169075</v>
      </c>
      <c r="I141" s="57">
        <f>IF(RES_hhdet_tes!I141=0,0,RES_hhdet_tes!I141/0.086*1000000/RES_hhdet_num!I141)</f>
        <v>717.2644468006381</v>
      </c>
      <c r="J141" s="57">
        <f>IF(RES_hhdet_tes!J141=0,0,RES_hhdet_tes!J141/0.086*1000000/RES_hhdet_num!J141)</f>
        <v>704.98848277371928</v>
      </c>
      <c r="K141" s="57">
        <f>IF(RES_hhdet_tes!K141=0,0,RES_hhdet_tes!K141/0.086*1000000/RES_hhdet_num!K141)</f>
        <v>710.28368831922455</v>
      </c>
      <c r="L141" s="57">
        <f>IF(RES_hhdet_tes!L141=0,0,RES_hhdet_tes!L141/0.086*1000000/RES_hhdet_num!L141)</f>
        <v>883.14169110201215</v>
      </c>
      <c r="M141" s="57">
        <f>IF(RES_hhdet_tes!M141=0,0,RES_hhdet_tes!M141/0.086*1000000/RES_hhdet_num!M141)</f>
        <v>884.04842600695372</v>
      </c>
      <c r="N141" s="57">
        <f>IF(RES_hhdet_tes!N141=0,0,RES_hhdet_tes!N141/0.086*1000000/RES_hhdet_num!N141)</f>
        <v>870.79209609994166</v>
      </c>
      <c r="O141" s="57">
        <f>IF(RES_hhdet_tes!O141=0,0,RES_hhdet_tes!O141/0.086*1000000/RES_hhdet_num!O141)</f>
        <v>830.12089349744053</v>
      </c>
      <c r="P141" s="57">
        <f>IF(RES_hhdet_tes!P141=0,0,RES_hhdet_tes!P141/0.086*1000000/RES_hhdet_num!P141)</f>
        <v>857.76756056871216</v>
      </c>
      <c r="Q141" s="57">
        <f>IF(RES_hhdet_tes!Q141=0,0,RES_hhdet_tes!Q141/0.086*1000000/RES_hhdet_num!Q141)</f>
        <v>939.80668849934682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9580.1516506067455</v>
      </c>
      <c r="C143" s="168">
        <f t="shared" ref="C143:Q143" si="21">SUM(C144,C146,C148,C157)</f>
        <v>10386.808720307394</v>
      </c>
      <c r="D143" s="168">
        <f t="shared" si="21"/>
        <v>10440.981541489098</v>
      </c>
      <c r="E143" s="168">
        <f t="shared" si="21"/>
        <v>11581.646274108638</v>
      </c>
      <c r="F143" s="168">
        <f t="shared" si="21"/>
        <v>11444.90609325856</v>
      </c>
      <c r="G143" s="168">
        <f t="shared" si="21"/>
        <v>11430.772268644403</v>
      </c>
      <c r="H143" s="168">
        <f t="shared" si="21"/>
        <v>11787.898812739835</v>
      </c>
      <c r="I143" s="168">
        <f t="shared" si="21"/>
        <v>10632.74030432634</v>
      </c>
      <c r="J143" s="168">
        <f t="shared" si="21"/>
        <v>10645.633338161822</v>
      </c>
      <c r="K143" s="168">
        <f t="shared" si="21"/>
        <v>10602.39104212611</v>
      </c>
      <c r="L143" s="168">
        <f t="shared" si="21"/>
        <v>12790.045925063509</v>
      </c>
      <c r="M143" s="168">
        <f t="shared" si="21"/>
        <v>11855.04215773326</v>
      </c>
      <c r="N143" s="168">
        <f t="shared" si="21"/>
        <v>11297.765656477528</v>
      </c>
      <c r="O143" s="168">
        <f t="shared" si="21"/>
        <v>10976.338253674285</v>
      </c>
      <c r="P143" s="168">
        <f t="shared" si="21"/>
        <v>9785.6564807064624</v>
      </c>
      <c r="Q143" s="168">
        <f t="shared" si="21"/>
        <v>10851.355389694098</v>
      </c>
    </row>
    <row r="144" spans="1:17" ht="12.95" customHeight="1" x14ac:dyDescent="0.25">
      <c r="A144" s="158" t="s">
        <v>65</v>
      </c>
      <c r="B144" s="157">
        <f t="shared" ref="B144:Q144" si="22">B145</f>
        <v>7384.8649455681461</v>
      </c>
      <c r="C144" s="157">
        <f t="shared" si="22"/>
        <v>8131.3050193196405</v>
      </c>
      <c r="D144" s="157">
        <f t="shared" si="22"/>
        <v>8089.9409828940297</v>
      </c>
      <c r="E144" s="157">
        <f t="shared" si="22"/>
        <v>9181.6166964880485</v>
      </c>
      <c r="F144" s="157">
        <f t="shared" si="22"/>
        <v>9017.7078159981902</v>
      </c>
      <c r="G144" s="157">
        <f t="shared" si="22"/>
        <v>9019.1815767129719</v>
      </c>
      <c r="H144" s="157">
        <f t="shared" si="22"/>
        <v>9221.813058555781</v>
      </c>
      <c r="I144" s="157">
        <f t="shared" si="22"/>
        <v>8033.645306222601</v>
      </c>
      <c r="J144" s="157">
        <f t="shared" si="22"/>
        <v>8147.9466897107795</v>
      </c>
      <c r="K144" s="157">
        <f t="shared" si="22"/>
        <v>8086.8610612177699</v>
      </c>
      <c r="L144" s="157">
        <f t="shared" si="22"/>
        <v>9722.5161467417802</v>
      </c>
      <c r="M144" s="157">
        <f t="shared" si="22"/>
        <v>8801.0429402541977</v>
      </c>
      <c r="N144" s="157">
        <f t="shared" si="22"/>
        <v>8358.0427910458402</v>
      </c>
      <c r="O144" s="157">
        <f t="shared" si="22"/>
        <v>8027.1886418022032</v>
      </c>
      <c r="P144" s="157">
        <f t="shared" si="22"/>
        <v>6782.6603993756071</v>
      </c>
      <c r="Q144" s="157">
        <f t="shared" si="22"/>
        <v>7667.8801408186891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7384.8649455681461</v>
      </c>
      <c r="C145" s="156">
        <f>IF(RES_hhdet_tes!C145=0,0,RES_hhdet_tes!C145/0.086*1000000/RES_hhdet_num!C$143)</f>
        <v>8131.3050193196405</v>
      </c>
      <c r="D145" s="156">
        <f>IF(RES_hhdet_tes!D145=0,0,RES_hhdet_tes!D145/0.086*1000000/RES_hhdet_num!D$143)</f>
        <v>8089.9409828940297</v>
      </c>
      <c r="E145" s="156">
        <f>IF(RES_hhdet_tes!E145=0,0,RES_hhdet_tes!E145/0.086*1000000/RES_hhdet_num!E$143)</f>
        <v>9181.6166964880485</v>
      </c>
      <c r="F145" s="156">
        <f>IF(RES_hhdet_tes!F145=0,0,RES_hhdet_tes!F145/0.086*1000000/RES_hhdet_num!F$143)</f>
        <v>9017.7078159981902</v>
      </c>
      <c r="G145" s="156">
        <f>IF(RES_hhdet_tes!G145=0,0,RES_hhdet_tes!G145/0.086*1000000/RES_hhdet_num!G$143)</f>
        <v>9019.1815767129719</v>
      </c>
      <c r="H145" s="156">
        <f>IF(RES_hhdet_tes!H145=0,0,RES_hhdet_tes!H145/0.086*1000000/RES_hhdet_num!H$143)</f>
        <v>9221.813058555781</v>
      </c>
      <c r="I145" s="156">
        <f>IF(RES_hhdet_tes!I145=0,0,RES_hhdet_tes!I145/0.086*1000000/RES_hhdet_num!I$143)</f>
        <v>8033.645306222601</v>
      </c>
      <c r="J145" s="156">
        <f>IF(RES_hhdet_tes!J145=0,0,RES_hhdet_tes!J145/0.086*1000000/RES_hhdet_num!J$143)</f>
        <v>8147.9466897107795</v>
      </c>
      <c r="K145" s="156">
        <f>IF(RES_hhdet_tes!K145=0,0,RES_hhdet_tes!K145/0.086*1000000/RES_hhdet_num!K$143)</f>
        <v>8086.8610612177699</v>
      </c>
      <c r="L145" s="156">
        <f>IF(RES_hhdet_tes!L145=0,0,RES_hhdet_tes!L145/0.086*1000000/RES_hhdet_num!L$143)</f>
        <v>9722.5161467417802</v>
      </c>
      <c r="M145" s="156">
        <f>IF(RES_hhdet_tes!M145=0,0,RES_hhdet_tes!M145/0.086*1000000/RES_hhdet_num!M$143)</f>
        <v>8801.0429402541977</v>
      </c>
      <c r="N145" s="156">
        <f>IF(RES_hhdet_tes!N145=0,0,RES_hhdet_tes!N145/0.086*1000000/RES_hhdet_num!N$143)</f>
        <v>8358.0427910458402</v>
      </c>
      <c r="O145" s="156">
        <f>IF(RES_hhdet_tes!O145=0,0,RES_hhdet_tes!O145/0.086*1000000/RES_hhdet_num!O$143)</f>
        <v>8027.1886418022032</v>
      </c>
      <c r="P145" s="156">
        <f>IF(RES_hhdet_tes!P145=0,0,RES_hhdet_tes!P145/0.086*1000000/RES_hhdet_num!P$143)</f>
        <v>6782.6603993756071</v>
      </c>
      <c r="Q145" s="156">
        <f>IF(RES_hhdet_tes!Q145=0,0,RES_hhdet_tes!Q145/0.086*1000000/RES_hhdet_num!Q$143)</f>
        <v>7667.8801408186891</v>
      </c>
    </row>
    <row r="146" spans="1:17" ht="12.95" customHeight="1" x14ac:dyDescent="0.25">
      <c r="A146" s="158" t="s">
        <v>112</v>
      </c>
      <c r="B146" s="157">
        <f t="shared" ref="B146:Q146" si="23">B147</f>
        <v>627.79984561845447</v>
      </c>
      <c r="C146" s="157">
        <f t="shared" si="23"/>
        <v>635.35317425644098</v>
      </c>
      <c r="D146" s="157">
        <f t="shared" si="23"/>
        <v>639.6920552562093</v>
      </c>
      <c r="E146" s="157">
        <f t="shared" si="23"/>
        <v>644.22809352214051</v>
      </c>
      <c r="F146" s="157">
        <f t="shared" si="23"/>
        <v>643.99741340703179</v>
      </c>
      <c r="G146" s="157">
        <f t="shared" si="23"/>
        <v>648.84012862126713</v>
      </c>
      <c r="H146" s="157">
        <f t="shared" si="23"/>
        <v>661.66685187613905</v>
      </c>
      <c r="I146" s="157">
        <f t="shared" si="23"/>
        <v>660.67697389720149</v>
      </c>
      <c r="J146" s="157">
        <f t="shared" si="23"/>
        <v>668.95178018366028</v>
      </c>
      <c r="K146" s="157">
        <f t="shared" si="23"/>
        <v>685.17505322009458</v>
      </c>
      <c r="L146" s="157">
        <f t="shared" si="23"/>
        <v>687.36712064636629</v>
      </c>
      <c r="M146" s="157">
        <f t="shared" si="23"/>
        <v>705.0568294034523</v>
      </c>
      <c r="N146" s="157">
        <f t="shared" si="23"/>
        <v>707.18722072213552</v>
      </c>
      <c r="O146" s="157">
        <f t="shared" si="23"/>
        <v>708.03157762914032</v>
      </c>
      <c r="P146" s="157">
        <f t="shared" si="23"/>
        <v>731.93500263681142</v>
      </c>
      <c r="Q146" s="157">
        <f t="shared" si="23"/>
        <v>731.0452334951982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627.79984561845447</v>
      </c>
      <c r="C147" s="156">
        <f>IF(RES_hhdet_tes!C147=0,0,RES_hhdet_tes!C147/0.086*1000000/RES_hhdet_num!C$143)</f>
        <v>635.35317425644098</v>
      </c>
      <c r="D147" s="156">
        <f>IF(RES_hhdet_tes!D147=0,0,RES_hhdet_tes!D147/0.086*1000000/RES_hhdet_num!D$143)</f>
        <v>639.6920552562093</v>
      </c>
      <c r="E147" s="156">
        <f>IF(RES_hhdet_tes!E147=0,0,RES_hhdet_tes!E147/0.086*1000000/RES_hhdet_num!E$143)</f>
        <v>644.22809352214051</v>
      </c>
      <c r="F147" s="156">
        <f>IF(RES_hhdet_tes!F147=0,0,RES_hhdet_tes!F147/0.086*1000000/RES_hhdet_num!F$143)</f>
        <v>643.99741340703179</v>
      </c>
      <c r="G147" s="156">
        <f>IF(RES_hhdet_tes!G147=0,0,RES_hhdet_tes!G147/0.086*1000000/RES_hhdet_num!G$143)</f>
        <v>648.84012862126713</v>
      </c>
      <c r="H147" s="156">
        <f>IF(RES_hhdet_tes!H147=0,0,RES_hhdet_tes!H147/0.086*1000000/RES_hhdet_num!H$143)</f>
        <v>661.66685187613905</v>
      </c>
      <c r="I147" s="156">
        <f>IF(RES_hhdet_tes!I147=0,0,RES_hhdet_tes!I147/0.086*1000000/RES_hhdet_num!I$143)</f>
        <v>660.67697389720149</v>
      </c>
      <c r="J147" s="156">
        <f>IF(RES_hhdet_tes!J147=0,0,RES_hhdet_tes!J147/0.086*1000000/RES_hhdet_num!J$143)</f>
        <v>668.95178018366028</v>
      </c>
      <c r="K147" s="156">
        <f>IF(RES_hhdet_tes!K147=0,0,RES_hhdet_tes!K147/0.086*1000000/RES_hhdet_num!K$143)</f>
        <v>685.17505322009458</v>
      </c>
      <c r="L147" s="156">
        <f>IF(RES_hhdet_tes!L147=0,0,RES_hhdet_tes!L147/0.086*1000000/RES_hhdet_num!L$143)</f>
        <v>687.36712064636629</v>
      </c>
      <c r="M147" s="156">
        <f>IF(RES_hhdet_tes!M147=0,0,RES_hhdet_tes!M147/0.086*1000000/RES_hhdet_num!M$143)</f>
        <v>705.0568294034523</v>
      </c>
      <c r="N147" s="156">
        <f>IF(RES_hhdet_tes!N147=0,0,RES_hhdet_tes!N147/0.086*1000000/RES_hhdet_num!N$143)</f>
        <v>707.18722072213552</v>
      </c>
      <c r="O147" s="156">
        <f>IF(RES_hhdet_tes!O147=0,0,RES_hhdet_tes!O147/0.086*1000000/RES_hhdet_num!O$143)</f>
        <v>708.03157762914032</v>
      </c>
      <c r="P147" s="156">
        <f>IF(RES_hhdet_tes!P147=0,0,RES_hhdet_tes!P147/0.086*1000000/RES_hhdet_num!P$143)</f>
        <v>731.93500263681142</v>
      </c>
      <c r="Q147" s="156">
        <f>IF(RES_hhdet_tes!Q147=0,0,RES_hhdet_tes!Q147/0.086*1000000/RES_hhdet_num!Q$143)</f>
        <v>731.0452334951982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966.97968183240732</v>
      </c>
      <c r="C148" s="157">
        <f>IF(RES_hhdet_tes!C148=0,0,RES_hhdet_tes!C148/0.086*1000000/RES_hhdet_num!C$143)</f>
        <v>996.55074533969298</v>
      </c>
      <c r="D148" s="157">
        <f>IF(RES_hhdet_tes!D148=0,0,RES_hhdet_tes!D148/0.086*1000000/RES_hhdet_num!D$143)</f>
        <v>1083.7001021925287</v>
      </c>
      <c r="E148" s="157">
        <f>IF(RES_hhdet_tes!E148=0,0,RES_hhdet_tes!E148/0.086*1000000/RES_hhdet_num!E$143)</f>
        <v>1120.4446456639698</v>
      </c>
      <c r="F148" s="157">
        <f>IF(RES_hhdet_tes!F148=0,0,RES_hhdet_tes!F148/0.086*1000000/RES_hhdet_num!F$143)</f>
        <v>1113.6512138540534</v>
      </c>
      <c r="G148" s="157">
        <f>IF(RES_hhdet_tes!G148=0,0,RES_hhdet_tes!G148/0.086*1000000/RES_hhdet_num!G$143)</f>
        <v>1104.4188379046734</v>
      </c>
      <c r="H148" s="157">
        <f>IF(RES_hhdet_tes!H148=0,0,RES_hhdet_tes!H148/0.086*1000000/RES_hhdet_num!H$143)</f>
        <v>1230.2428871309246</v>
      </c>
      <c r="I148" s="157">
        <f>IF(RES_hhdet_tes!I148=0,0,RES_hhdet_tes!I148/0.086*1000000/RES_hhdet_num!I$143)</f>
        <v>1231.4442706680493</v>
      </c>
      <c r="J148" s="157">
        <f>IF(RES_hhdet_tes!J148=0,0,RES_hhdet_tes!J148/0.086*1000000/RES_hhdet_num!J$143)</f>
        <v>1127.8102665463941</v>
      </c>
      <c r="K148" s="157">
        <f>IF(RES_hhdet_tes!K148=0,0,RES_hhdet_tes!K148/0.086*1000000/RES_hhdet_num!K$143)</f>
        <v>1125.4249805383213</v>
      </c>
      <c r="L148" s="157">
        <f>IF(RES_hhdet_tes!L148=0,0,RES_hhdet_tes!L148/0.086*1000000/RES_hhdet_num!L$143)</f>
        <v>1514.3358220378329</v>
      </c>
      <c r="M148" s="157">
        <f>IF(RES_hhdet_tes!M148=0,0,RES_hhdet_tes!M148/0.086*1000000/RES_hhdet_num!M$143)</f>
        <v>1478.6537900237583</v>
      </c>
      <c r="N148" s="157">
        <f>IF(RES_hhdet_tes!N148=0,0,RES_hhdet_tes!N148/0.086*1000000/RES_hhdet_num!N$143)</f>
        <v>1389.6996301538318</v>
      </c>
      <c r="O148" s="157">
        <f>IF(RES_hhdet_tes!O148=0,0,RES_hhdet_tes!O148/0.086*1000000/RES_hhdet_num!O$143)</f>
        <v>1399.1144663465623</v>
      </c>
      <c r="P148" s="157">
        <f>IF(RES_hhdet_tes!P148=0,0,RES_hhdet_tes!P148/0.086*1000000/RES_hhdet_num!P$143)</f>
        <v>1419.7372562492951</v>
      </c>
      <c r="Q148" s="157">
        <f>IF(RES_hhdet_tes!Q148=0,0,RES_hhdet_tes!Q148/0.086*1000000/RES_hhdet_num!Q$143)</f>
        <v>1528.5246018450564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945.09899329121606</v>
      </c>
      <c r="C149" s="132">
        <f>IF(RES_hhdet_tes!C149=0,0,RES_hhdet_tes!C149/0.086*1000000/RES_hhdet_num!C149)</f>
        <v>948.0464777320451</v>
      </c>
      <c r="D149" s="132">
        <f>IF(RES_hhdet_tes!D149=0,0,RES_hhdet_tes!D149/0.086*1000000/RES_hhdet_num!D149)</f>
        <v>960.9946789462773</v>
      </c>
      <c r="E149" s="132">
        <f>IF(RES_hhdet_tes!E149=0,0,RES_hhdet_tes!E149/0.086*1000000/RES_hhdet_num!E149)</f>
        <v>968.88107113507647</v>
      </c>
      <c r="F149" s="132">
        <f>IF(RES_hhdet_tes!F149=0,0,RES_hhdet_tes!F149/0.086*1000000/RES_hhdet_num!F149)</f>
        <v>966.75729841814791</v>
      </c>
      <c r="G149" s="132">
        <f>IF(RES_hhdet_tes!G149=0,0,RES_hhdet_tes!G149/0.086*1000000/RES_hhdet_num!G149)</f>
        <v>988.47766302182697</v>
      </c>
      <c r="H149" s="132">
        <f>IF(RES_hhdet_tes!H149=0,0,RES_hhdet_tes!H149/0.086*1000000/RES_hhdet_num!H149)</f>
        <v>1018.5266201740645</v>
      </c>
      <c r="I149" s="132">
        <f>IF(RES_hhdet_tes!I149=0,0,RES_hhdet_tes!I149/0.086*1000000/RES_hhdet_num!I149)</f>
        <v>1096.3354483033293</v>
      </c>
      <c r="J149" s="132">
        <f>IF(RES_hhdet_tes!J149=0,0,RES_hhdet_tes!J149/0.086*1000000/RES_hhdet_num!J149)</f>
        <v>1098.6658344199902</v>
      </c>
      <c r="K149" s="132">
        <f>IF(RES_hhdet_tes!K149=0,0,RES_hhdet_tes!K149/0.086*1000000/RES_hhdet_num!K149)</f>
        <v>1113.7494142382079</v>
      </c>
      <c r="L149" s="132">
        <f>IF(RES_hhdet_tes!L149=0,0,RES_hhdet_tes!L149/0.086*1000000/RES_hhdet_num!L149)</f>
        <v>1348.6123829494725</v>
      </c>
      <c r="M149" s="132">
        <f>IF(RES_hhdet_tes!M149=0,0,RES_hhdet_tes!M149/0.086*1000000/RES_hhdet_num!M149)</f>
        <v>1308.8893398748094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1029.5971711085037</v>
      </c>
      <c r="D150" s="132">
        <f>IF(RES_hhdet_tes!D150=0,0,RES_hhdet_tes!D150/0.086*1000000/RES_hhdet_num!D150)</f>
        <v>1037.8242817883745</v>
      </c>
      <c r="E150" s="132">
        <f>IF(RES_hhdet_tes!E150=0,0,RES_hhdet_tes!E150/0.086*1000000/RES_hhdet_num!E150)</f>
        <v>1040.1977473316297</v>
      </c>
      <c r="F150" s="132">
        <f>IF(RES_hhdet_tes!F150=0,0,RES_hhdet_tes!F150/0.086*1000000/RES_hhdet_num!F150)</f>
        <v>1034.5338415510839</v>
      </c>
      <c r="G150" s="132">
        <f>IF(RES_hhdet_tes!G150=0,0,RES_hhdet_tes!G150/0.086*1000000/RES_hhdet_num!G150)</f>
        <v>1044.3350024434692</v>
      </c>
      <c r="H150" s="132">
        <f>IF(RES_hhdet_tes!H150=0,0,RES_hhdet_tes!H150/0.086*1000000/RES_hhdet_num!H150)</f>
        <v>1058.5292319628907</v>
      </c>
      <c r="I150" s="132">
        <f>IF(RES_hhdet_tes!I150=0,0,RES_hhdet_tes!I150/0.086*1000000/RES_hhdet_num!I150)</f>
        <v>1056.5354718769254</v>
      </c>
      <c r="J150" s="132">
        <f>IF(RES_hhdet_tes!J150=0,0,RES_hhdet_tes!J150/0.086*1000000/RES_hhdet_num!J150)</f>
        <v>1066.3516426036363</v>
      </c>
      <c r="K150" s="132">
        <f>IF(RES_hhdet_tes!K150=0,0,RES_hhdet_tes!K150/0.086*1000000/RES_hhdet_num!K150)</f>
        <v>1084.5871860854188</v>
      </c>
      <c r="L150" s="132">
        <f>IF(RES_hhdet_tes!L150=0,0,RES_hhdet_tes!L150/0.086*1000000/RES_hhdet_num!L150)</f>
        <v>1301.4317462250947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699.70073031407514</v>
      </c>
      <c r="D151" s="165">
        <f>IF(RES_hhdet_tes!D151=0,0,RES_hhdet_tes!D151/0.086*1000000/RES_hhdet_num!D150)</f>
        <v>703.72290835658748</v>
      </c>
      <c r="E151" s="165">
        <f>IF(RES_hhdet_tes!E151=0,0,RES_hhdet_tes!E151/0.086*1000000/RES_hhdet_num!E150)</f>
        <v>703.82862033658705</v>
      </c>
      <c r="F151" s="165">
        <f>IF(RES_hhdet_tes!F151=0,0,RES_hhdet_tes!F151/0.086*1000000/RES_hhdet_num!F150)</f>
        <v>698.4131966476067</v>
      </c>
      <c r="G151" s="165">
        <f>IF(RES_hhdet_tes!G151=0,0,RES_hhdet_tes!G151/0.086*1000000/RES_hhdet_num!G150)</f>
        <v>703.68111147949799</v>
      </c>
      <c r="H151" s="165">
        <f>IF(RES_hhdet_tes!H151=0,0,RES_hhdet_tes!H151/0.086*1000000/RES_hhdet_num!H150)</f>
        <v>712.15646489823007</v>
      </c>
      <c r="I151" s="165">
        <f>IF(RES_hhdet_tes!I151=0,0,RES_hhdet_tes!I151/0.086*1000000/RES_hhdet_num!I150)</f>
        <v>710.24350850538019</v>
      </c>
      <c r="J151" s="165">
        <f>IF(RES_hhdet_tes!J151=0,0,RES_hhdet_tes!J151/0.086*1000000/RES_hhdet_num!J150)</f>
        <v>717.36918114167565</v>
      </c>
      <c r="K151" s="165">
        <f>IF(RES_hhdet_tes!K151=0,0,RES_hhdet_tes!K151/0.086*1000000/RES_hhdet_num!K150)</f>
        <v>732.39373326565362</v>
      </c>
      <c r="L151" s="165">
        <f>IF(RES_hhdet_tes!L151=0,0,RES_hhdet_tes!L151/0.086*1000000/RES_hhdet_num!L150)</f>
        <v>896.82723466140965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329.89644079442849</v>
      </c>
      <c r="D152" s="164">
        <f>IF(RES_hhdet_tes!D152=0,0,RES_hhdet_tes!D152/0.086*1000000/RES_hhdet_num!D150)</f>
        <v>334.10137343178701</v>
      </c>
      <c r="E152" s="164">
        <f>IF(RES_hhdet_tes!E152=0,0,RES_hhdet_tes!E152/0.086*1000000/RES_hhdet_num!E150)</f>
        <v>336.36912699504268</v>
      </c>
      <c r="F152" s="164">
        <f>IF(RES_hhdet_tes!F152=0,0,RES_hhdet_tes!F152/0.086*1000000/RES_hhdet_num!F150)</f>
        <v>336.12064490347728</v>
      </c>
      <c r="G152" s="164">
        <f>IF(RES_hhdet_tes!G152=0,0,RES_hhdet_tes!G152/0.086*1000000/RES_hhdet_num!G150)</f>
        <v>340.65389096397138</v>
      </c>
      <c r="H152" s="164">
        <f>IF(RES_hhdet_tes!H152=0,0,RES_hhdet_tes!H152/0.086*1000000/RES_hhdet_num!H150)</f>
        <v>346.37276706466065</v>
      </c>
      <c r="I152" s="164">
        <f>IF(RES_hhdet_tes!I152=0,0,RES_hhdet_tes!I152/0.086*1000000/RES_hhdet_num!I150)</f>
        <v>346.29196337154502</v>
      </c>
      <c r="J152" s="164">
        <f>IF(RES_hhdet_tes!J152=0,0,RES_hhdet_tes!J152/0.086*1000000/RES_hhdet_num!J150)</f>
        <v>348.98246146196055</v>
      </c>
      <c r="K152" s="164">
        <f>IF(RES_hhdet_tes!K152=0,0,RES_hhdet_tes!K152/0.086*1000000/RES_hhdet_num!K150)</f>
        <v>352.19345281976513</v>
      </c>
      <c r="L152" s="164">
        <f>IF(RES_hhdet_tes!L152=0,0,RES_hhdet_tes!L152/0.086*1000000/RES_hhdet_num!L150)</f>
        <v>404.60451156368492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1067.5505530171497</v>
      </c>
      <c r="C153" s="162">
        <f>IF(RES_hhdet_tes!C153=0,0,RES_hhdet_tes!C153/0.086*1000000/RES_hhdet_num!C153)</f>
        <v>1102.603801807918</v>
      </c>
      <c r="D153" s="162">
        <f>IF(RES_hhdet_tes!D153=0,0,RES_hhdet_tes!D153/0.086*1000000/RES_hhdet_num!D153)</f>
        <v>1194.1601029362714</v>
      </c>
      <c r="E153" s="162">
        <f>IF(RES_hhdet_tes!E153=0,0,RES_hhdet_tes!E153/0.086*1000000/RES_hhdet_num!E153)</f>
        <v>1204.8003284896404</v>
      </c>
      <c r="F153" s="162">
        <f>IF(RES_hhdet_tes!F153=0,0,RES_hhdet_tes!F153/0.086*1000000/RES_hhdet_num!F153)</f>
        <v>1169.2754756281242</v>
      </c>
      <c r="G153" s="162">
        <f>IF(RES_hhdet_tes!G153=0,0,RES_hhdet_tes!G153/0.086*1000000/RES_hhdet_num!G153)</f>
        <v>1134.6868141176881</v>
      </c>
      <c r="H153" s="162">
        <f>IF(RES_hhdet_tes!H153=0,0,RES_hhdet_tes!H153/0.086*1000000/RES_hhdet_num!H153)</f>
        <v>1268.0458401359665</v>
      </c>
      <c r="I153" s="162">
        <f>IF(RES_hhdet_tes!I153=0,0,RES_hhdet_tes!I153/0.086*1000000/RES_hhdet_num!I153)</f>
        <v>1240.1762056463601</v>
      </c>
      <c r="J153" s="162">
        <f>IF(RES_hhdet_tes!J153=0,0,RES_hhdet_tes!J153/0.086*1000000/RES_hhdet_num!J153)</f>
        <v>1130.3285750027708</v>
      </c>
      <c r="K153" s="162">
        <f>IF(RES_hhdet_tes!K153=0,0,RES_hhdet_tes!K153/0.086*1000000/RES_hhdet_num!K153)</f>
        <v>1127.3864741130265</v>
      </c>
      <c r="L153" s="162">
        <f>IF(RES_hhdet_tes!L153=0,0,RES_hhdet_tes!L153/0.086*1000000/RES_hhdet_num!L153)</f>
        <v>1520.2145515873287</v>
      </c>
      <c r="M153" s="162">
        <f>IF(RES_hhdet_tes!M153=0,0,RES_hhdet_tes!M153/0.086*1000000/RES_hhdet_num!M153)</f>
        <v>1483.0119452273627</v>
      </c>
      <c r="N153" s="162">
        <f>IF(RES_hhdet_tes!N153=0,0,RES_hhdet_tes!N153/0.086*1000000/RES_hhdet_num!N153)</f>
        <v>1393.2831273250194</v>
      </c>
      <c r="O153" s="162">
        <f>IF(RES_hhdet_tes!O153=0,0,RES_hhdet_tes!O153/0.086*1000000/RES_hhdet_num!O153)</f>
        <v>1402.9821118608479</v>
      </c>
      <c r="P153" s="162">
        <f>IF(RES_hhdet_tes!P153=0,0,RES_hhdet_tes!P153/0.086*1000000/RES_hhdet_num!P153)</f>
        <v>1424.3658301790806</v>
      </c>
      <c r="Q153" s="162">
        <f>IF(RES_hhdet_tes!Q153=0,0,RES_hhdet_tes!Q153/0.086*1000000/RES_hhdet_num!Q153)</f>
        <v>1536.199710073166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1090.6716641362761</v>
      </c>
      <c r="D154" s="160">
        <f>IF(RES_hhdet_tes!D154=0,0,RES_hhdet_tes!D154/0.086*1000000/RES_hhdet_num!D154)</f>
        <v>1130.0464622384654</v>
      </c>
      <c r="E154" s="160">
        <f>IF(RES_hhdet_tes!E154=0,0,RES_hhdet_tes!E154/0.086*1000000/RES_hhdet_num!E154)</f>
        <v>1132.9598143264432</v>
      </c>
      <c r="F154" s="160">
        <f>IF(RES_hhdet_tes!F154=0,0,RES_hhdet_tes!F154/0.086*1000000/RES_hhdet_num!F154)</f>
        <v>1106.9056475811908</v>
      </c>
      <c r="G154" s="160">
        <f>IF(RES_hhdet_tes!G154=0,0,RES_hhdet_tes!G154/0.086*1000000/RES_hhdet_num!G154)</f>
        <v>1087.2407934610198</v>
      </c>
      <c r="H154" s="160">
        <f>IF(RES_hhdet_tes!H154=0,0,RES_hhdet_tes!H154/0.086*1000000/RES_hhdet_num!H154)</f>
        <v>1180.6155371936416</v>
      </c>
      <c r="I154" s="160">
        <f>IF(RES_hhdet_tes!I154=0,0,RES_hhdet_tes!I154/0.086*1000000/RES_hhdet_num!I154)</f>
        <v>1162.9017987805194</v>
      </c>
      <c r="J154" s="160">
        <f>IF(RES_hhdet_tes!J154=0,0,RES_hhdet_tes!J154/0.086*1000000/RES_hhdet_num!J154)</f>
        <v>1094.5970652514275</v>
      </c>
      <c r="K154" s="160">
        <f>IF(RES_hhdet_tes!K154=0,0,RES_hhdet_tes!K154/0.086*1000000/RES_hhdet_num!K154)</f>
        <v>1094.2419921451465</v>
      </c>
      <c r="L154" s="160">
        <f>IF(RES_hhdet_tes!L154=0,0,RES_hhdet_tes!L154/0.086*1000000/RES_hhdet_num!L154)</f>
        <v>1425.6465176913357</v>
      </c>
      <c r="M154" s="160">
        <f>IF(RES_hhdet_tes!M154=0,0,RES_hhdet_tes!M154/0.086*1000000/RES_hhdet_num!M154)</f>
        <v>1387.1268222585802</v>
      </c>
      <c r="N154" s="160">
        <f>IF(RES_hhdet_tes!N154=0,0,RES_hhdet_tes!N154/0.086*1000000/RES_hhdet_num!N154)</f>
        <v>1328.9923589972027</v>
      </c>
      <c r="O154" s="160">
        <f>IF(RES_hhdet_tes!O154=0,0,RES_hhdet_tes!O154/0.086*1000000/RES_hhdet_num!O154)</f>
        <v>1336.1475602753637</v>
      </c>
      <c r="P154" s="160">
        <f>IF(RES_hhdet_tes!P154=0,0,RES_hhdet_tes!P154/0.086*1000000/RES_hhdet_num!P154)</f>
        <v>1351.3471094021475</v>
      </c>
      <c r="Q154" s="160">
        <f>IF(RES_hhdet_tes!Q154=0,0,RES_hhdet_tes!Q154/0.086*1000000/RES_hhdet_num!Q154)</f>
        <v>1425.2950062809771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760.77522334184789</v>
      </c>
      <c r="D155" s="156">
        <f>IF(RES_hhdet_tes!D155=0,0,RES_hhdet_tes!D155/0.086*1000000/RES_hhdet_num!D154)</f>
        <v>795.94508880667831</v>
      </c>
      <c r="E155" s="156">
        <f>IF(RES_hhdet_tes!E155=0,0,RES_hhdet_tes!E155/0.086*1000000/RES_hhdet_num!E154)</f>
        <v>796.59068733140043</v>
      </c>
      <c r="F155" s="156">
        <f>IF(RES_hhdet_tes!F155=0,0,RES_hhdet_tes!F155/0.086*1000000/RES_hhdet_num!F154)</f>
        <v>770.78500267771335</v>
      </c>
      <c r="G155" s="156">
        <f>IF(RES_hhdet_tes!G155=0,0,RES_hhdet_tes!G155/0.086*1000000/RES_hhdet_num!G154)</f>
        <v>746.5869024970483</v>
      </c>
      <c r="H155" s="156">
        <f>IF(RES_hhdet_tes!H155=0,0,RES_hhdet_tes!H155/0.086*1000000/RES_hhdet_num!H154)</f>
        <v>834.24277012898096</v>
      </c>
      <c r="I155" s="156">
        <f>IF(RES_hhdet_tes!I155=0,0,RES_hhdet_tes!I155/0.086*1000000/RES_hhdet_num!I154)</f>
        <v>816.60983540897428</v>
      </c>
      <c r="J155" s="156">
        <f>IF(RES_hhdet_tes!J155=0,0,RES_hhdet_tes!J155/0.086*1000000/RES_hhdet_num!J154)</f>
        <v>745.61460378946629</v>
      </c>
      <c r="K155" s="156">
        <f>IF(RES_hhdet_tes!K155=0,0,RES_hhdet_tes!K155/0.086*1000000/RES_hhdet_num!K154)</f>
        <v>742.04853932538128</v>
      </c>
      <c r="L155" s="156">
        <f>IF(RES_hhdet_tes!L155=0,0,RES_hhdet_tes!L155/0.086*1000000/RES_hhdet_num!L154)</f>
        <v>1021.0420061276511</v>
      </c>
      <c r="M155" s="156">
        <f>IF(RES_hhdet_tes!M155=0,0,RES_hhdet_tes!M155/0.086*1000000/RES_hhdet_num!M154)</f>
        <v>972.61706699957551</v>
      </c>
      <c r="N155" s="156">
        <f>IF(RES_hhdet_tes!N155=0,0,RES_hhdet_tes!N155/0.086*1000000/RES_hhdet_num!N154)</f>
        <v>914.19431861513931</v>
      </c>
      <c r="O155" s="156">
        <f>IF(RES_hhdet_tes!O155=0,0,RES_hhdet_tes!O155/0.086*1000000/RES_hhdet_num!O154)</f>
        <v>919.54720093697733</v>
      </c>
      <c r="P155" s="156">
        <f>IF(RES_hhdet_tes!P155=0,0,RES_hhdet_tes!P155/0.086*1000000/RES_hhdet_num!P154)</f>
        <v>932.55810557298287</v>
      </c>
      <c r="Q155" s="156">
        <f>IF(RES_hhdet_tes!Q155=0,0,RES_hhdet_tes!Q155/0.086*1000000/RES_hhdet_num!Q154)</f>
        <v>1004.1406608159798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329.89644079442843</v>
      </c>
      <c r="D156" s="156">
        <f>IF(RES_hhdet_tes!D156=0,0,RES_hhdet_tes!D156/0.086*1000000/RES_hhdet_num!D154)</f>
        <v>334.10137343178718</v>
      </c>
      <c r="E156" s="156">
        <f>IF(RES_hhdet_tes!E156=0,0,RES_hhdet_tes!E156/0.086*1000000/RES_hhdet_num!E154)</f>
        <v>336.36912699504262</v>
      </c>
      <c r="F156" s="156">
        <f>IF(RES_hhdet_tes!F156=0,0,RES_hhdet_tes!F156/0.086*1000000/RES_hhdet_num!F154)</f>
        <v>336.12064490347734</v>
      </c>
      <c r="G156" s="156">
        <f>IF(RES_hhdet_tes!G156=0,0,RES_hhdet_tes!G156/0.086*1000000/RES_hhdet_num!G154)</f>
        <v>340.65389096397143</v>
      </c>
      <c r="H156" s="156">
        <f>IF(RES_hhdet_tes!H156=0,0,RES_hhdet_tes!H156/0.086*1000000/RES_hhdet_num!H154)</f>
        <v>346.37276706466054</v>
      </c>
      <c r="I156" s="156">
        <f>IF(RES_hhdet_tes!I156=0,0,RES_hhdet_tes!I156/0.086*1000000/RES_hhdet_num!I154)</f>
        <v>346.29196337154491</v>
      </c>
      <c r="J156" s="156">
        <f>IF(RES_hhdet_tes!J156=0,0,RES_hhdet_tes!J156/0.086*1000000/RES_hhdet_num!J154)</f>
        <v>348.98246146196112</v>
      </c>
      <c r="K156" s="156">
        <f>IF(RES_hhdet_tes!K156=0,0,RES_hhdet_tes!K156/0.086*1000000/RES_hhdet_num!K154)</f>
        <v>352.19345281976507</v>
      </c>
      <c r="L156" s="156">
        <f>IF(RES_hhdet_tes!L156=0,0,RES_hhdet_tes!L156/0.086*1000000/RES_hhdet_num!L154)</f>
        <v>404.60451156368458</v>
      </c>
      <c r="M156" s="156">
        <f>IF(RES_hhdet_tes!M156=0,0,RES_hhdet_tes!M156/0.086*1000000/RES_hhdet_num!M154)</f>
        <v>414.50975525900469</v>
      </c>
      <c r="N156" s="156">
        <f>IF(RES_hhdet_tes!N156=0,0,RES_hhdet_tes!N156/0.086*1000000/RES_hhdet_num!N154)</f>
        <v>414.79804038206345</v>
      </c>
      <c r="O156" s="156">
        <f>IF(RES_hhdet_tes!O156=0,0,RES_hhdet_tes!O156/0.086*1000000/RES_hhdet_num!O154)</f>
        <v>416.60035933838617</v>
      </c>
      <c r="P156" s="156">
        <f>IF(RES_hhdet_tes!P156=0,0,RES_hhdet_tes!P156/0.086*1000000/RES_hhdet_num!P154)</f>
        <v>418.7890038291647</v>
      </c>
      <c r="Q156" s="156">
        <f>IF(RES_hhdet_tes!Q156=0,0,RES_hhdet_tes!Q156/0.086*1000000/RES_hhdet_num!Q154)</f>
        <v>421.15434546499722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600.5071775877384</v>
      </c>
      <c r="C157" s="157">
        <f>IF(RES_hhdet_tes!C157=0,0,RES_hhdet_tes!C157/0.086*1000000/RES_hhdet_num!C$143)</f>
        <v>623.59978139162058</v>
      </c>
      <c r="D157" s="157">
        <f>IF(RES_hhdet_tes!D157=0,0,RES_hhdet_tes!D157/0.086*1000000/RES_hhdet_num!D$143)</f>
        <v>627.64840114633034</v>
      </c>
      <c r="E157" s="157">
        <f>IF(RES_hhdet_tes!E157=0,0,RES_hhdet_tes!E157/0.086*1000000/RES_hhdet_num!E$143)</f>
        <v>635.35683843447885</v>
      </c>
      <c r="F157" s="157">
        <f>IF(RES_hhdet_tes!F157=0,0,RES_hhdet_tes!F157/0.086*1000000/RES_hhdet_num!F$143)</f>
        <v>669.54964999928484</v>
      </c>
      <c r="G157" s="157">
        <f>IF(RES_hhdet_tes!G157=0,0,RES_hhdet_tes!G157/0.086*1000000/RES_hhdet_num!G$143)</f>
        <v>658.33172540549174</v>
      </c>
      <c r="H157" s="157">
        <f>IF(RES_hhdet_tes!H157=0,0,RES_hhdet_tes!H157/0.086*1000000/RES_hhdet_num!H$143)</f>
        <v>674.17601517699063</v>
      </c>
      <c r="I157" s="157">
        <f>IF(RES_hhdet_tes!I157=0,0,RES_hhdet_tes!I157/0.086*1000000/RES_hhdet_num!I$143)</f>
        <v>706.97375353848872</v>
      </c>
      <c r="J157" s="157">
        <f>IF(RES_hhdet_tes!J157=0,0,RES_hhdet_tes!J157/0.086*1000000/RES_hhdet_num!J$143)</f>
        <v>700.92460172098822</v>
      </c>
      <c r="K157" s="157">
        <f>IF(RES_hhdet_tes!K157=0,0,RES_hhdet_tes!K157/0.086*1000000/RES_hhdet_num!K$143)</f>
        <v>704.92994714992619</v>
      </c>
      <c r="L157" s="157">
        <f>IF(RES_hhdet_tes!L157=0,0,RES_hhdet_tes!L157/0.086*1000000/RES_hhdet_num!L$143)</f>
        <v>865.82683563753073</v>
      </c>
      <c r="M157" s="157">
        <f>IF(RES_hhdet_tes!M157=0,0,RES_hhdet_tes!M157/0.086*1000000/RES_hhdet_num!M$143)</f>
        <v>870.28859805185084</v>
      </c>
      <c r="N157" s="157">
        <f>IF(RES_hhdet_tes!N157=0,0,RES_hhdet_tes!N157/0.086*1000000/RES_hhdet_num!N$143)</f>
        <v>842.83601455572193</v>
      </c>
      <c r="O157" s="157">
        <f>IF(RES_hhdet_tes!O157=0,0,RES_hhdet_tes!O157/0.086*1000000/RES_hhdet_num!O$143)</f>
        <v>842.00356789637897</v>
      </c>
      <c r="P157" s="157">
        <f>IF(RES_hhdet_tes!P157=0,0,RES_hhdet_tes!P157/0.086*1000000/RES_hhdet_num!P$143)</f>
        <v>851.32382244474911</v>
      </c>
      <c r="Q157" s="157">
        <f>IF(RES_hhdet_tes!Q157=0,0,RES_hhdet_tes!Q157/0.086*1000000/RES_hhdet_num!Q$143)</f>
        <v>923.90541353515493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574.60462195557011</v>
      </c>
      <c r="C158" s="156">
        <f>IF(RES_hhdet_tes!C158=0,0,RES_hhdet_tes!C158/0.086*1000000/RES_hhdet_num!C158)</f>
        <v>589.58773771350457</v>
      </c>
      <c r="D158" s="156">
        <f>IF(RES_hhdet_tes!D158=0,0,RES_hhdet_tes!D158/0.086*1000000/RES_hhdet_num!D158)</f>
        <v>595.5396469989937</v>
      </c>
      <c r="E158" s="156">
        <f>IF(RES_hhdet_tes!E158=0,0,RES_hhdet_tes!E158/0.086*1000000/RES_hhdet_num!E158)</f>
        <v>597.66837840699213</v>
      </c>
      <c r="F158" s="156">
        <f>IF(RES_hhdet_tes!F158=0,0,RES_hhdet_tes!F158/0.086*1000000/RES_hhdet_num!F158)</f>
        <v>633.68858701993042</v>
      </c>
      <c r="G158" s="156">
        <f>IF(RES_hhdet_tes!G158=0,0,RES_hhdet_tes!G158/0.086*1000000/RES_hhdet_num!G158)</f>
        <v>640.64948493054771</v>
      </c>
      <c r="H158" s="156">
        <f>IF(RES_hhdet_tes!H158=0,0,RES_hhdet_tes!H158/0.086*1000000/RES_hhdet_num!H158)</f>
        <v>649.68749364695987</v>
      </c>
      <c r="I158" s="156">
        <f>IF(RES_hhdet_tes!I158=0,0,RES_hhdet_tes!I158/0.086*1000000/RES_hhdet_num!I158)</f>
        <v>673.39754997512784</v>
      </c>
      <c r="J158" s="156">
        <f>IF(RES_hhdet_tes!J158=0,0,RES_hhdet_tes!J158/0.086*1000000/RES_hhdet_num!J158)</f>
        <v>682.48356008345127</v>
      </c>
      <c r="K158" s="156">
        <f>IF(RES_hhdet_tes!K158=0,0,RES_hhdet_tes!K158/0.086*1000000/RES_hhdet_num!K158)</f>
        <v>681.05515544900152</v>
      </c>
      <c r="L158" s="156">
        <f>IF(RES_hhdet_tes!L158=0,0,RES_hhdet_tes!L158/0.086*1000000/RES_hhdet_num!L158)</f>
        <v>818.85813302374743</v>
      </c>
      <c r="M158" s="156">
        <f>IF(RES_hhdet_tes!M158=0,0,RES_hhdet_tes!M158/0.086*1000000/RES_hhdet_num!M158)</f>
        <v>813.56847908992438</v>
      </c>
      <c r="N158" s="156">
        <f>IF(RES_hhdet_tes!N158=0,0,RES_hhdet_tes!N158/0.086*1000000/RES_hhdet_num!N158)</f>
        <v>707.894159409586</v>
      </c>
      <c r="O158" s="156">
        <f>IF(RES_hhdet_tes!O158=0,0,RES_hhdet_tes!O158/0.086*1000000/RES_hhdet_num!O158)</f>
        <v>903.76190789389682</v>
      </c>
      <c r="P158" s="156">
        <f>IF(RES_hhdet_tes!P158=0,0,RES_hhdet_tes!P158/0.086*1000000/RES_hhdet_num!P158)</f>
        <v>807.58389119189735</v>
      </c>
      <c r="Q158" s="156">
        <f>IF(RES_hhdet_tes!Q158=0,0,RES_hhdet_tes!Q158/0.086*1000000/RES_hhdet_num!Q158)</f>
        <v>815.64286706503526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648.78564982234286</v>
      </c>
      <c r="C159" s="57">
        <f>IF(RES_hhdet_tes!C159=0,0,RES_hhdet_tes!C159/0.086*1000000/RES_hhdet_num!C159)</f>
        <v>652.43413863054843</v>
      </c>
      <c r="D159" s="57">
        <f>IF(RES_hhdet_tes!D159=0,0,RES_hhdet_tes!D159/0.086*1000000/RES_hhdet_num!D159)</f>
        <v>667.88105694540252</v>
      </c>
      <c r="E159" s="57">
        <f>IF(RES_hhdet_tes!E159=0,0,RES_hhdet_tes!E159/0.086*1000000/RES_hhdet_num!E159)</f>
        <v>670.35794739913604</v>
      </c>
      <c r="F159" s="57">
        <f>IF(RES_hhdet_tes!F159=0,0,RES_hhdet_tes!F159/0.086*1000000/RES_hhdet_num!F159)</f>
        <v>682.54278875992031</v>
      </c>
      <c r="G159" s="57">
        <f>IF(RES_hhdet_tes!G159=0,0,RES_hhdet_tes!G159/0.086*1000000/RES_hhdet_num!G159)</f>
        <v>670.25939057793903</v>
      </c>
      <c r="H159" s="57">
        <f>IF(RES_hhdet_tes!H159=0,0,RES_hhdet_tes!H159/0.086*1000000/RES_hhdet_num!H159)</f>
        <v>685.78278301169098</v>
      </c>
      <c r="I159" s="57">
        <f>IF(RES_hhdet_tes!I159=0,0,RES_hhdet_tes!I159/0.086*1000000/RES_hhdet_num!I159)</f>
        <v>717.26444680063742</v>
      </c>
      <c r="J159" s="57">
        <f>IF(RES_hhdet_tes!J159=0,0,RES_hhdet_tes!J159/0.086*1000000/RES_hhdet_num!J159)</f>
        <v>704.98848277371883</v>
      </c>
      <c r="K159" s="57">
        <f>IF(RES_hhdet_tes!K159=0,0,RES_hhdet_tes!K159/0.086*1000000/RES_hhdet_num!K159)</f>
        <v>710.28368831922455</v>
      </c>
      <c r="L159" s="57">
        <f>IF(RES_hhdet_tes!L159=0,0,RES_hhdet_tes!L159/0.086*1000000/RES_hhdet_num!L159)</f>
        <v>883.14169110201181</v>
      </c>
      <c r="M159" s="57">
        <f>IF(RES_hhdet_tes!M159=0,0,RES_hhdet_tes!M159/0.086*1000000/RES_hhdet_num!M159)</f>
        <v>884.04842600695417</v>
      </c>
      <c r="N159" s="57">
        <f>IF(RES_hhdet_tes!N159=0,0,RES_hhdet_tes!N159/0.086*1000000/RES_hhdet_num!N159)</f>
        <v>870.79209609994132</v>
      </c>
      <c r="O159" s="57">
        <f>IF(RES_hhdet_tes!O159=0,0,RES_hhdet_tes!O159/0.086*1000000/RES_hhdet_num!O159)</f>
        <v>830.12089349744042</v>
      </c>
      <c r="P159" s="57">
        <f>IF(RES_hhdet_tes!P159=0,0,RES_hhdet_tes!P159/0.086*1000000/RES_hhdet_num!P159)</f>
        <v>857.76756056871204</v>
      </c>
      <c r="Q159" s="57">
        <f>IF(RES_hhdet_tes!Q159=0,0,RES_hhdet_tes!Q159/0.086*1000000/RES_hhdet_num!Q159)</f>
        <v>939.80668849934671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9230.004016921539</v>
      </c>
      <c r="C161" s="168">
        <f t="shared" ref="C161:Q161" si="24">SUM(C162,C164,C166,C175)</f>
        <v>9717.721083764769</v>
      </c>
      <c r="D161" s="168">
        <f t="shared" si="24"/>
        <v>9980.6642915920293</v>
      </c>
      <c r="E161" s="168">
        <f t="shared" si="24"/>
        <v>11099.218156746167</v>
      </c>
      <c r="F161" s="168">
        <f t="shared" si="24"/>
        <v>10695.684471765564</v>
      </c>
      <c r="G161" s="168">
        <f t="shared" si="24"/>
        <v>10692.997030570696</v>
      </c>
      <c r="H161" s="168">
        <f t="shared" si="24"/>
        <v>11209.4171327698</v>
      </c>
      <c r="I161" s="168">
        <f t="shared" si="24"/>
        <v>9975.36377784264</v>
      </c>
      <c r="J161" s="168">
        <f t="shared" si="24"/>
        <v>10077.600277675894</v>
      </c>
      <c r="K161" s="168">
        <f t="shared" si="24"/>
        <v>9838.6633117903602</v>
      </c>
      <c r="L161" s="168">
        <f t="shared" si="24"/>
        <v>12579.596897900672</v>
      </c>
      <c r="M161" s="168">
        <f t="shared" si="24"/>
        <v>11603.348277343324</v>
      </c>
      <c r="N161" s="168">
        <f t="shared" si="24"/>
        <v>10495.283580607938</v>
      </c>
      <c r="O161" s="168">
        <f t="shared" si="24"/>
        <v>10214.742349324904</v>
      </c>
      <c r="P161" s="168">
        <f t="shared" si="24"/>
        <v>9082.2979757778448</v>
      </c>
      <c r="Q161" s="168">
        <f t="shared" si="24"/>
        <v>10796.561423286657</v>
      </c>
    </row>
    <row r="162" spans="1:17" ht="12.95" customHeight="1" x14ac:dyDescent="0.25">
      <c r="A162" s="158" t="s">
        <v>65</v>
      </c>
      <c r="B162" s="157">
        <f t="shared" ref="B162:Q162" si="25">B163</f>
        <v>7661.1530869166827</v>
      </c>
      <c r="C162" s="157">
        <f t="shared" si="25"/>
        <v>8118.4022643416165</v>
      </c>
      <c r="D162" s="157">
        <f t="shared" si="25"/>
        <v>8334.7672897680732</v>
      </c>
      <c r="E162" s="157">
        <f t="shared" si="25"/>
        <v>9413.6336948534754</v>
      </c>
      <c r="F162" s="157">
        <f t="shared" si="25"/>
        <v>8966.2880198928033</v>
      </c>
      <c r="G162" s="157">
        <f t="shared" si="25"/>
        <v>8964.1420480212528</v>
      </c>
      <c r="H162" s="157">
        <f t="shared" si="25"/>
        <v>9355.8266568158451</v>
      </c>
      <c r="I162" s="157">
        <f t="shared" si="25"/>
        <v>8038.072412598598</v>
      </c>
      <c r="J162" s="157">
        <f t="shared" si="25"/>
        <v>8235.0872031752297</v>
      </c>
      <c r="K162" s="157">
        <f t="shared" si="25"/>
        <v>7990.2485316263892</v>
      </c>
      <c r="L162" s="157">
        <f t="shared" si="25"/>
        <v>10192.897019955355</v>
      </c>
      <c r="M162" s="157">
        <f t="shared" si="25"/>
        <v>9236.6848078933363</v>
      </c>
      <c r="N162" s="157">
        <f t="shared" si="25"/>
        <v>8241.6521540877511</v>
      </c>
      <c r="O162" s="157">
        <f t="shared" si="25"/>
        <v>7954.3127766574826</v>
      </c>
      <c r="P162" s="157">
        <f t="shared" si="25"/>
        <v>6792.4568231304311</v>
      </c>
      <c r="Q162" s="157">
        <f t="shared" si="25"/>
        <v>8300.447688789478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7661.1530869166827</v>
      </c>
      <c r="C163" s="57">
        <f>IF(RES_hhdet_tes!C163=0,0,RES_hhdet_tes!C163/0.086*1000000/RES_hhdet_num!C$161)</f>
        <v>8118.4022643416165</v>
      </c>
      <c r="D163" s="57">
        <f>IF(RES_hhdet_tes!D163=0,0,RES_hhdet_tes!D163/0.086*1000000/RES_hhdet_num!D$161)</f>
        <v>8334.7672897680732</v>
      </c>
      <c r="E163" s="57">
        <f>IF(RES_hhdet_tes!E163=0,0,RES_hhdet_tes!E163/0.086*1000000/RES_hhdet_num!E$161)</f>
        <v>9413.6336948534754</v>
      </c>
      <c r="F163" s="57">
        <f>IF(RES_hhdet_tes!F163=0,0,RES_hhdet_tes!F163/0.086*1000000/RES_hhdet_num!F$161)</f>
        <v>8966.2880198928033</v>
      </c>
      <c r="G163" s="57">
        <f>IF(RES_hhdet_tes!G163=0,0,RES_hhdet_tes!G163/0.086*1000000/RES_hhdet_num!G$161)</f>
        <v>8964.1420480212528</v>
      </c>
      <c r="H163" s="57">
        <f>IF(RES_hhdet_tes!H163=0,0,RES_hhdet_tes!H163/0.086*1000000/RES_hhdet_num!H$161)</f>
        <v>9355.8266568158451</v>
      </c>
      <c r="I163" s="57">
        <f>IF(RES_hhdet_tes!I163=0,0,RES_hhdet_tes!I163/0.086*1000000/RES_hhdet_num!I$161)</f>
        <v>8038.072412598598</v>
      </c>
      <c r="J163" s="57">
        <f>IF(RES_hhdet_tes!J163=0,0,RES_hhdet_tes!J163/0.086*1000000/RES_hhdet_num!J$161)</f>
        <v>8235.0872031752297</v>
      </c>
      <c r="K163" s="57">
        <f>IF(RES_hhdet_tes!K163=0,0,RES_hhdet_tes!K163/0.086*1000000/RES_hhdet_num!K$161)</f>
        <v>7990.2485316263892</v>
      </c>
      <c r="L163" s="57">
        <f>IF(RES_hhdet_tes!L163=0,0,RES_hhdet_tes!L163/0.086*1000000/RES_hhdet_num!L$161)</f>
        <v>10192.897019955355</v>
      </c>
      <c r="M163" s="57">
        <f>IF(RES_hhdet_tes!M163=0,0,RES_hhdet_tes!M163/0.086*1000000/RES_hhdet_num!M$161)</f>
        <v>9236.6848078933363</v>
      </c>
      <c r="N163" s="57">
        <f>IF(RES_hhdet_tes!N163=0,0,RES_hhdet_tes!N163/0.086*1000000/RES_hhdet_num!N$161)</f>
        <v>8241.6521540877511</v>
      </c>
      <c r="O163" s="57">
        <f>IF(RES_hhdet_tes!O163=0,0,RES_hhdet_tes!O163/0.086*1000000/RES_hhdet_num!O$161)</f>
        <v>7954.3127766574826</v>
      </c>
      <c r="P163" s="57">
        <f>IF(RES_hhdet_tes!P163=0,0,RES_hhdet_tes!P163/0.086*1000000/RES_hhdet_num!P$161)</f>
        <v>6792.4568231304311</v>
      </c>
      <c r="Q163" s="57">
        <f>IF(RES_hhdet_tes!Q163=0,0,RES_hhdet_tes!Q163/0.086*1000000/RES_hhdet_num!Q$161)</f>
        <v>8300.447688789478</v>
      </c>
    </row>
    <row r="164" spans="1:17" ht="12.95" customHeight="1" x14ac:dyDescent="0.25">
      <c r="A164" s="158" t="s">
        <v>112</v>
      </c>
      <c r="B164" s="157">
        <f t="shared" ref="B164:Q164" si="26">B165</f>
        <v>1.3474898521605549</v>
      </c>
      <c r="C164" s="157">
        <f t="shared" si="26"/>
        <v>2.0975130707717828</v>
      </c>
      <c r="D164" s="157">
        <f t="shared" si="26"/>
        <v>3.2169306397866677</v>
      </c>
      <c r="E164" s="157">
        <f t="shared" si="26"/>
        <v>4.6988789325941616</v>
      </c>
      <c r="F164" s="157">
        <f t="shared" si="26"/>
        <v>5.6444232456334875</v>
      </c>
      <c r="G164" s="157">
        <f t="shared" si="26"/>
        <v>6.8149495033738203</v>
      </c>
      <c r="H164" s="157">
        <f t="shared" si="26"/>
        <v>10.044171763169029</v>
      </c>
      <c r="I164" s="157">
        <f t="shared" si="26"/>
        <v>12.543422102247044</v>
      </c>
      <c r="J164" s="157">
        <f t="shared" si="26"/>
        <v>16.051670760783406</v>
      </c>
      <c r="K164" s="157">
        <f t="shared" si="26"/>
        <v>20.585389838424945</v>
      </c>
      <c r="L164" s="157">
        <f t="shared" si="26"/>
        <v>23.499604869994638</v>
      </c>
      <c r="M164" s="157">
        <f t="shared" si="26"/>
        <v>26.272552818740966</v>
      </c>
      <c r="N164" s="157">
        <f t="shared" si="26"/>
        <v>30.768280874936995</v>
      </c>
      <c r="O164" s="157">
        <f t="shared" si="26"/>
        <v>35.3717196376071</v>
      </c>
      <c r="P164" s="157">
        <f t="shared" si="26"/>
        <v>42.913576956772722</v>
      </c>
      <c r="Q164" s="157">
        <f t="shared" si="26"/>
        <v>49.589847469675888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1.3474898521605549</v>
      </c>
      <c r="C165" s="156">
        <f>IF(RES_hhdet_tes!C165=0,0,RES_hhdet_tes!C165/0.086*1000000/RES_hhdet_num!C$161)</f>
        <v>2.0975130707717828</v>
      </c>
      <c r="D165" s="156">
        <f>IF(RES_hhdet_tes!D165=0,0,RES_hhdet_tes!D165/0.086*1000000/RES_hhdet_num!D$161)</f>
        <v>3.2169306397866677</v>
      </c>
      <c r="E165" s="156">
        <f>IF(RES_hhdet_tes!E165=0,0,RES_hhdet_tes!E165/0.086*1000000/RES_hhdet_num!E$161)</f>
        <v>4.6988789325941616</v>
      </c>
      <c r="F165" s="156">
        <f>IF(RES_hhdet_tes!F165=0,0,RES_hhdet_tes!F165/0.086*1000000/RES_hhdet_num!F$161)</f>
        <v>5.6444232456334875</v>
      </c>
      <c r="G165" s="156">
        <f>IF(RES_hhdet_tes!G165=0,0,RES_hhdet_tes!G165/0.086*1000000/RES_hhdet_num!G$161)</f>
        <v>6.8149495033738203</v>
      </c>
      <c r="H165" s="156">
        <f>IF(RES_hhdet_tes!H165=0,0,RES_hhdet_tes!H165/0.086*1000000/RES_hhdet_num!H$161)</f>
        <v>10.044171763169029</v>
      </c>
      <c r="I165" s="156">
        <f>IF(RES_hhdet_tes!I165=0,0,RES_hhdet_tes!I165/0.086*1000000/RES_hhdet_num!I$161)</f>
        <v>12.543422102247044</v>
      </c>
      <c r="J165" s="156">
        <f>IF(RES_hhdet_tes!J165=0,0,RES_hhdet_tes!J165/0.086*1000000/RES_hhdet_num!J$161)</f>
        <v>16.051670760783406</v>
      </c>
      <c r="K165" s="156">
        <f>IF(RES_hhdet_tes!K165=0,0,RES_hhdet_tes!K165/0.086*1000000/RES_hhdet_num!K$161)</f>
        <v>20.585389838424945</v>
      </c>
      <c r="L165" s="156">
        <f>IF(RES_hhdet_tes!L165=0,0,RES_hhdet_tes!L165/0.086*1000000/RES_hhdet_num!L$161)</f>
        <v>23.499604869994638</v>
      </c>
      <c r="M165" s="156">
        <f>IF(RES_hhdet_tes!M165=0,0,RES_hhdet_tes!M165/0.086*1000000/RES_hhdet_num!M$161)</f>
        <v>26.272552818740966</v>
      </c>
      <c r="N165" s="156">
        <f>IF(RES_hhdet_tes!N165=0,0,RES_hhdet_tes!N165/0.086*1000000/RES_hhdet_num!N$161)</f>
        <v>30.768280874936995</v>
      </c>
      <c r="O165" s="156">
        <f>IF(RES_hhdet_tes!O165=0,0,RES_hhdet_tes!O165/0.086*1000000/RES_hhdet_num!O$161)</f>
        <v>35.3717196376071</v>
      </c>
      <c r="P165" s="156">
        <f>IF(RES_hhdet_tes!P165=0,0,RES_hhdet_tes!P165/0.086*1000000/RES_hhdet_num!P$161)</f>
        <v>42.913576956772722</v>
      </c>
      <c r="Q165" s="156">
        <f>IF(RES_hhdet_tes!Q165=0,0,RES_hhdet_tes!Q165/0.086*1000000/RES_hhdet_num!Q$161)</f>
        <v>49.589847469675888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967.03598405217076</v>
      </c>
      <c r="C166" s="157">
        <f>IF(RES_hhdet_tes!C166=0,0,RES_hhdet_tes!C166/0.086*1000000/RES_hhdet_num!C$161)</f>
        <v>973.63184730984642</v>
      </c>
      <c r="D166" s="157">
        <f>IF(RES_hhdet_tes!D166=0,0,RES_hhdet_tes!D166/0.086*1000000/RES_hhdet_num!D$161)</f>
        <v>1015.0526558982098</v>
      </c>
      <c r="E166" s="157">
        <f>IF(RES_hhdet_tes!E166=0,0,RES_hhdet_tes!E166/0.086*1000000/RES_hhdet_num!E$161)</f>
        <v>1045.5299455638935</v>
      </c>
      <c r="F166" s="157">
        <f>IF(RES_hhdet_tes!F166=0,0,RES_hhdet_tes!F166/0.086*1000000/RES_hhdet_num!F$161)</f>
        <v>1054.2021893050255</v>
      </c>
      <c r="G166" s="157">
        <f>IF(RES_hhdet_tes!G166=0,0,RES_hhdet_tes!G166/0.086*1000000/RES_hhdet_num!G$161)</f>
        <v>1063.7010321056243</v>
      </c>
      <c r="H166" s="157">
        <f>IF(RES_hhdet_tes!H166=0,0,RES_hhdet_tes!H166/0.086*1000000/RES_hhdet_num!H$161)</f>
        <v>1169.3743168142798</v>
      </c>
      <c r="I166" s="157">
        <f>IF(RES_hhdet_tes!I166=0,0,RES_hhdet_tes!I166/0.086*1000000/RES_hhdet_num!I$161)</f>
        <v>1217.7757848033066</v>
      </c>
      <c r="J166" s="157">
        <f>IF(RES_hhdet_tes!J166=0,0,RES_hhdet_tes!J166/0.086*1000000/RES_hhdet_num!J$161)</f>
        <v>1125.5324603950896</v>
      </c>
      <c r="K166" s="157">
        <f>IF(RES_hhdet_tes!K166=0,0,RES_hhdet_tes!K166/0.086*1000000/RES_hhdet_num!K$161)</f>
        <v>1122.8948419552225</v>
      </c>
      <c r="L166" s="157">
        <f>IF(RES_hhdet_tes!L166=0,0,RES_hhdet_tes!L166/0.086*1000000/RES_hhdet_num!L$161)</f>
        <v>1497.3750608879907</v>
      </c>
      <c r="M166" s="157">
        <f>IF(RES_hhdet_tes!M166=0,0,RES_hhdet_tes!M166/0.086*1000000/RES_hhdet_num!M$161)</f>
        <v>1470.0960607399247</v>
      </c>
      <c r="N166" s="157">
        <f>IF(RES_hhdet_tes!N166=0,0,RES_hhdet_tes!N166/0.086*1000000/RES_hhdet_num!N$161)</f>
        <v>1380.003414951278</v>
      </c>
      <c r="O166" s="157">
        <f>IF(RES_hhdet_tes!O166=0,0,RES_hhdet_tes!O166/0.086*1000000/RES_hhdet_num!O$161)</f>
        <v>1383.0520556647821</v>
      </c>
      <c r="P166" s="157">
        <f>IF(RES_hhdet_tes!P166=0,0,RES_hhdet_tes!P166/0.086*1000000/RES_hhdet_num!P$161)</f>
        <v>1395.6029084283505</v>
      </c>
      <c r="Q166" s="157">
        <f>IF(RES_hhdet_tes!Q166=0,0,RES_hhdet_tes!Q166/0.086*1000000/RES_hhdet_num!Q$161)</f>
        <v>1522.6126642363452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945.09899329121595</v>
      </c>
      <c r="C167" s="132">
        <f>IF(RES_hhdet_tes!C167=0,0,RES_hhdet_tes!C167/0.086*1000000/RES_hhdet_num!C167)</f>
        <v>948.08651349040485</v>
      </c>
      <c r="D167" s="132">
        <f>IF(RES_hhdet_tes!D167=0,0,RES_hhdet_tes!D167/0.086*1000000/RES_hhdet_num!D167)</f>
        <v>960.75525317709526</v>
      </c>
      <c r="E167" s="132">
        <f>IF(RES_hhdet_tes!E167=0,0,RES_hhdet_tes!E167/0.086*1000000/RES_hhdet_num!E167)</f>
        <v>968.59690330843182</v>
      </c>
      <c r="F167" s="132">
        <f>IF(RES_hhdet_tes!F167=0,0,RES_hhdet_tes!F167/0.086*1000000/RES_hhdet_num!F167)</f>
        <v>966.48701719916266</v>
      </c>
      <c r="G167" s="132">
        <f>IF(RES_hhdet_tes!G167=0,0,RES_hhdet_tes!G167/0.086*1000000/RES_hhdet_num!G167)</f>
        <v>987.94786219752689</v>
      </c>
      <c r="H167" s="132">
        <f>IF(RES_hhdet_tes!H167=0,0,RES_hhdet_tes!H167/0.086*1000000/RES_hhdet_num!H167)</f>
        <v>1018.1858602532942</v>
      </c>
      <c r="I167" s="132">
        <f>IF(RES_hhdet_tes!I167=0,0,RES_hhdet_tes!I167/0.086*1000000/RES_hhdet_num!I167)</f>
        <v>1096.2923562738742</v>
      </c>
      <c r="J167" s="132">
        <f>IF(RES_hhdet_tes!J167=0,0,RES_hhdet_tes!J167/0.086*1000000/RES_hhdet_num!J167)</f>
        <v>1098.6181521691271</v>
      </c>
      <c r="K167" s="132">
        <f>IF(RES_hhdet_tes!K167=0,0,RES_hhdet_tes!K167/0.086*1000000/RES_hhdet_num!K167)</f>
        <v>1113.6365810410819</v>
      </c>
      <c r="L167" s="132">
        <f>IF(RES_hhdet_tes!L167=0,0,RES_hhdet_tes!L167/0.086*1000000/RES_hhdet_num!L167)</f>
        <v>1348.6123829494836</v>
      </c>
      <c r="M167" s="132">
        <f>IF(RES_hhdet_tes!M167=0,0,RES_hhdet_tes!M167/0.086*1000000/RES_hhdet_num!M167)</f>
        <v>1308.8893398748799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0</v>
      </c>
      <c r="P167" s="132">
        <f>IF(RES_hhdet_tes!P167=0,0,RES_hhdet_tes!P167/0.086*1000000/RES_hhdet_num!P167)</f>
        <v>0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1029.5971711085033</v>
      </c>
      <c r="D168" s="132">
        <f>IF(RES_hhdet_tes!D168=0,0,RES_hhdet_tes!D168/0.086*1000000/RES_hhdet_num!D168)</f>
        <v>1038.10072327076</v>
      </c>
      <c r="E168" s="132">
        <f>IF(RES_hhdet_tes!E168=0,0,RES_hhdet_tes!E168/0.086*1000000/RES_hhdet_num!E168)</f>
        <v>1040.504851683042</v>
      </c>
      <c r="F168" s="132">
        <f>IF(RES_hhdet_tes!F168=0,0,RES_hhdet_tes!F168/0.086*1000000/RES_hhdet_num!F168)</f>
        <v>1034.8975472766447</v>
      </c>
      <c r="G168" s="132">
        <f>IF(RES_hhdet_tes!G168=0,0,RES_hhdet_tes!G168/0.086*1000000/RES_hhdet_num!G168)</f>
        <v>1044.7911737290831</v>
      </c>
      <c r="H168" s="132">
        <f>IF(RES_hhdet_tes!H168=0,0,RES_hhdet_tes!H168/0.086*1000000/RES_hhdet_num!H168)</f>
        <v>1058.8148034464566</v>
      </c>
      <c r="I168" s="132">
        <f>IF(RES_hhdet_tes!I168=0,0,RES_hhdet_tes!I168/0.086*1000000/RES_hhdet_num!I168)</f>
        <v>1058.0882071560043</v>
      </c>
      <c r="J168" s="132">
        <f>IF(RES_hhdet_tes!J168=0,0,RES_hhdet_tes!J168/0.086*1000000/RES_hhdet_num!J168)</f>
        <v>1067.1075208474649</v>
      </c>
      <c r="K168" s="132">
        <f>IF(RES_hhdet_tes!K168=0,0,RES_hhdet_tes!K168/0.086*1000000/RES_hhdet_num!K168)</f>
        <v>1085.3601747747491</v>
      </c>
      <c r="L168" s="132">
        <f>IF(RES_hhdet_tes!L168=0,0,RES_hhdet_tes!L168/0.086*1000000/RES_hhdet_num!L168)</f>
        <v>1301.4317462250938</v>
      </c>
      <c r="M168" s="132">
        <f>IF(RES_hhdet_tes!M168=0,0,RES_hhdet_tes!M168/0.086*1000000/RES_hhdet_num!M168)</f>
        <v>1265.28782617766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699.70073031407503</v>
      </c>
      <c r="D169" s="165">
        <f>IF(RES_hhdet_tes!D169=0,0,RES_hhdet_tes!D169/0.086*1000000/RES_hhdet_num!D168)</f>
        <v>703.99934983897288</v>
      </c>
      <c r="E169" s="165">
        <f>IF(RES_hhdet_tes!E169=0,0,RES_hhdet_tes!E169/0.086*1000000/RES_hhdet_num!E168)</f>
        <v>704.1357246879993</v>
      </c>
      <c r="F169" s="165">
        <f>IF(RES_hhdet_tes!F169=0,0,RES_hhdet_tes!F169/0.086*1000000/RES_hhdet_num!F168)</f>
        <v>698.77690237316733</v>
      </c>
      <c r="G169" s="165">
        <f>IF(RES_hhdet_tes!G169=0,0,RES_hhdet_tes!G169/0.086*1000000/RES_hhdet_num!G168)</f>
        <v>704.13728276511188</v>
      </c>
      <c r="H169" s="165">
        <f>IF(RES_hhdet_tes!H169=0,0,RES_hhdet_tes!H169/0.086*1000000/RES_hhdet_num!H168)</f>
        <v>712.44203638179567</v>
      </c>
      <c r="I169" s="165">
        <f>IF(RES_hhdet_tes!I169=0,0,RES_hhdet_tes!I169/0.086*1000000/RES_hhdet_num!I168)</f>
        <v>711.79624378445953</v>
      </c>
      <c r="J169" s="165">
        <f>IF(RES_hhdet_tes!J169=0,0,RES_hhdet_tes!J169/0.086*1000000/RES_hhdet_num!J168)</f>
        <v>718.12505938550589</v>
      </c>
      <c r="K169" s="165">
        <f>IF(RES_hhdet_tes!K169=0,0,RES_hhdet_tes!K169/0.086*1000000/RES_hhdet_num!K168)</f>
        <v>733.16672195498415</v>
      </c>
      <c r="L169" s="165">
        <f>IF(RES_hhdet_tes!L169=0,0,RES_hhdet_tes!L169/0.086*1000000/RES_hhdet_num!L168)</f>
        <v>896.82723466140897</v>
      </c>
      <c r="M169" s="165">
        <f>IF(RES_hhdet_tes!M169=0,0,RES_hhdet_tes!M169/0.086*1000000/RES_hhdet_num!M168)</f>
        <v>850.77807091865532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329.89644079442832</v>
      </c>
      <c r="D170" s="164">
        <f>IF(RES_hhdet_tes!D170=0,0,RES_hhdet_tes!D170/0.086*1000000/RES_hhdet_num!D168)</f>
        <v>334.10137343178712</v>
      </c>
      <c r="E170" s="164">
        <f>IF(RES_hhdet_tes!E170=0,0,RES_hhdet_tes!E170/0.086*1000000/RES_hhdet_num!E168)</f>
        <v>336.36912699504268</v>
      </c>
      <c r="F170" s="164">
        <f>IF(RES_hhdet_tes!F170=0,0,RES_hhdet_tes!F170/0.086*1000000/RES_hhdet_num!F168)</f>
        <v>336.1206449034774</v>
      </c>
      <c r="G170" s="164">
        <f>IF(RES_hhdet_tes!G170=0,0,RES_hhdet_tes!G170/0.086*1000000/RES_hhdet_num!G168)</f>
        <v>340.65389096397155</v>
      </c>
      <c r="H170" s="164">
        <f>IF(RES_hhdet_tes!H170=0,0,RES_hhdet_tes!H170/0.086*1000000/RES_hhdet_num!H168)</f>
        <v>346.37276706466065</v>
      </c>
      <c r="I170" s="164">
        <f>IF(RES_hhdet_tes!I170=0,0,RES_hhdet_tes!I170/0.086*1000000/RES_hhdet_num!I168)</f>
        <v>346.29196337154463</v>
      </c>
      <c r="J170" s="164">
        <f>IF(RES_hhdet_tes!J170=0,0,RES_hhdet_tes!J170/0.086*1000000/RES_hhdet_num!J168)</f>
        <v>348.98246146195891</v>
      </c>
      <c r="K170" s="164">
        <f>IF(RES_hhdet_tes!K170=0,0,RES_hhdet_tes!K170/0.086*1000000/RES_hhdet_num!K168)</f>
        <v>352.1934528197649</v>
      </c>
      <c r="L170" s="164">
        <f>IF(RES_hhdet_tes!L170=0,0,RES_hhdet_tes!L170/0.086*1000000/RES_hhdet_num!L168)</f>
        <v>404.60451156368464</v>
      </c>
      <c r="M170" s="164">
        <f>IF(RES_hhdet_tes!M170=0,0,RES_hhdet_tes!M170/0.086*1000000/RES_hhdet_num!M168)</f>
        <v>414.50975525900469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1067.5505530171497</v>
      </c>
      <c r="C171" s="162">
        <f>IF(RES_hhdet_tes!C171=0,0,RES_hhdet_tes!C171/0.086*1000000/RES_hhdet_num!C171)</f>
        <v>1061.2416922732414</v>
      </c>
      <c r="D171" s="162">
        <f>IF(RES_hhdet_tes!D171=0,0,RES_hhdet_tes!D171/0.086*1000000/RES_hhdet_num!D171)</f>
        <v>1146.0460872557417</v>
      </c>
      <c r="E171" s="162">
        <f>IF(RES_hhdet_tes!E171=0,0,RES_hhdet_tes!E171/0.086*1000000/RES_hhdet_num!E171)</f>
        <v>1172.5169716117764</v>
      </c>
      <c r="F171" s="162">
        <f>IF(RES_hhdet_tes!F171=0,0,RES_hhdet_tes!F171/0.086*1000000/RES_hhdet_num!F171)</f>
        <v>1150.4474889675698</v>
      </c>
      <c r="G171" s="162">
        <f>IF(RES_hhdet_tes!G171=0,0,RES_hhdet_tes!G171/0.086*1000000/RES_hhdet_num!G171)</f>
        <v>1123.2328978998571</v>
      </c>
      <c r="H171" s="162">
        <f>IF(RES_hhdet_tes!H171=0,0,RES_hhdet_tes!H171/0.086*1000000/RES_hhdet_num!H171)</f>
        <v>1259.1620598415377</v>
      </c>
      <c r="I171" s="162">
        <f>IF(RES_hhdet_tes!I171=0,0,RES_hhdet_tes!I171/0.086*1000000/RES_hhdet_num!I171)</f>
        <v>1238.8525041516746</v>
      </c>
      <c r="J171" s="162">
        <f>IF(RES_hhdet_tes!J171=0,0,RES_hhdet_tes!J171/0.086*1000000/RES_hhdet_num!J171)</f>
        <v>1130.9852190844974</v>
      </c>
      <c r="K171" s="162">
        <f>IF(RES_hhdet_tes!K171=0,0,RES_hhdet_tes!K171/0.086*1000000/RES_hhdet_num!K171)</f>
        <v>1126.3725537627151</v>
      </c>
      <c r="L171" s="162">
        <f>IF(RES_hhdet_tes!L171=0,0,RES_hhdet_tes!L171/0.086*1000000/RES_hhdet_num!L171)</f>
        <v>1518.0574135908951</v>
      </c>
      <c r="M171" s="162">
        <f>IF(RES_hhdet_tes!M171=0,0,RES_hhdet_tes!M171/0.086*1000000/RES_hhdet_num!M171)</f>
        <v>1476.548233174811</v>
      </c>
      <c r="N171" s="162">
        <f>IF(RES_hhdet_tes!N171=0,0,RES_hhdet_tes!N171/0.086*1000000/RES_hhdet_num!N171)</f>
        <v>1383.6230439553408</v>
      </c>
      <c r="O171" s="162">
        <f>IF(RES_hhdet_tes!O171=0,0,RES_hhdet_tes!O171/0.086*1000000/RES_hhdet_num!O171)</f>
        <v>1386.7563704338004</v>
      </c>
      <c r="P171" s="162">
        <f>IF(RES_hhdet_tes!P171=0,0,RES_hhdet_tes!P171/0.086*1000000/RES_hhdet_num!P171)</f>
        <v>1399.8024588212418</v>
      </c>
      <c r="Q171" s="162">
        <f>IF(RES_hhdet_tes!Q171=0,0,RES_hhdet_tes!Q171/0.086*1000000/RES_hhdet_num!Q171)</f>
        <v>1530.4231543873707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1090.6716641362757</v>
      </c>
      <c r="D172" s="160">
        <f>IF(RES_hhdet_tes!D172=0,0,RES_hhdet_tes!D172/0.086*1000000/RES_hhdet_num!D172)</f>
        <v>1128.8086849331332</v>
      </c>
      <c r="E172" s="160">
        <f>IF(RES_hhdet_tes!E172=0,0,RES_hhdet_tes!E172/0.086*1000000/RES_hhdet_num!E172)</f>
        <v>1132.4892236955329</v>
      </c>
      <c r="F172" s="160">
        <f>IF(RES_hhdet_tes!F172=0,0,RES_hhdet_tes!F172/0.086*1000000/RES_hhdet_num!F172)</f>
        <v>1106.9067738497254</v>
      </c>
      <c r="G172" s="160">
        <f>IF(RES_hhdet_tes!G172=0,0,RES_hhdet_tes!G172/0.086*1000000/RES_hhdet_num!G172)</f>
        <v>1087.1729596275147</v>
      </c>
      <c r="H172" s="160">
        <f>IF(RES_hhdet_tes!H172=0,0,RES_hhdet_tes!H172/0.086*1000000/RES_hhdet_num!H172)</f>
        <v>1179.4447722198245</v>
      </c>
      <c r="I172" s="160">
        <f>IF(RES_hhdet_tes!I172=0,0,RES_hhdet_tes!I172/0.086*1000000/RES_hhdet_num!I172)</f>
        <v>1163.7177959948747</v>
      </c>
      <c r="J172" s="160">
        <f>IF(RES_hhdet_tes!J172=0,0,RES_hhdet_tes!J172/0.086*1000000/RES_hhdet_num!J172)</f>
        <v>1094.0524364129367</v>
      </c>
      <c r="K172" s="160">
        <f>IF(RES_hhdet_tes!K172=0,0,RES_hhdet_tes!K172/0.086*1000000/RES_hhdet_num!K172)</f>
        <v>1092.1506808319373</v>
      </c>
      <c r="L172" s="160">
        <f>IF(RES_hhdet_tes!L172=0,0,RES_hhdet_tes!L172/0.086*1000000/RES_hhdet_num!L172)</f>
        <v>1420.9547351906285</v>
      </c>
      <c r="M172" s="160">
        <f>IF(RES_hhdet_tes!M172=0,0,RES_hhdet_tes!M172/0.086*1000000/RES_hhdet_num!M172)</f>
        <v>1379.61206926668</v>
      </c>
      <c r="N172" s="160">
        <f>IF(RES_hhdet_tes!N172=0,0,RES_hhdet_tes!N172/0.086*1000000/RES_hhdet_num!N172)</f>
        <v>1318.8646210539662</v>
      </c>
      <c r="O172" s="160">
        <f>IF(RES_hhdet_tes!O172=0,0,RES_hhdet_tes!O172/0.086*1000000/RES_hhdet_num!O172)</f>
        <v>1322.8206441909338</v>
      </c>
      <c r="P172" s="160">
        <f>IF(RES_hhdet_tes!P172=0,0,RES_hhdet_tes!P172/0.086*1000000/RES_hhdet_num!P172)</f>
        <v>1333.4879745636108</v>
      </c>
      <c r="Q172" s="160">
        <f>IF(RES_hhdet_tes!Q172=0,0,RES_hhdet_tes!Q172/0.086*1000000/RES_hhdet_num!Q172)</f>
        <v>1417.6191900750166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760.77522334184732</v>
      </c>
      <c r="D173" s="156">
        <f>IF(RES_hhdet_tes!D173=0,0,RES_hhdet_tes!D173/0.086*1000000/RES_hhdet_num!D172)</f>
        <v>794.707311501346</v>
      </c>
      <c r="E173" s="156">
        <f>IF(RES_hhdet_tes!E173=0,0,RES_hhdet_tes!E173/0.086*1000000/RES_hhdet_num!E172)</f>
        <v>796.12009670049031</v>
      </c>
      <c r="F173" s="156">
        <f>IF(RES_hhdet_tes!F173=0,0,RES_hhdet_tes!F173/0.086*1000000/RES_hhdet_num!F172)</f>
        <v>770.78612894624814</v>
      </c>
      <c r="G173" s="156">
        <f>IF(RES_hhdet_tes!G173=0,0,RES_hhdet_tes!G173/0.086*1000000/RES_hhdet_num!G172)</f>
        <v>746.51906866354318</v>
      </c>
      <c r="H173" s="156">
        <f>IF(RES_hhdet_tes!H173=0,0,RES_hhdet_tes!H173/0.086*1000000/RES_hhdet_num!H172)</f>
        <v>833.07200515516388</v>
      </c>
      <c r="I173" s="156">
        <f>IF(RES_hhdet_tes!I173=0,0,RES_hhdet_tes!I173/0.086*1000000/RES_hhdet_num!I172)</f>
        <v>817.42583262332971</v>
      </c>
      <c r="J173" s="156">
        <f>IF(RES_hhdet_tes!J173=0,0,RES_hhdet_tes!J173/0.086*1000000/RES_hhdet_num!J172)</f>
        <v>745.06997495097539</v>
      </c>
      <c r="K173" s="156">
        <f>IF(RES_hhdet_tes!K173=0,0,RES_hhdet_tes!K173/0.086*1000000/RES_hhdet_num!K172)</f>
        <v>739.95722801217221</v>
      </c>
      <c r="L173" s="156">
        <f>IF(RES_hhdet_tes!L173=0,0,RES_hhdet_tes!L173/0.086*1000000/RES_hhdet_num!L172)</f>
        <v>1016.3502236269436</v>
      </c>
      <c r="M173" s="156">
        <f>IF(RES_hhdet_tes!M173=0,0,RES_hhdet_tes!M173/0.086*1000000/RES_hhdet_num!M172)</f>
        <v>965.10231400767509</v>
      </c>
      <c r="N173" s="156">
        <f>IF(RES_hhdet_tes!N173=0,0,RES_hhdet_tes!N173/0.086*1000000/RES_hhdet_num!N172)</f>
        <v>904.06658067190278</v>
      </c>
      <c r="O173" s="156">
        <f>IF(RES_hhdet_tes!O173=0,0,RES_hhdet_tes!O173/0.086*1000000/RES_hhdet_num!O172)</f>
        <v>906.22028485254759</v>
      </c>
      <c r="P173" s="156">
        <f>IF(RES_hhdet_tes!P173=0,0,RES_hhdet_tes!P173/0.086*1000000/RES_hhdet_num!P172)</f>
        <v>914.69897073444611</v>
      </c>
      <c r="Q173" s="156">
        <f>IF(RES_hhdet_tes!Q173=0,0,RES_hhdet_tes!Q173/0.086*1000000/RES_hhdet_num!Q172)</f>
        <v>996.46484461001944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329.8964407944282</v>
      </c>
      <c r="D174" s="57">
        <f>IF(RES_hhdet_tes!D174=0,0,RES_hhdet_tes!D174/0.086*1000000/RES_hhdet_num!D172)</f>
        <v>334.10137343178695</v>
      </c>
      <c r="E174" s="57">
        <f>IF(RES_hhdet_tes!E174=0,0,RES_hhdet_tes!E174/0.086*1000000/RES_hhdet_num!E172)</f>
        <v>336.36912699504262</v>
      </c>
      <c r="F174" s="57">
        <f>IF(RES_hhdet_tes!F174=0,0,RES_hhdet_tes!F174/0.086*1000000/RES_hhdet_num!F172)</f>
        <v>336.12064490347723</v>
      </c>
      <c r="G174" s="57">
        <f>IF(RES_hhdet_tes!G174=0,0,RES_hhdet_tes!G174/0.086*1000000/RES_hhdet_num!G172)</f>
        <v>340.65389096397149</v>
      </c>
      <c r="H174" s="57">
        <f>IF(RES_hhdet_tes!H174=0,0,RES_hhdet_tes!H174/0.086*1000000/RES_hhdet_num!H172)</f>
        <v>346.37276706466065</v>
      </c>
      <c r="I174" s="57">
        <f>IF(RES_hhdet_tes!I174=0,0,RES_hhdet_tes!I174/0.086*1000000/RES_hhdet_num!I172)</f>
        <v>346.29196337154491</v>
      </c>
      <c r="J174" s="57">
        <f>IF(RES_hhdet_tes!J174=0,0,RES_hhdet_tes!J174/0.086*1000000/RES_hhdet_num!J172)</f>
        <v>348.98246146196112</v>
      </c>
      <c r="K174" s="57">
        <f>IF(RES_hhdet_tes!K174=0,0,RES_hhdet_tes!K174/0.086*1000000/RES_hhdet_num!K172)</f>
        <v>352.19345281976496</v>
      </c>
      <c r="L174" s="57">
        <f>IF(RES_hhdet_tes!L174=0,0,RES_hhdet_tes!L174/0.086*1000000/RES_hhdet_num!L172)</f>
        <v>404.60451156368475</v>
      </c>
      <c r="M174" s="57">
        <f>IF(RES_hhdet_tes!M174=0,0,RES_hhdet_tes!M174/0.086*1000000/RES_hhdet_num!M172)</f>
        <v>414.50975525900481</v>
      </c>
      <c r="N174" s="57">
        <f>IF(RES_hhdet_tes!N174=0,0,RES_hhdet_tes!N174/0.086*1000000/RES_hhdet_num!N172)</f>
        <v>414.79804038206345</v>
      </c>
      <c r="O174" s="57">
        <f>IF(RES_hhdet_tes!O174=0,0,RES_hhdet_tes!O174/0.086*1000000/RES_hhdet_num!O172)</f>
        <v>416.60035933838628</v>
      </c>
      <c r="P174" s="57">
        <f>IF(RES_hhdet_tes!P174=0,0,RES_hhdet_tes!P174/0.086*1000000/RES_hhdet_num!P172)</f>
        <v>418.78900382916459</v>
      </c>
      <c r="Q174" s="57">
        <f>IF(RES_hhdet_tes!Q174=0,0,RES_hhdet_tes!Q174/0.086*1000000/RES_hhdet_num!Q172)</f>
        <v>421.15434546499739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600.4674561005246</v>
      </c>
      <c r="C175" s="157">
        <f>IF(RES_hhdet_tes!C175=0,0,RES_hhdet_tes!C175/0.086*1000000/RES_hhdet_num!C$161)</f>
        <v>623.5894590425346</v>
      </c>
      <c r="D175" s="157">
        <f>IF(RES_hhdet_tes!D175=0,0,RES_hhdet_tes!D175/0.086*1000000/RES_hhdet_num!D$161)</f>
        <v>627.62741528595984</v>
      </c>
      <c r="E175" s="157">
        <f>IF(RES_hhdet_tes!E175=0,0,RES_hhdet_tes!E175/0.086*1000000/RES_hhdet_num!E$161)</f>
        <v>635.35563739620306</v>
      </c>
      <c r="F175" s="157">
        <f>IF(RES_hhdet_tes!F175=0,0,RES_hhdet_tes!F175/0.086*1000000/RES_hhdet_num!F$161)</f>
        <v>669.54983932209984</v>
      </c>
      <c r="G175" s="157">
        <f>IF(RES_hhdet_tes!G175=0,0,RES_hhdet_tes!G175/0.086*1000000/RES_hhdet_num!G$161)</f>
        <v>658.33900094044532</v>
      </c>
      <c r="H175" s="157">
        <f>IF(RES_hhdet_tes!H175=0,0,RES_hhdet_tes!H175/0.086*1000000/RES_hhdet_num!H$161)</f>
        <v>674.17198737650688</v>
      </c>
      <c r="I175" s="157">
        <f>IF(RES_hhdet_tes!I175=0,0,RES_hhdet_tes!I175/0.086*1000000/RES_hhdet_num!I$161)</f>
        <v>706.97215833848907</v>
      </c>
      <c r="J175" s="157">
        <f>IF(RES_hhdet_tes!J175=0,0,RES_hhdet_tes!J175/0.086*1000000/RES_hhdet_num!J$161)</f>
        <v>700.92894334479047</v>
      </c>
      <c r="K175" s="157">
        <f>IF(RES_hhdet_tes!K175=0,0,RES_hhdet_tes!K175/0.086*1000000/RES_hhdet_num!K$161)</f>
        <v>704.93454837032448</v>
      </c>
      <c r="L175" s="157">
        <f>IF(RES_hhdet_tes!L175=0,0,RES_hhdet_tes!L175/0.086*1000000/RES_hhdet_num!L$161)</f>
        <v>865.82521218733143</v>
      </c>
      <c r="M175" s="157">
        <f>IF(RES_hhdet_tes!M175=0,0,RES_hhdet_tes!M175/0.086*1000000/RES_hhdet_num!M$161)</f>
        <v>870.29485589132355</v>
      </c>
      <c r="N175" s="157">
        <f>IF(RES_hhdet_tes!N175=0,0,RES_hhdet_tes!N175/0.086*1000000/RES_hhdet_num!N$161)</f>
        <v>842.85973069397153</v>
      </c>
      <c r="O175" s="157">
        <f>IF(RES_hhdet_tes!O175=0,0,RES_hhdet_tes!O175/0.086*1000000/RES_hhdet_num!O$161)</f>
        <v>842.00579736503198</v>
      </c>
      <c r="P175" s="157">
        <f>IF(RES_hhdet_tes!P175=0,0,RES_hhdet_tes!P175/0.086*1000000/RES_hhdet_num!P$161)</f>
        <v>851.3246672622904</v>
      </c>
      <c r="Q175" s="157">
        <f>IF(RES_hhdet_tes!Q175=0,0,RES_hhdet_tes!Q175/0.086*1000000/RES_hhdet_num!Q$161)</f>
        <v>923.91122279115984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574.60462195557034</v>
      </c>
      <c r="C176" s="156">
        <f>IF(RES_hhdet_tes!C176=0,0,RES_hhdet_tes!C176/0.086*1000000/RES_hhdet_num!C176)</f>
        <v>589.58773771350468</v>
      </c>
      <c r="D176" s="156">
        <f>IF(RES_hhdet_tes!D176=0,0,RES_hhdet_tes!D176/0.086*1000000/RES_hhdet_num!D176)</f>
        <v>595.53964699899348</v>
      </c>
      <c r="E176" s="156">
        <f>IF(RES_hhdet_tes!E176=0,0,RES_hhdet_tes!E176/0.086*1000000/RES_hhdet_num!E176)</f>
        <v>597.66837840699236</v>
      </c>
      <c r="F176" s="156">
        <f>IF(RES_hhdet_tes!F176=0,0,RES_hhdet_tes!F176/0.086*1000000/RES_hhdet_num!F176)</f>
        <v>633.68858701993042</v>
      </c>
      <c r="G176" s="156">
        <f>IF(RES_hhdet_tes!G176=0,0,RES_hhdet_tes!G176/0.086*1000000/RES_hhdet_num!G176)</f>
        <v>640.64948493054771</v>
      </c>
      <c r="H176" s="156">
        <f>IF(RES_hhdet_tes!H176=0,0,RES_hhdet_tes!H176/0.086*1000000/RES_hhdet_num!H176)</f>
        <v>649.68749364696009</v>
      </c>
      <c r="I176" s="156">
        <f>IF(RES_hhdet_tes!I176=0,0,RES_hhdet_tes!I176/0.086*1000000/RES_hhdet_num!I176)</f>
        <v>673.39754997512807</v>
      </c>
      <c r="J176" s="156">
        <f>IF(RES_hhdet_tes!J176=0,0,RES_hhdet_tes!J176/0.086*1000000/RES_hhdet_num!J176)</f>
        <v>682.48356008345093</v>
      </c>
      <c r="K176" s="156">
        <f>IF(RES_hhdet_tes!K176=0,0,RES_hhdet_tes!K176/0.086*1000000/RES_hhdet_num!K176)</f>
        <v>681.0551554490022</v>
      </c>
      <c r="L176" s="156">
        <f>IF(RES_hhdet_tes!L176=0,0,RES_hhdet_tes!L176/0.086*1000000/RES_hhdet_num!L176)</f>
        <v>818.85813302374754</v>
      </c>
      <c r="M176" s="156">
        <f>IF(RES_hhdet_tes!M176=0,0,RES_hhdet_tes!M176/0.086*1000000/RES_hhdet_num!M176)</f>
        <v>813.56847908992393</v>
      </c>
      <c r="N176" s="156">
        <f>IF(RES_hhdet_tes!N176=0,0,RES_hhdet_tes!N176/0.086*1000000/RES_hhdet_num!N176)</f>
        <v>707.89415940958611</v>
      </c>
      <c r="O176" s="156">
        <f>IF(RES_hhdet_tes!O176=0,0,RES_hhdet_tes!O176/0.086*1000000/RES_hhdet_num!O176)</f>
        <v>903.76190789389568</v>
      </c>
      <c r="P176" s="156">
        <f>IF(RES_hhdet_tes!P176=0,0,RES_hhdet_tes!P176/0.086*1000000/RES_hhdet_num!P176)</f>
        <v>807.58389119189735</v>
      </c>
      <c r="Q176" s="156">
        <f>IF(RES_hhdet_tes!Q176=0,0,RES_hhdet_tes!Q176/0.086*1000000/RES_hhdet_num!Q176)</f>
        <v>815.64286706503526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648.78564982234309</v>
      </c>
      <c r="C177" s="57">
        <f>IF(RES_hhdet_tes!C177=0,0,RES_hhdet_tes!C177/0.086*1000000/RES_hhdet_num!C177)</f>
        <v>652.43413863054855</v>
      </c>
      <c r="D177" s="57">
        <f>IF(RES_hhdet_tes!D177=0,0,RES_hhdet_tes!D177/0.086*1000000/RES_hhdet_num!D177)</f>
        <v>667.88105694540263</v>
      </c>
      <c r="E177" s="57">
        <f>IF(RES_hhdet_tes!E177=0,0,RES_hhdet_tes!E177/0.086*1000000/RES_hhdet_num!E177)</f>
        <v>670.35794739913604</v>
      </c>
      <c r="F177" s="57">
        <f>IF(RES_hhdet_tes!F177=0,0,RES_hhdet_tes!F177/0.086*1000000/RES_hhdet_num!F177)</f>
        <v>682.5427887599202</v>
      </c>
      <c r="G177" s="57">
        <f>IF(RES_hhdet_tes!G177=0,0,RES_hhdet_tes!G177/0.086*1000000/RES_hhdet_num!G177)</f>
        <v>670.2593905779388</v>
      </c>
      <c r="H177" s="57">
        <f>IF(RES_hhdet_tes!H177=0,0,RES_hhdet_tes!H177/0.086*1000000/RES_hhdet_num!H177)</f>
        <v>685.78278301169064</v>
      </c>
      <c r="I177" s="57">
        <f>IF(RES_hhdet_tes!I177=0,0,RES_hhdet_tes!I177/0.086*1000000/RES_hhdet_num!I177)</f>
        <v>717.26444680063798</v>
      </c>
      <c r="J177" s="57">
        <f>IF(RES_hhdet_tes!J177=0,0,RES_hhdet_tes!J177/0.086*1000000/RES_hhdet_num!J177)</f>
        <v>704.98848277371951</v>
      </c>
      <c r="K177" s="57">
        <f>IF(RES_hhdet_tes!K177=0,0,RES_hhdet_tes!K177/0.086*1000000/RES_hhdet_num!K177)</f>
        <v>710.28368831922512</v>
      </c>
      <c r="L177" s="57">
        <f>IF(RES_hhdet_tes!L177=0,0,RES_hhdet_tes!L177/0.086*1000000/RES_hhdet_num!L177)</f>
        <v>883.14169110201192</v>
      </c>
      <c r="M177" s="57">
        <f>IF(RES_hhdet_tes!M177=0,0,RES_hhdet_tes!M177/0.086*1000000/RES_hhdet_num!M177)</f>
        <v>884.04842600695417</v>
      </c>
      <c r="N177" s="57">
        <f>IF(RES_hhdet_tes!N177=0,0,RES_hhdet_tes!N177/0.086*1000000/RES_hhdet_num!N177)</f>
        <v>870.79209609994155</v>
      </c>
      <c r="O177" s="57">
        <f>IF(RES_hhdet_tes!O177=0,0,RES_hhdet_tes!O177/0.086*1000000/RES_hhdet_num!O177)</f>
        <v>830.12089349744087</v>
      </c>
      <c r="P177" s="57">
        <f>IF(RES_hhdet_tes!P177=0,0,RES_hhdet_tes!P177/0.086*1000000/RES_hhdet_num!P177)</f>
        <v>857.76756056871227</v>
      </c>
      <c r="Q177" s="57">
        <f>IF(RES_hhdet_tes!Q177=0,0,RES_hhdet_tes!Q177/0.086*1000000/RES_hhdet_num!Q177)</f>
        <v>939.80668849934659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6197.5182119087785</v>
      </c>
      <c r="C3" s="168">
        <f t="shared" ref="C3:Q3" si="0">SUM(C4,C7,C9,C19)</f>
        <v>5956.6890122554214</v>
      </c>
      <c r="D3" s="168">
        <f t="shared" si="0"/>
        <v>6294.685134715839</v>
      </c>
      <c r="E3" s="168">
        <f t="shared" si="0"/>
        <v>6608.0026723347555</v>
      </c>
      <c r="F3" s="168">
        <f t="shared" si="0"/>
        <v>6359.9808312700798</v>
      </c>
      <c r="G3" s="168">
        <f t="shared" si="0"/>
        <v>6622.6319744828888</v>
      </c>
      <c r="H3" s="168">
        <f t="shared" si="0"/>
        <v>6675.7479090810502</v>
      </c>
      <c r="I3" s="168">
        <f t="shared" si="0"/>
        <v>5857.3503841428746</v>
      </c>
      <c r="J3" s="168">
        <f t="shared" si="0"/>
        <v>6617.3816100434415</v>
      </c>
      <c r="K3" s="168">
        <f t="shared" si="0"/>
        <v>5693.4824909048884</v>
      </c>
      <c r="L3" s="168">
        <f t="shared" si="0"/>
        <v>6042.9861410265858</v>
      </c>
      <c r="M3" s="168">
        <f t="shared" si="0"/>
        <v>6672.737272428456</v>
      </c>
      <c r="N3" s="168">
        <f t="shared" si="0"/>
        <v>5753.2001008526886</v>
      </c>
      <c r="O3" s="168">
        <f t="shared" si="0"/>
        <v>5614.8687581023405</v>
      </c>
      <c r="P3" s="168">
        <f t="shared" si="0"/>
        <v>4844.6142793758499</v>
      </c>
      <c r="Q3" s="168">
        <f t="shared" si="0"/>
        <v>5473.3501580820666</v>
      </c>
    </row>
    <row r="4" spans="1:17" ht="12.95" customHeight="1" x14ac:dyDescent="0.25">
      <c r="A4" s="158" t="s">
        <v>65</v>
      </c>
      <c r="B4" s="157">
        <f t="shared" ref="B4:Q4" si="1">SUM(B5:B6)</f>
        <v>5551.2974668370234</v>
      </c>
      <c r="C4" s="157">
        <f t="shared" si="1"/>
        <v>5367.7863299506271</v>
      </c>
      <c r="D4" s="157">
        <f t="shared" si="1"/>
        <v>5653.7717018106723</v>
      </c>
      <c r="E4" s="157">
        <f t="shared" si="1"/>
        <v>5978.5186267162326</v>
      </c>
      <c r="F4" s="157">
        <f t="shared" si="1"/>
        <v>5785.9640372970989</v>
      </c>
      <c r="G4" s="157">
        <f t="shared" si="1"/>
        <v>5989.1881703513845</v>
      </c>
      <c r="H4" s="157">
        <f t="shared" si="1"/>
        <v>6051.8146089595939</v>
      </c>
      <c r="I4" s="157">
        <f t="shared" si="1"/>
        <v>5209.7190296934978</v>
      </c>
      <c r="J4" s="157">
        <f t="shared" si="1"/>
        <v>5971.3630794097335</v>
      </c>
      <c r="K4" s="157">
        <f t="shared" si="1"/>
        <v>5165.02088971577</v>
      </c>
      <c r="L4" s="157">
        <f t="shared" si="1"/>
        <v>5387.9207377816774</v>
      </c>
      <c r="M4" s="157">
        <f t="shared" si="1"/>
        <v>5963.9718899685395</v>
      </c>
      <c r="N4" s="157">
        <f t="shared" si="1"/>
        <v>5277.4805903486049</v>
      </c>
      <c r="O4" s="157">
        <f t="shared" si="1"/>
        <v>5063.227427560385</v>
      </c>
      <c r="P4" s="157">
        <f t="shared" si="1"/>
        <v>4251.1227291157384</v>
      </c>
      <c r="Q4" s="157">
        <f t="shared" si="1"/>
        <v>4758.5755501210933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5551.2974668370234</v>
      </c>
      <c r="C5" s="156">
        <f>IF(RES_hhdet_emi!C5=0,0,RES_hhdet_emi!C5*1000000/RES_hhdet_num!C$3)</f>
        <v>5367.7863299506271</v>
      </c>
      <c r="D5" s="156">
        <f>IF(RES_hhdet_emi!D5=0,0,RES_hhdet_emi!D5*1000000/RES_hhdet_num!D$3)</f>
        <v>5653.7717018106723</v>
      </c>
      <c r="E5" s="156">
        <f>IF(RES_hhdet_emi!E5=0,0,RES_hhdet_emi!E5*1000000/RES_hhdet_num!E$3)</f>
        <v>5978.5186267162326</v>
      </c>
      <c r="F5" s="156">
        <f>IF(RES_hhdet_emi!F5=0,0,RES_hhdet_emi!F5*1000000/RES_hhdet_num!F$3)</f>
        <v>5785.9640372970989</v>
      </c>
      <c r="G5" s="156">
        <f>IF(RES_hhdet_emi!G5=0,0,RES_hhdet_emi!G5*1000000/RES_hhdet_num!G$3)</f>
        <v>5989.1881703513845</v>
      </c>
      <c r="H5" s="156">
        <f>IF(RES_hhdet_emi!H5=0,0,RES_hhdet_emi!H5*1000000/RES_hhdet_num!H$3)</f>
        <v>6051.8146089595939</v>
      </c>
      <c r="I5" s="156">
        <f>IF(RES_hhdet_emi!I5=0,0,RES_hhdet_emi!I5*1000000/RES_hhdet_num!I$3)</f>
        <v>5209.7190296934978</v>
      </c>
      <c r="J5" s="156">
        <f>IF(RES_hhdet_emi!J5=0,0,RES_hhdet_emi!J5*1000000/RES_hhdet_num!J$3)</f>
        <v>5971.3630794097335</v>
      </c>
      <c r="K5" s="156">
        <f>IF(RES_hhdet_emi!K5=0,0,RES_hhdet_emi!K5*1000000/RES_hhdet_num!K$3)</f>
        <v>5165.02088971577</v>
      </c>
      <c r="L5" s="156">
        <f>IF(RES_hhdet_emi!L5=0,0,RES_hhdet_emi!L5*1000000/RES_hhdet_num!L$3)</f>
        <v>5387.9207377816774</v>
      </c>
      <c r="M5" s="156">
        <f>IF(RES_hhdet_emi!M5=0,0,RES_hhdet_emi!M5*1000000/RES_hhdet_num!M$3)</f>
        <v>5963.9718899685395</v>
      </c>
      <c r="N5" s="156">
        <f>IF(RES_hhdet_emi!N5=0,0,RES_hhdet_emi!N5*1000000/RES_hhdet_num!N$3)</f>
        <v>5277.4805903486049</v>
      </c>
      <c r="O5" s="156">
        <f>IF(RES_hhdet_emi!O5=0,0,RES_hhdet_emi!O5*1000000/RES_hhdet_num!O$3)</f>
        <v>5063.227427560385</v>
      </c>
      <c r="P5" s="156">
        <f>IF(RES_hhdet_emi!P5=0,0,RES_hhdet_emi!P5*1000000/RES_hhdet_num!P$3)</f>
        <v>4251.1227291157384</v>
      </c>
      <c r="Q5" s="156">
        <f>IF(RES_hhdet_emi!Q5=0,0,RES_hhdet_emi!Q5*1000000/RES_hhdet_num!Q$3)</f>
        <v>4758.5755501210933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412.62870432916935</v>
      </c>
      <c r="C9" s="157">
        <f>IF(RES_hhdet_emi!C9=0,0,RES_hhdet_emi!C9*1000000/RES_hhdet_num!C$3)</f>
        <v>415.60399715701243</v>
      </c>
      <c r="D9" s="157">
        <f>IF(RES_hhdet_emi!D9=0,0,RES_hhdet_emi!D9*1000000/RES_hhdet_num!D$3)</f>
        <v>440.08265860774827</v>
      </c>
      <c r="E9" s="157">
        <f>IF(RES_hhdet_emi!E9=0,0,RES_hhdet_emi!E9*1000000/RES_hhdet_num!E$3)</f>
        <v>454.20298616362919</v>
      </c>
      <c r="F9" s="157">
        <f>IF(RES_hhdet_emi!F9=0,0,RES_hhdet_emi!F9*1000000/RES_hhdet_num!F$3)</f>
        <v>465.11578245368423</v>
      </c>
      <c r="G9" s="157">
        <f>IF(RES_hhdet_emi!G9=0,0,RES_hhdet_emi!G9*1000000/RES_hhdet_num!G$3)</f>
        <v>480.54979962357021</v>
      </c>
      <c r="H9" s="157">
        <f>IF(RES_hhdet_emi!H9=0,0,RES_hhdet_emi!H9*1000000/RES_hhdet_num!H$3)</f>
        <v>497.03931266432636</v>
      </c>
      <c r="I9" s="157">
        <f>IF(RES_hhdet_emi!I9=0,0,RES_hhdet_emi!I9*1000000/RES_hhdet_num!I$3)</f>
        <v>546.04365830192296</v>
      </c>
      <c r="J9" s="157">
        <f>IF(RES_hhdet_emi!J9=0,0,RES_hhdet_emi!J9*1000000/RES_hhdet_num!J$3)</f>
        <v>557.42970254757245</v>
      </c>
      <c r="K9" s="157">
        <f>IF(RES_hhdet_emi!K9=0,0,RES_hhdet_emi!K9*1000000/RES_hhdet_num!K$3)</f>
        <v>442.56407252437225</v>
      </c>
      <c r="L9" s="157">
        <f>IF(RES_hhdet_emi!L9=0,0,RES_hhdet_emi!L9*1000000/RES_hhdet_num!L$3)</f>
        <v>518.62142023143895</v>
      </c>
      <c r="M9" s="157">
        <f>IF(RES_hhdet_emi!M9=0,0,RES_hhdet_emi!M9*1000000/RES_hhdet_num!M$3)</f>
        <v>603.7581739448857</v>
      </c>
      <c r="N9" s="157">
        <f>IF(RES_hhdet_emi!N9=0,0,RES_hhdet_emi!N9*1000000/RES_hhdet_num!N$3)</f>
        <v>391.76816431320196</v>
      </c>
      <c r="O9" s="157">
        <f>IF(RES_hhdet_emi!O9=0,0,RES_hhdet_emi!O9*1000000/RES_hhdet_num!O$3)</f>
        <v>457.90782639170112</v>
      </c>
      <c r="P9" s="157">
        <f>IF(RES_hhdet_emi!P9=0,0,RES_hhdet_emi!P9*1000000/RES_hhdet_num!P$3)</f>
        <v>523.49823586346497</v>
      </c>
      <c r="Q9" s="157">
        <f>IF(RES_hhdet_emi!Q9=0,0,RES_hhdet_emi!Q9*1000000/RES_hhdet_num!Q$3)</f>
        <v>642.09493639005234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843.18974117321125</v>
      </c>
      <c r="C10" s="132">
        <f>IF(RES_hhdet_emi!C10=0,0,RES_hhdet_emi!C10*1000000/RES_hhdet_num!C10)</f>
        <v>836.52546554471132</v>
      </c>
      <c r="D10" s="132">
        <f>IF(RES_hhdet_emi!D10=0,0,RES_hhdet_emi!D10*1000000/RES_hhdet_num!D10)</f>
        <v>824.41310189387002</v>
      </c>
      <c r="E10" s="132">
        <f>IF(RES_hhdet_emi!E10=0,0,RES_hhdet_emi!E10*1000000/RES_hhdet_num!E10)</f>
        <v>822.90949744408272</v>
      </c>
      <c r="F10" s="132">
        <f>IF(RES_hhdet_emi!F10=0,0,RES_hhdet_emi!F10*1000000/RES_hhdet_num!F10)</f>
        <v>818.58876707882825</v>
      </c>
      <c r="G10" s="132">
        <f>IF(RES_hhdet_emi!G10=0,0,RES_hhdet_emi!G10*1000000/RES_hhdet_num!G10)</f>
        <v>822.53769150783955</v>
      </c>
      <c r="H10" s="132">
        <f>IF(RES_hhdet_emi!H10=0,0,RES_hhdet_emi!H10*1000000/RES_hhdet_num!H10)</f>
        <v>851.36901993583831</v>
      </c>
      <c r="I10" s="132">
        <f>IF(RES_hhdet_emi!I10=0,0,RES_hhdet_emi!I10*1000000/RES_hhdet_num!I10)</f>
        <v>803.97603367079466</v>
      </c>
      <c r="J10" s="132">
        <f>IF(RES_hhdet_emi!J10=0,0,RES_hhdet_emi!J10*1000000/RES_hhdet_num!J10)</f>
        <v>853.19570962913849</v>
      </c>
      <c r="K10" s="132">
        <f>IF(RES_hhdet_emi!K10=0,0,RES_hhdet_emi!K10*1000000/RES_hhdet_num!K10)</f>
        <v>834.19795288284638</v>
      </c>
      <c r="L10" s="132">
        <f>IF(RES_hhdet_emi!L10=0,0,RES_hhdet_emi!L10*1000000/RES_hhdet_num!L10)</f>
        <v>972.21189907863959</v>
      </c>
      <c r="M10" s="132">
        <f>IF(RES_hhdet_emi!M10=0,0,RES_hhdet_emi!M10*1000000/RES_hhdet_num!M10)</f>
        <v>980.54694155991695</v>
      </c>
      <c r="N10" s="132">
        <f>IF(RES_hhdet_emi!N10=0,0,RES_hhdet_emi!N10*1000000/RES_hhdet_num!N10)</f>
        <v>989.57186185792739</v>
      </c>
      <c r="O10" s="132">
        <f>IF(RES_hhdet_emi!O10=0,0,RES_hhdet_emi!O10*1000000/RES_hhdet_num!O10)</f>
        <v>996.13705871983439</v>
      </c>
      <c r="P10" s="132">
        <f>IF(RES_hhdet_emi!P10=0,0,RES_hhdet_emi!P10*1000000/RES_hhdet_num!P10)</f>
        <v>1002.1174582735259</v>
      </c>
      <c r="Q10" s="132">
        <f>IF(RES_hhdet_emi!Q10=0,0,RES_hhdet_emi!Q10*1000000/RES_hhdet_num!Q10)</f>
        <v>1005.5196206252775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466.73375198663302</v>
      </c>
      <c r="C11" s="132">
        <f>IF(RES_hhdet_emi!C11=0,0,RES_hhdet_emi!C11*1000000/RES_hhdet_num!C11)</f>
        <v>462.16764245769605</v>
      </c>
      <c r="D11" s="132">
        <f>IF(RES_hhdet_emi!D11=0,0,RES_hhdet_emi!D11*1000000/RES_hhdet_num!D11)</f>
        <v>464.72176137242667</v>
      </c>
      <c r="E11" s="132">
        <f>IF(RES_hhdet_emi!E11=0,0,RES_hhdet_emi!E11*1000000/RES_hhdet_num!E11)</f>
        <v>464.62091684105593</v>
      </c>
      <c r="F11" s="132">
        <f>IF(RES_hhdet_emi!F11=0,0,RES_hhdet_emi!F11*1000000/RES_hhdet_num!F11)</f>
        <v>460.9788750807578</v>
      </c>
      <c r="G11" s="132">
        <f>IF(RES_hhdet_emi!G11=0,0,RES_hhdet_emi!G11*1000000/RES_hhdet_num!G11)</f>
        <v>463.85504103687208</v>
      </c>
      <c r="H11" s="132">
        <f>IF(RES_hhdet_emi!H11=0,0,RES_hhdet_emi!H11*1000000/RES_hhdet_num!H11)</f>
        <v>468.49882185472512</v>
      </c>
      <c r="I11" s="132">
        <f>IF(RES_hhdet_emi!I11=0,0,RES_hhdet_emi!I11*1000000/RES_hhdet_num!I11)</f>
        <v>465.36453658548447</v>
      </c>
      <c r="J11" s="132">
        <f>IF(RES_hhdet_emi!J11=0,0,RES_hhdet_emi!J11*1000000/RES_hhdet_num!J11)</f>
        <v>466.02358023591961</v>
      </c>
      <c r="K11" s="132">
        <f>IF(RES_hhdet_emi!K11=0,0,RES_hhdet_emi!K11*1000000/RES_hhdet_num!K11)</f>
        <v>467.36770037821935</v>
      </c>
      <c r="L11" s="132">
        <f>IF(RES_hhdet_emi!L11=0,0,RES_hhdet_emi!L11*1000000/RES_hhdet_num!L11)</f>
        <v>557.45153704650772</v>
      </c>
      <c r="M11" s="132">
        <f>IF(RES_hhdet_emi!M11=0,0,RES_hhdet_emi!M11*1000000/RES_hhdet_num!M11)</f>
        <v>541.03194035728575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300.40896759749666</v>
      </c>
      <c r="D12" s="132">
        <f>IF(RES_hhdet_emi!D12=0,0,RES_hhdet_emi!D12*1000000/RES_hhdet_num!D12)</f>
        <v>302.06914489207287</v>
      </c>
      <c r="E12" s="132">
        <f>IF(RES_hhdet_emi!E12=0,0,RES_hhdet_emi!E12*1000000/RES_hhdet_num!E12)</f>
        <v>302.00359594669516</v>
      </c>
      <c r="F12" s="132">
        <f>IF(RES_hhdet_emi!F12=0,0,RES_hhdet_emi!F12*1000000/RES_hhdet_num!F12)</f>
        <v>299.63626880249905</v>
      </c>
      <c r="G12" s="132">
        <f>IF(RES_hhdet_emi!G12=0,0,RES_hhdet_emi!G12*1000000/RES_hhdet_num!G12)</f>
        <v>301.50577667397357</v>
      </c>
      <c r="H12" s="132">
        <f>IF(RES_hhdet_emi!H12=0,0,RES_hhdet_emi!H12*1000000/RES_hhdet_num!H12)</f>
        <v>304.52423420557318</v>
      </c>
      <c r="I12" s="132">
        <f>IF(RES_hhdet_emi!I12=0,0,RES_hhdet_emi!I12*1000000/RES_hhdet_num!I12)</f>
        <v>302.48694878056244</v>
      </c>
      <c r="J12" s="132">
        <f>IF(RES_hhdet_emi!J12=0,0,RES_hhdet_emi!J12*1000000/RES_hhdet_num!J12)</f>
        <v>302.91532715334955</v>
      </c>
      <c r="K12" s="132">
        <f>IF(RES_hhdet_emi!K12=0,0,RES_hhdet_emi!K12*1000000/RES_hhdet_num!K12)</f>
        <v>303.78900524584481</v>
      </c>
      <c r="L12" s="132">
        <f>IF(RES_hhdet_emi!L12=0,0,RES_hhdet_emi!L12*1000000/RES_hhdet_num!L12)</f>
        <v>370.70527213593022</v>
      </c>
      <c r="M12" s="132">
        <f>IF(RES_hhdet_emi!M12=0,0,RES_hhdet_emi!M12*1000000/RES_hhdet_num!M12)</f>
        <v>351.67076123223723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300.40896759749666</v>
      </c>
      <c r="D13" s="165">
        <f>IF(RES_hhdet_emi!D13=0,0,RES_hhdet_emi!D13*1000000/RES_hhdet_num!D12)</f>
        <v>302.06914489207287</v>
      </c>
      <c r="E13" s="165">
        <f>IF(RES_hhdet_emi!E13=0,0,RES_hhdet_emi!E13*1000000/RES_hhdet_num!E12)</f>
        <v>302.00359594669516</v>
      </c>
      <c r="F13" s="165">
        <f>IF(RES_hhdet_emi!F13=0,0,RES_hhdet_emi!F13*1000000/RES_hhdet_num!F12)</f>
        <v>299.63626880249905</v>
      </c>
      <c r="G13" s="165">
        <f>IF(RES_hhdet_emi!G13=0,0,RES_hhdet_emi!G13*1000000/RES_hhdet_num!G12)</f>
        <v>301.50577667397357</v>
      </c>
      <c r="H13" s="165">
        <f>IF(RES_hhdet_emi!H13=0,0,RES_hhdet_emi!H13*1000000/RES_hhdet_num!H12)</f>
        <v>304.52423420557318</v>
      </c>
      <c r="I13" s="165">
        <f>IF(RES_hhdet_emi!I13=0,0,RES_hhdet_emi!I13*1000000/RES_hhdet_num!I12)</f>
        <v>302.48694878056244</v>
      </c>
      <c r="J13" s="165">
        <f>IF(RES_hhdet_emi!J13=0,0,RES_hhdet_emi!J13*1000000/RES_hhdet_num!J12)</f>
        <v>302.91532715334955</v>
      </c>
      <c r="K13" s="165">
        <f>IF(RES_hhdet_emi!K13=0,0,RES_hhdet_emi!K13*1000000/RES_hhdet_num!K12)</f>
        <v>303.78900524584481</v>
      </c>
      <c r="L13" s="165">
        <f>IF(RES_hhdet_emi!L13=0,0,RES_hhdet_emi!L13*1000000/RES_hhdet_num!L12)</f>
        <v>370.70527213593022</v>
      </c>
      <c r="M13" s="165">
        <f>IF(RES_hhdet_emi!M13=0,0,RES_hhdet_emi!M13*1000000/RES_hhdet_num!M12)</f>
        <v>351.67076123223723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233.59204074258588</v>
      </c>
      <c r="C19" s="157">
        <f>IF(RES_hhdet_emi!C19=0,0,RES_hhdet_emi!C19*1000000/RES_hhdet_num!C$3)</f>
        <v>173.29868514778212</v>
      </c>
      <c r="D19" s="157">
        <f>IF(RES_hhdet_emi!D19=0,0,RES_hhdet_emi!D19*1000000/RES_hhdet_num!D$3)</f>
        <v>200.83077429741803</v>
      </c>
      <c r="E19" s="157">
        <f>IF(RES_hhdet_emi!E19=0,0,RES_hhdet_emi!E19*1000000/RES_hhdet_num!E$3)</f>
        <v>175.2810594548933</v>
      </c>
      <c r="F19" s="157">
        <f>IF(RES_hhdet_emi!F19=0,0,RES_hhdet_emi!F19*1000000/RES_hhdet_num!F$3)</f>
        <v>108.90101151929693</v>
      </c>
      <c r="G19" s="157">
        <f>IF(RES_hhdet_emi!G19=0,0,RES_hhdet_emi!G19*1000000/RES_hhdet_num!G$3)</f>
        <v>152.89400450793428</v>
      </c>
      <c r="H19" s="157">
        <f>IF(RES_hhdet_emi!H19=0,0,RES_hhdet_emi!H19*1000000/RES_hhdet_num!H$3)</f>
        <v>126.89398745712924</v>
      </c>
      <c r="I19" s="157">
        <f>IF(RES_hhdet_emi!I19=0,0,RES_hhdet_emi!I19*1000000/RES_hhdet_num!I$3)</f>
        <v>101.58769614745439</v>
      </c>
      <c r="J19" s="157">
        <f>IF(RES_hhdet_emi!J19=0,0,RES_hhdet_emi!J19*1000000/RES_hhdet_num!J$3)</f>
        <v>88.588828086135479</v>
      </c>
      <c r="K19" s="157">
        <f>IF(RES_hhdet_emi!K19=0,0,RES_hhdet_emi!K19*1000000/RES_hhdet_num!K$3)</f>
        <v>85.897528664746531</v>
      </c>
      <c r="L19" s="157">
        <f>IF(RES_hhdet_emi!L19=0,0,RES_hhdet_emi!L19*1000000/RES_hhdet_num!L$3)</f>
        <v>136.44398301346934</v>
      </c>
      <c r="M19" s="157">
        <f>IF(RES_hhdet_emi!M19=0,0,RES_hhdet_emi!M19*1000000/RES_hhdet_num!M$3)</f>
        <v>105.00720851503054</v>
      </c>
      <c r="N19" s="157">
        <f>IF(RES_hhdet_emi!N19=0,0,RES_hhdet_emi!N19*1000000/RES_hhdet_num!N$3)</f>
        <v>83.951346190881551</v>
      </c>
      <c r="O19" s="157">
        <f>IF(RES_hhdet_emi!O19=0,0,RES_hhdet_emi!O19*1000000/RES_hhdet_num!O$3)</f>
        <v>93.733504150254703</v>
      </c>
      <c r="P19" s="157">
        <f>IF(RES_hhdet_emi!P19=0,0,RES_hhdet_emi!P19*1000000/RES_hhdet_num!P$3)</f>
        <v>69.993314396645985</v>
      </c>
      <c r="Q19" s="157">
        <f>IF(RES_hhdet_emi!Q19=0,0,RES_hhdet_emi!Q19*1000000/RES_hhdet_num!Q$3)</f>
        <v>72.679671570920618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713.33867082626807</v>
      </c>
      <c r="C20" s="156">
        <f>IF(RES_hhdet_emi!C20=0,0,RES_hhdet_emi!C20*1000000/RES_hhdet_num!C20)</f>
        <v>637.1435324543429</v>
      </c>
      <c r="D20" s="156">
        <f>IF(RES_hhdet_emi!D20=0,0,RES_hhdet_emi!D20*1000000/RES_hhdet_num!D20)</f>
        <v>690.15835755686123</v>
      </c>
      <c r="E20" s="156">
        <f>IF(RES_hhdet_emi!E20=0,0,RES_hhdet_emi!E20*1000000/RES_hhdet_num!E20)</f>
        <v>645.34177839598794</v>
      </c>
      <c r="F20" s="156">
        <f>IF(RES_hhdet_emi!F20=0,0,RES_hhdet_emi!F20*1000000/RES_hhdet_num!F20)</f>
        <v>624.20564128175897</v>
      </c>
      <c r="G20" s="156">
        <f>IF(RES_hhdet_emi!G20=0,0,RES_hhdet_emi!G20*1000000/RES_hhdet_num!G20)</f>
        <v>661.27033656308049</v>
      </c>
      <c r="H20" s="156">
        <f>IF(RES_hhdet_emi!H20=0,0,RES_hhdet_emi!H20*1000000/RES_hhdet_num!H20)</f>
        <v>660.21336603344912</v>
      </c>
      <c r="I20" s="156">
        <f>IF(RES_hhdet_emi!I20=0,0,RES_hhdet_emi!I20*1000000/RES_hhdet_num!I20)</f>
        <v>597.36028577448053</v>
      </c>
      <c r="J20" s="156">
        <f>IF(RES_hhdet_emi!J20=0,0,RES_hhdet_emi!J20*1000000/RES_hhdet_num!J20)</f>
        <v>716.92512165992207</v>
      </c>
      <c r="K20" s="156">
        <f>IF(RES_hhdet_emi!K20=0,0,RES_hhdet_emi!K20*1000000/RES_hhdet_num!K20)</f>
        <v>675.09432169143111</v>
      </c>
      <c r="L20" s="156">
        <f>IF(RES_hhdet_emi!L20=0,0,RES_hhdet_emi!L20*1000000/RES_hhdet_num!L20)</f>
        <v>813.97398646800195</v>
      </c>
      <c r="M20" s="156">
        <f>IF(RES_hhdet_emi!M20=0,0,RES_hhdet_emi!M20*1000000/RES_hhdet_num!M20)</f>
        <v>816.53801026383849</v>
      </c>
      <c r="N20" s="156">
        <f>IF(RES_hhdet_emi!N20=0,0,RES_hhdet_emi!N20*1000000/RES_hhdet_num!N20)</f>
        <v>833.2548713802596</v>
      </c>
      <c r="O20" s="156">
        <f>IF(RES_hhdet_emi!O20=0,0,RES_hhdet_emi!O20*1000000/RES_hhdet_num!O20)</f>
        <v>826.42389470556213</v>
      </c>
      <c r="P20" s="156">
        <f>IF(RES_hhdet_emi!P20=0,0,RES_hhdet_emi!P20*1000000/RES_hhdet_num!P20)</f>
        <v>825.18555740218471</v>
      </c>
      <c r="Q20" s="156">
        <f>IF(RES_hhdet_emi!Q20=0,0,RES_hhdet_emi!Q20*1000000/RES_hhdet_num!Q20)</f>
        <v>836.23239887953571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329.60830550324954</v>
      </c>
      <c r="C21" s="156">
        <f>IF(RES_hhdet_emi!C21=0,0,RES_hhdet_emi!C21*1000000/RES_hhdet_num!C21)</f>
        <v>338.20301429505179</v>
      </c>
      <c r="D21" s="156">
        <f>IF(RES_hhdet_emi!D21=0,0,RES_hhdet_emi!D21*1000000/RES_hhdet_num!D21)</f>
        <v>326.76269466468779</v>
      </c>
      <c r="E21" s="156">
        <f>IF(RES_hhdet_emi!E21=0,0,RES_hhdet_emi!E21*1000000/RES_hhdet_num!E21)</f>
        <v>325.68016054324465</v>
      </c>
      <c r="F21" s="156">
        <f>IF(RES_hhdet_emi!F21=0,0,RES_hhdet_emi!F21*1000000/RES_hhdet_num!F21)</f>
        <v>330.94186052258112</v>
      </c>
      <c r="G21" s="156">
        <f>IF(RES_hhdet_emi!G21=0,0,RES_hhdet_emi!G21*1000000/RES_hhdet_num!G21)</f>
        <v>328.59417884413159</v>
      </c>
      <c r="H21" s="156">
        <f>IF(RES_hhdet_emi!H21=0,0,RES_hhdet_emi!H21*1000000/RES_hhdet_num!H21)</f>
        <v>328.6439654202689</v>
      </c>
      <c r="I21" s="156">
        <f>IF(RES_hhdet_emi!I21=0,0,RES_hhdet_emi!I21*1000000/RES_hhdet_num!I21)</f>
        <v>338.09081797855163</v>
      </c>
      <c r="J21" s="156">
        <f>IF(RES_hhdet_emi!J21=0,0,RES_hhdet_emi!J21*1000000/RES_hhdet_num!J21)</f>
        <v>342.65260557311319</v>
      </c>
      <c r="K21" s="156">
        <f>IF(RES_hhdet_emi!K21=0,0,RES_hhdet_emi!K21*1000000/RES_hhdet_num!K21)</f>
        <v>341.81642439687181</v>
      </c>
      <c r="L21" s="156">
        <f>IF(RES_hhdet_emi!L21=0,0,RES_hhdet_emi!L21*1000000/RES_hhdet_num!L21)</f>
        <v>408.02320337435833</v>
      </c>
      <c r="M21" s="156">
        <f>IF(RES_hhdet_emi!M21=0,0,RES_hhdet_emi!M21*1000000/RES_hhdet_num!M21)</f>
        <v>404.3701830222177</v>
      </c>
      <c r="N21" s="156">
        <f>IF(RES_hhdet_emi!N21=0,0,RES_hhdet_emi!N21*1000000/RES_hhdet_num!N21)</f>
        <v>351.39059261072128</v>
      </c>
      <c r="O21" s="156">
        <f>IF(RES_hhdet_emi!O21=0,0,RES_hhdet_emi!O21*1000000/RES_hhdet_num!O21)</f>
        <v>441.81189747715416</v>
      </c>
      <c r="P21" s="156">
        <f>IF(RES_hhdet_emi!P21=0,0,RES_hhdet_emi!P21*1000000/RES_hhdet_num!P21)</f>
        <v>394.06262631557985</v>
      </c>
      <c r="Q21" s="156">
        <f>IF(RES_hhdet_emi!Q21=0,0,RES_hhdet_emi!Q21*1000000/RES_hhdet_num!Q21)</f>
        <v>397.44787084657338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3422.2207490136957</v>
      </c>
      <c r="C24" s="168">
        <f t="shared" ref="C24:Q24" si="3">SUM(C25,C28,C30,C39)</f>
        <v>3559.1832942310216</v>
      </c>
      <c r="D24" s="168">
        <f t="shared" si="3"/>
        <v>3598.5452119223014</v>
      </c>
      <c r="E24" s="168">
        <f t="shared" si="3"/>
        <v>3897.4596607548692</v>
      </c>
      <c r="F24" s="168">
        <f t="shared" si="3"/>
        <v>3857.6098652588207</v>
      </c>
      <c r="G24" s="168">
        <f t="shared" si="3"/>
        <v>3826.2248314577973</v>
      </c>
      <c r="H24" s="168">
        <f t="shared" si="3"/>
        <v>3781.5783644326852</v>
      </c>
      <c r="I24" s="168">
        <f t="shared" si="3"/>
        <v>3340.5162081552621</v>
      </c>
      <c r="J24" s="168">
        <f t="shared" si="3"/>
        <v>3320.7099234882003</v>
      </c>
      <c r="K24" s="168">
        <f t="shared" si="3"/>
        <v>3283.938437191282</v>
      </c>
      <c r="L24" s="168">
        <f t="shared" si="3"/>
        <v>3892.1959867488504</v>
      </c>
      <c r="M24" s="168">
        <f t="shared" si="3"/>
        <v>3491.693253655455</v>
      </c>
      <c r="N24" s="168">
        <f t="shared" si="3"/>
        <v>3151.9650524232334</v>
      </c>
      <c r="O24" s="168">
        <f t="shared" si="3"/>
        <v>2986.8877778681681</v>
      </c>
      <c r="P24" s="168">
        <f t="shared" si="3"/>
        <v>2516.3970723791654</v>
      </c>
      <c r="Q24" s="168">
        <f t="shared" si="3"/>
        <v>2763.9642093507296</v>
      </c>
    </row>
    <row r="25" spans="1:17" ht="12.95" customHeight="1" x14ac:dyDescent="0.25">
      <c r="A25" s="158" t="s">
        <v>65</v>
      </c>
      <c r="B25" s="157">
        <f t="shared" ref="B25:Q25" si="4">SUM(B26:B27)</f>
        <v>2824.416429294004</v>
      </c>
      <c r="C25" s="157">
        <f t="shared" si="4"/>
        <v>3025.4645606960257</v>
      </c>
      <c r="D25" s="157">
        <f t="shared" si="4"/>
        <v>3034.1329246663431</v>
      </c>
      <c r="E25" s="157">
        <f t="shared" si="4"/>
        <v>3358.1370749006655</v>
      </c>
      <c r="F25" s="157">
        <f t="shared" si="4"/>
        <v>3389.1635284324257</v>
      </c>
      <c r="G25" s="157">
        <f t="shared" si="4"/>
        <v>3310.9013835825831</v>
      </c>
      <c r="H25" s="157">
        <f t="shared" si="4"/>
        <v>3289.5618649543671</v>
      </c>
      <c r="I25" s="157">
        <f t="shared" si="4"/>
        <v>2876.8644563624539</v>
      </c>
      <c r="J25" s="157">
        <f t="shared" si="4"/>
        <v>2875.0838557172719</v>
      </c>
      <c r="K25" s="157">
        <f t="shared" si="4"/>
        <v>2836.6985436044042</v>
      </c>
      <c r="L25" s="157">
        <f t="shared" si="4"/>
        <v>3322.1776626486198</v>
      </c>
      <c r="M25" s="157">
        <f t="shared" si="4"/>
        <v>2966.6869654829184</v>
      </c>
      <c r="N25" s="157">
        <f t="shared" si="4"/>
        <v>2820.9708458791142</v>
      </c>
      <c r="O25" s="157">
        <f t="shared" si="4"/>
        <v>2679.4391237577497</v>
      </c>
      <c r="P25" s="157">
        <f t="shared" si="4"/>
        <v>2229.6163192880458</v>
      </c>
      <c r="Q25" s="157">
        <f t="shared" si="4"/>
        <v>2476.7925209117716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2824.416429294004</v>
      </c>
      <c r="C26" s="156">
        <f>IF(RES_hhdet_emi!C26=0,0,RES_hhdet_emi!C26*1000000/RES_hhdet_num!C$24)</f>
        <v>3025.4645606960257</v>
      </c>
      <c r="D26" s="156">
        <f>IF(RES_hhdet_emi!D26=0,0,RES_hhdet_emi!D26*1000000/RES_hhdet_num!D$24)</f>
        <v>3034.1329246663431</v>
      </c>
      <c r="E26" s="156">
        <f>IF(RES_hhdet_emi!E26=0,0,RES_hhdet_emi!E26*1000000/RES_hhdet_num!E$24)</f>
        <v>3358.1370749006655</v>
      </c>
      <c r="F26" s="156">
        <f>IF(RES_hhdet_emi!F26=0,0,RES_hhdet_emi!F26*1000000/RES_hhdet_num!F$24)</f>
        <v>3389.1635284324257</v>
      </c>
      <c r="G26" s="156">
        <f>IF(RES_hhdet_emi!G26=0,0,RES_hhdet_emi!G26*1000000/RES_hhdet_num!G$24)</f>
        <v>3310.9013835825831</v>
      </c>
      <c r="H26" s="156">
        <f>IF(RES_hhdet_emi!H26=0,0,RES_hhdet_emi!H26*1000000/RES_hhdet_num!H$24)</f>
        <v>3289.5618649543671</v>
      </c>
      <c r="I26" s="156">
        <f>IF(RES_hhdet_emi!I26=0,0,RES_hhdet_emi!I26*1000000/RES_hhdet_num!I$24)</f>
        <v>2876.8644563624539</v>
      </c>
      <c r="J26" s="156">
        <f>IF(RES_hhdet_emi!J26=0,0,RES_hhdet_emi!J26*1000000/RES_hhdet_num!J$24)</f>
        <v>2875.0838557172719</v>
      </c>
      <c r="K26" s="156">
        <f>IF(RES_hhdet_emi!K26=0,0,RES_hhdet_emi!K26*1000000/RES_hhdet_num!K$24)</f>
        <v>2836.6985436044042</v>
      </c>
      <c r="L26" s="156">
        <f>IF(RES_hhdet_emi!L26=0,0,RES_hhdet_emi!L26*1000000/RES_hhdet_num!L$24)</f>
        <v>3322.1776626486198</v>
      </c>
      <c r="M26" s="156">
        <f>IF(RES_hhdet_emi!M26=0,0,RES_hhdet_emi!M26*1000000/RES_hhdet_num!M$24)</f>
        <v>2966.6869654829184</v>
      </c>
      <c r="N26" s="156">
        <f>IF(RES_hhdet_emi!N26=0,0,RES_hhdet_emi!N26*1000000/RES_hhdet_num!N$24)</f>
        <v>2820.9708458791142</v>
      </c>
      <c r="O26" s="156">
        <f>IF(RES_hhdet_emi!O26=0,0,RES_hhdet_emi!O26*1000000/RES_hhdet_num!O$24)</f>
        <v>2679.4391237577497</v>
      </c>
      <c r="P26" s="156">
        <f>IF(RES_hhdet_emi!P26=0,0,RES_hhdet_emi!P26*1000000/RES_hhdet_num!P$24)</f>
        <v>2229.6163192880458</v>
      </c>
      <c r="Q26" s="156">
        <f>IF(RES_hhdet_emi!Q26=0,0,RES_hhdet_emi!Q26*1000000/RES_hhdet_num!Q$24)</f>
        <v>2476.7925209117716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383.11731268405424</v>
      </c>
      <c r="C30" s="157">
        <f>IF(RES_hhdet_emi!C30=0,0,RES_hhdet_emi!C30*1000000/RES_hhdet_num!C$24)</f>
        <v>378.48973540853592</v>
      </c>
      <c r="D30" s="157">
        <f>IF(RES_hhdet_emi!D30=0,0,RES_hhdet_emi!D30*1000000/RES_hhdet_num!D$24)</f>
        <v>381.0095004334226</v>
      </c>
      <c r="E30" s="157">
        <f>IF(RES_hhdet_emi!E30=0,0,RES_hhdet_emi!E30*1000000/RES_hhdet_num!E$24)</f>
        <v>381.56851217161085</v>
      </c>
      <c r="F30" s="157">
        <f>IF(RES_hhdet_emi!F30=0,0,RES_hhdet_emi!F30*1000000/RES_hhdet_num!F$24)</f>
        <v>379.3073536251523</v>
      </c>
      <c r="G30" s="157">
        <f>IF(RES_hhdet_emi!G30=0,0,RES_hhdet_emi!G30*1000000/RES_hhdet_num!G$24)</f>
        <v>382.33876863866959</v>
      </c>
      <c r="H30" s="157">
        <f>IF(RES_hhdet_emi!H30=0,0,RES_hhdet_emi!H30*1000000/RES_hhdet_num!H$24)</f>
        <v>386.66788254128386</v>
      </c>
      <c r="I30" s="157">
        <f>IF(RES_hhdet_emi!I30=0,0,RES_hhdet_emi!I30*1000000/RES_hhdet_num!I$24)</f>
        <v>384.32773812062788</v>
      </c>
      <c r="J30" s="157">
        <f>IF(RES_hhdet_emi!J30=0,0,RES_hhdet_emi!J30*1000000/RES_hhdet_num!J$24)</f>
        <v>384.06680737498311</v>
      </c>
      <c r="K30" s="157">
        <f>IF(RES_hhdet_emi!K30=0,0,RES_hhdet_emi!K30*1000000/RES_hhdet_num!K$24)</f>
        <v>385.08246637239188</v>
      </c>
      <c r="L30" s="157">
        <f>IF(RES_hhdet_emi!L30=0,0,RES_hhdet_emi!L30*1000000/RES_hhdet_num!L$24)</f>
        <v>460.36038734005376</v>
      </c>
      <c r="M30" s="157">
        <f>IF(RES_hhdet_emi!M30=0,0,RES_hhdet_emi!M30*1000000/RES_hhdet_num!M$24)</f>
        <v>446.50737769373575</v>
      </c>
      <c r="N30" s="157">
        <f>IF(RES_hhdet_emi!N30=0,0,RES_hhdet_emi!N30*1000000/RES_hhdet_num!N$24)</f>
        <v>271.11462331874714</v>
      </c>
      <c r="O30" s="157">
        <f>IF(RES_hhdet_emi!O30=0,0,RES_hhdet_emi!O30*1000000/RES_hhdet_num!O$24)</f>
        <v>235.61088510126416</v>
      </c>
      <c r="P30" s="157">
        <f>IF(RES_hhdet_emi!P30=0,0,RES_hhdet_emi!P30*1000000/RES_hhdet_num!P$24)</f>
        <v>235.79913194919413</v>
      </c>
      <c r="Q30" s="157">
        <f>IF(RES_hhdet_emi!Q30=0,0,RES_hhdet_emi!Q30*1000000/RES_hhdet_num!Q$24)</f>
        <v>235.84881463303594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466.73375198663291</v>
      </c>
      <c r="C31" s="132">
        <f>IF(RES_hhdet_emi!C31=0,0,RES_hhdet_emi!C31*1000000/RES_hhdet_num!C31)</f>
        <v>462.1676424576961</v>
      </c>
      <c r="D31" s="132">
        <f>IF(RES_hhdet_emi!D31=0,0,RES_hhdet_emi!D31*1000000/RES_hhdet_num!D31)</f>
        <v>464.72176137242667</v>
      </c>
      <c r="E31" s="132">
        <f>IF(RES_hhdet_emi!E31=0,0,RES_hhdet_emi!E31*1000000/RES_hhdet_num!E31)</f>
        <v>464.62091684105587</v>
      </c>
      <c r="F31" s="132">
        <f>IF(RES_hhdet_emi!F31=0,0,RES_hhdet_emi!F31*1000000/RES_hhdet_num!F31)</f>
        <v>460.97887508075758</v>
      </c>
      <c r="G31" s="132">
        <f>IF(RES_hhdet_emi!G31=0,0,RES_hhdet_emi!G31*1000000/RES_hhdet_num!G31)</f>
        <v>463.85504103687185</v>
      </c>
      <c r="H31" s="132">
        <f>IF(RES_hhdet_emi!H31=0,0,RES_hhdet_emi!H31*1000000/RES_hhdet_num!H31)</f>
        <v>468.49882185472484</v>
      </c>
      <c r="I31" s="132">
        <f>IF(RES_hhdet_emi!I31=0,0,RES_hhdet_emi!I31*1000000/RES_hhdet_num!I31)</f>
        <v>465.36453658548436</v>
      </c>
      <c r="J31" s="132">
        <f>IF(RES_hhdet_emi!J31=0,0,RES_hhdet_emi!J31*1000000/RES_hhdet_num!J31)</f>
        <v>466.02358023591944</v>
      </c>
      <c r="K31" s="132">
        <f>IF(RES_hhdet_emi!K31=0,0,RES_hhdet_emi!K31*1000000/RES_hhdet_num!K31)</f>
        <v>467.36770037821924</v>
      </c>
      <c r="L31" s="132">
        <f>IF(RES_hhdet_emi!L31=0,0,RES_hhdet_emi!L31*1000000/RES_hhdet_num!L31)</f>
        <v>557.45153704650784</v>
      </c>
      <c r="M31" s="132">
        <f>IF(RES_hhdet_emi!M31=0,0,RES_hhdet_emi!M31*1000000/RES_hhdet_num!M31)</f>
        <v>541.03194035728563</v>
      </c>
      <c r="N31" s="132">
        <f>IF(RES_hhdet_emi!N31=0,0,RES_hhdet_emi!N31*1000000/RES_hhdet_num!N31)</f>
        <v>536.53840095431394</v>
      </c>
      <c r="O31" s="132">
        <f>IF(RES_hhdet_emi!O31=0,0,RES_hhdet_emi!O31*1000000/RES_hhdet_num!O31)</f>
        <v>533.3276844328642</v>
      </c>
      <c r="P31" s="132">
        <f>IF(RES_hhdet_emi!P31=0,0,RES_hhdet_emi!P31*1000000/RES_hhdet_num!P31)</f>
        <v>530.5328412041149</v>
      </c>
      <c r="Q31" s="132">
        <f>IF(RES_hhdet_emi!Q31=0,0,RES_hhdet_emi!Q31*1000000/RES_hhdet_num!Q31)</f>
        <v>527.58810811374769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300.40896759749609</v>
      </c>
      <c r="D32" s="132">
        <f>IF(RES_hhdet_emi!D32=0,0,RES_hhdet_emi!D32*1000000/RES_hhdet_num!D32)</f>
        <v>302.0691448920727</v>
      </c>
      <c r="E32" s="132">
        <f>IF(RES_hhdet_emi!E32=0,0,RES_hhdet_emi!E32*1000000/RES_hhdet_num!E32)</f>
        <v>302.00359594669533</v>
      </c>
      <c r="F32" s="132">
        <f>IF(RES_hhdet_emi!F32=0,0,RES_hhdet_emi!F32*1000000/RES_hhdet_num!F32)</f>
        <v>299.63626880249927</v>
      </c>
      <c r="G32" s="132">
        <f>IF(RES_hhdet_emi!G32=0,0,RES_hhdet_emi!G32*1000000/RES_hhdet_num!G32)</f>
        <v>301.50577667397351</v>
      </c>
      <c r="H32" s="132">
        <f>IF(RES_hhdet_emi!H32=0,0,RES_hhdet_emi!H32*1000000/RES_hhdet_num!H32)</f>
        <v>304.52423420557324</v>
      </c>
      <c r="I32" s="132">
        <f>IF(RES_hhdet_emi!I32=0,0,RES_hhdet_emi!I32*1000000/RES_hhdet_num!I32)</f>
        <v>302.48694878056216</v>
      </c>
      <c r="J32" s="132">
        <f>IF(RES_hhdet_emi!J32=0,0,RES_hhdet_emi!J32*1000000/RES_hhdet_num!J32)</f>
        <v>302.91532715334927</v>
      </c>
      <c r="K32" s="132">
        <f>IF(RES_hhdet_emi!K32=0,0,RES_hhdet_emi!K32*1000000/RES_hhdet_num!K32)</f>
        <v>303.78900524584418</v>
      </c>
      <c r="L32" s="132">
        <f>IF(RES_hhdet_emi!L32=0,0,RES_hhdet_emi!L32*1000000/RES_hhdet_num!L32)</f>
        <v>370.70527213593044</v>
      </c>
      <c r="M32" s="132">
        <f>IF(RES_hhdet_emi!M32=0,0,RES_hhdet_emi!M32*1000000/RES_hhdet_num!M32)</f>
        <v>351.67076123223717</v>
      </c>
      <c r="N32" s="132">
        <f>IF(RES_hhdet_emi!N32=0,0,RES_hhdet_emi!N32*1000000/RES_hhdet_num!N32)</f>
        <v>348.74996062030726</v>
      </c>
      <c r="O32" s="132">
        <f>IF(RES_hhdet_emi!O32=0,0,RES_hhdet_emi!O32*1000000/RES_hhdet_num!O32)</f>
        <v>346.66299488136349</v>
      </c>
      <c r="P32" s="132">
        <f>IF(RES_hhdet_emi!P32=0,0,RES_hhdet_emi!P32*1000000/RES_hhdet_num!P32)</f>
        <v>344.84634678267645</v>
      </c>
      <c r="Q32" s="132">
        <f>IF(RES_hhdet_emi!Q32=0,0,RES_hhdet_emi!Q32*1000000/RES_hhdet_num!Q32)</f>
        <v>342.93227027393817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300.40896759749609</v>
      </c>
      <c r="D33" s="165">
        <f>IF(RES_hhdet_emi!D33=0,0,RES_hhdet_emi!D33*1000000/RES_hhdet_num!D32)</f>
        <v>302.0691448920727</v>
      </c>
      <c r="E33" s="165">
        <f>IF(RES_hhdet_emi!E33=0,0,RES_hhdet_emi!E33*1000000/RES_hhdet_num!E32)</f>
        <v>302.00359594669533</v>
      </c>
      <c r="F33" s="165">
        <f>IF(RES_hhdet_emi!F33=0,0,RES_hhdet_emi!F33*1000000/RES_hhdet_num!F32)</f>
        <v>299.63626880249927</v>
      </c>
      <c r="G33" s="165">
        <f>IF(RES_hhdet_emi!G33=0,0,RES_hhdet_emi!G33*1000000/RES_hhdet_num!G32)</f>
        <v>301.50577667397351</v>
      </c>
      <c r="H33" s="165">
        <f>IF(RES_hhdet_emi!H33=0,0,RES_hhdet_emi!H33*1000000/RES_hhdet_num!H32)</f>
        <v>304.52423420557324</v>
      </c>
      <c r="I33" s="165">
        <f>IF(RES_hhdet_emi!I33=0,0,RES_hhdet_emi!I33*1000000/RES_hhdet_num!I32)</f>
        <v>302.48694878056216</v>
      </c>
      <c r="J33" s="165">
        <f>IF(RES_hhdet_emi!J33=0,0,RES_hhdet_emi!J33*1000000/RES_hhdet_num!J32)</f>
        <v>302.91532715334927</v>
      </c>
      <c r="K33" s="165">
        <f>IF(RES_hhdet_emi!K33=0,0,RES_hhdet_emi!K33*1000000/RES_hhdet_num!K32)</f>
        <v>303.78900524584418</v>
      </c>
      <c r="L33" s="165">
        <f>IF(RES_hhdet_emi!L33=0,0,RES_hhdet_emi!L33*1000000/RES_hhdet_num!L32)</f>
        <v>370.70527213593044</v>
      </c>
      <c r="M33" s="165">
        <f>IF(RES_hhdet_emi!M33=0,0,RES_hhdet_emi!M33*1000000/RES_hhdet_num!M32)</f>
        <v>351.67076123223717</v>
      </c>
      <c r="N33" s="165">
        <f>IF(RES_hhdet_emi!N33=0,0,RES_hhdet_emi!N33*1000000/RES_hhdet_num!N32)</f>
        <v>348.74996062030726</v>
      </c>
      <c r="O33" s="165">
        <f>IF(RES_hhdet_emi!O33=0,0,RES_hhdet_emi!O33*1000000/RES_hhdet_num!O32)</f>
        <v>346.66299488136349</v>
      </c>
      <c r="P33" s="165">
        <f>IF(RES_hhdet_emi!P33=0,0,RES_hhdet_emi!P33*1000000/RES_hhdet_num!P32)</f>
        <v>344.84634678267645</v>
      </c>
      <c r="Q33" s="165">
        <f>IF(RES_hhdet_emi!Q33=0,0,RES_hhdet_emi!Q33*1000000/RES_hhdet_num!Q32)</f>
        <v>342.93227027393817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214.68700703563752</v>
      </c>
      <c r="C39" s="157">
        <f>IF(RES_hhdet_emi!C39=0,0,RES_hhdet_emi!C39*1000000/RES_hhdet_num!C$24)</f>
        <v>155.2289981264598</v>
      </c>
      <c r="D39" s="157">
        <f>IF(RES_hhdet_emi!D39=0,0,RES_hhdet_emi!D39*1000000/RES_hhdet_num!D$24)</f>
        <v>183.4027868225358</v>
      </c>
      <c r="E39" s="157">
        <f>IF(RES_hhdet_emi!E39=0,0,RES_hhdet_emi!E39*1000000/RES_hhdet_num!E$24)</f>
        <v>157.7540736825926</v>
      </c>
      <c r="F39" s="157">
        <f>IF(RES_hhdet_emi!F39=0,0,RES_hhdet_emi!F39*1000000/RES_hhdet_num!F$24)</f>
        <v>89.138983201242951</v>
      </c>
      <c r="G39" s="157">
        <f>IF(RES_hhdet_emi!G39=0,0,RES_hhdet_emi!G39*1000000/RES_hhdet_num!G$24)</f>
        <v>132.98467923654468</v>
      </c>
      <c r="H39" s="157">
        <f>IF(RES_hhdet_emi!H39=0,0,RES_hhdet_emi!H39*1000000/RES_hhdet_num!H$24)</f>
        <v>105.34861693703422</v>
      </c>
      <c r="I39" s="157">
        <f>IF(RES_hhdet_emi!I39=0,0,RES_hhdet_emi!I39*1000000/RES_hhdet_num!I$24)</f>
        <v>79.324013672180072</v>
      </c>
      <c r="J39" s="157">
        <f>IF(RES_hhdet_emi!J39=0,0,RES_hhdet_emi!J39*1000000/RES_hhdet_num!J$24)</f>
        <v>61.559260395945529</v>
      </c>
      <c r="K39" s="157">
        <f>IF(RES_hhdet_emi!K39=0,0,RES_hhdet_emi!K39*1000000/RES_hhdet_num!K$24)</f>
        <v>62.157427214485573</v>
      </c>
      <c r="L39" s="157">
        <f>IF(RES_hhdet_emi!L39=0,0,RES_hhdet_emi!L39*1000000/RES_hhdet_num!L$24)</f>
        <v>109.65793676017664</v>
      </c>
      <c r="M39" s="157">
        <f>IF(RES_hhdet_emi!M39=0,0,RES_hhdet_emi!M39*1000000/RES_hhdet_num!M$24)</f>
        <v>78.498910478801022</v>
      </c>
      <c r="N39" s="157">
        <f>IF(RES_hhdet_emi!N39=0,0,RES_hhdet_emi!N39*1000000/RES_hhdet_num!N$24)</f>
        <v>59.879583225372066</v>
      </c>
      <c r="O39" s="157">
        <f>IF(RES_hhdet_emi!O39=0,0,RES_hhdet_emi!O39*1000000/RES_hhdet_num!O$24)</f>
        <v>71.8377690091543</v>
      </c>
      <c r="P39" s="157">
        <f>IF(RES_hhdet_emi!P39=0,0,RES_hhdet_emi!P39*1000000/RES_hhdet_num!P$24)</f>
        <v>50.981621141925451</v>
      </c>
      <c r="Q39" s="157">
        <f>IF(RES_hhdet_emi!Q39=0,0,RES_hhdet_emi!Q39*1000000/RES_hhdet_num!Q$24)</f>
        <v>51.322873805921752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329.60830550324948</v>
      </c>
      <c r="C40" s="156">
        <f>IF(RES_hhdet_emi!C40=0,0,RES_hhdet_emi!C40*1000000/RES_hhdet_num!C40)</f>
        <v>338.20301429505184</v>
      </c>
      <c r="D40" s="156">
        <f>IF(RES_hhdet_emi!D40=0,0,RES_hhdet_emi!D40*1000000/RES_hhdet_num!D40)</f>
        <v>329.60729883521674</v>
      </c>
      <c r="E40" s="156">
        <f>IF(RES_hhdet_emi!E40=0,0,RES_hhdet_emi!E40*1000000/RES_hhdet_num!E40)</f>
        <v>327.6088603544876</v>
      </c>
      <c r="F40" s="156">
        <f>IF(RES_hhdet_emi!F40=0,0,RES_hhdet_emi!F40*1000000/RES_hhdet_num!F40)</f>
        <v>335.17213152204522</v>
      </c>
      <c r="G40" s="156">
        <f>IF(RES_hhdet_emi!G40=0,0,RES_hhdet_emi!G40*1000000/RES_hhdet_num!G40)</f>
        <v>330.33751867451025</v>
      </c>
      <c r="H40" s="156">
        <f>IF(RES_hhdet_emi!H40=0,0,RES_hhdet_emi!H40*1000000/RES_hhdet_num!H40)</f>
        <v>327.49356937287877</v>
      </c>
      <c r="I40" s="156">
        <f>IF(RES_hhdet_emi!I40=0,0,RES_hhdet_emi!I40*1000000/RES_hhdet_num!I40)</f>
        <v>338.09393844746438</v>
      </c>
      <c r="J40" s="156">
        <f>IF(RES_hhdet_emi!J40=0,0,RES_hhdet_emi!J40*1000000/RES_hhdet_num!J40)</f>
        <v>341.29309200704398</v>
      </c>
      <c r="K40" s="156">
        <f>IF(RES_hhdet_emi!K40=0,0,RES_hhdet_emi!K40*1000000/RES_hhdet_num!K40)</f>
        <v>339.64281581421324</v>
      </c>
      <c r="L40" s="156">
        <f>IF(RES_hhdet_emi!L40=0,0,RES_hhdet_emi!L40*1000000/RES_hhdet_num!L40)</f>
        <v>407.10912998971952</v>
      </c>
      <c r="M40" s="156">
        <f>IF(RES_hhdet_emi!M40=0,0,RES_hhdet_emi!M40*1000000/RES_hhdet_num!M40)</f>
        <v>402.24615283254275</v>
      </c>
      <c r="N40" s="156">
        <f>IF(RES_hhdet_emi!N40=0,0,RES_hhdet_emi!N40*1000000/RES_hhdet_num!N40)</f>
        <v>349.21312851513011</v>
      </c>
      <c r="O40" s="156">
        <f>IF(RES_hhdet_emi!O40=0,0,RES_hhdet_emi!O40*1000000/RES_hhdet_num!O40)</f>
        <v>445.07830844397688</v>
      </c>
      <c r="P40" s="156">
        <f>IF(RES_hhdet_emi!P40=0,0,RES_hhdet_emi!P40*1000000/RES_hhdet_num!P40)</f>
        <v>397.04708204553907</v>
      </c>
      <c r="Q40" s="156">
        <f>IF(RES_hhdet_emi!Q40=0,0,RES_hhdet_emi!Q40*1000000/RES_hhdet_num!Q40)</f>
        <v>400.87385804339658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3245.3493719267481</v>
      </c>
      <c r="C43" s="168">
        <f t="shared" ref="C43:Q43" si="6">SUM(C44,C47,C49,C58)</f>
        <v>4848.2625971669577</v>
      </c>
      <c r="D43" s="168">
        <f t="shared" si="6"/>
        <v>3843.8261685598363</v>
      </c>
      <c r="E43" s="168">
        <f t="shared" si="6"/>
        <v>4265.2569990354295</v>
      </c>
      <c r="F43" s="168">
        <f t="shared" si="6"/>
        <v>4109.7130021137591</v>
      </c>
      <c r="G43" s="168">
        <f t="shared" si="6"/>
        <v>4124.2514410799367</v>
      </c>
      <c r="H43" s="168">
        <f t="shared" si="6"/>
        <v>0</v>
      </c>
      <c r="I43" s="168">
        <f t="shared" si="6"/>
        <v>0</v>
      </c>
      <c r="J43" s="168">
        <f t="shared" si="6"/>
        <v>0</v>
      </c>
      <c r="K43" s="168">
        <f t="shared" si="6"/>
        <v>0</v>
      </c>
      <c r="L43" s="168">
        <f t="shared" si="6"/>
        <v>0</v>
      </c>
      <c r="M43" s="168">
        <f t="shared" si="6"/>
        <v>0</v>
      </c>
      <c r="N43" s="168">
        <f t="shared" si="6"/>
        <v>0</v>
      </c>
      <c r="O43" s="168">
        <f t="shared" si="6"/>
        <v>0</v>
      </c>
      <c r="P43" s="168">
        <f t="shared" si="6"/>
        <v>0</v>
      </c>
      <c r="Q43" s="168">
        <f t="shared" si="6"/>
        <v>0</v>
      </c>
    </row>
    <row r="44" spans="1:17" ht="12.95" customHeight="1" x14ac:dyDescent="0.25">
      <c r="A44" s="158" t="s">
        <v>65</v>
      </c>
      <c r="B44" s="157">
        <f t="shared" ref="B44:Q44" si="7">SUM(B45:B46)</f>
        <v>3030.656040703966</v>
      </c>
      <c r="C44" s="157">
        <f t="shared" si="7"/>
        <v>4693.0392521456261</v>
      </c>
      <c r="D44" s="157">
        <f t="shared" si="7"/>
        <v>3658.0306817888682</v>
      </c>
      <c r="E44" s="157">
        <f t="shared" si="7"/>
        <v>4112.6026233179355</v>
      </c>
      <c r="F44" s="157">
        <f t="shared" si="7"/>
        <v>4023.8371835999956</v>
      </c>
      <c r="G44" s="157">
        <f t="shared" si="7"/>
        <v>3992.7138360716394</v>
      </c>
      <c r="H44" s="157">
        <f t="shared" si="7"/>
        <v>0</v>
      </c>
      <c r="I44" s="157">
        <f t="shared" si="7"/>
        <v>0</v>
      </c>
      <c r="J44" s="157">
        <f t="shared" si="7"/>
        <v>0</v>
      </c>
      <c r="K44" s="157">
        <f t="shared" si="7"/>
        <v>0</v>
      </c>
      <c r="L44" s="157">
        <f t="shared" si="7"/>
        <v>0</v>
      </c>
      <c r="M44" s="157">
        <f t="shared" si="7"/>
        <v>0</v>
      </c>
      <c r="N44" s="157">
        <f t="shared" si="7"/>
        <v>0</v>
      </c>
      <c r="O44" s="157">
        <f t="shared" si="7"/>
        <v>0</v>
      </c>
      <c r="P44" s="157">
        <f t="shared" si="7"/>
        <v>0</v>
      </c>
      <c r="Q44" s="157">
        <f t="shared" si="7"/>
        <v>0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3030.656040703966</v>
      </c>
      <c r="C45" s="156">
        <f>IF(RES_hhdet_emi!C45=0,0,RES_hhdet_emi!C45*1000000/RES_hhdet_num!C$43)</f>
        <v>4693.0392521456261</v>
      </c>
      <c r="D45" s="156">
        <f>IF(RES_hhdet_emi!D45=0,0,RES_hhdet_emi!D45*1000000/RES_hhdet_num!D$43)</f>
        <v>3658.0306817888682</v>
      </c>
      <c r="E45" s="156">
        <f>IF(RES_hhdet_emi!E45=0,0,RES_hhdet_emi!E45*1000000/RES_hhdet_num!E$43)</f>
        <v>4112.6026233179355</v>
      </c>
      <c r="F45" s="156">
        <f>IF(RES_hhdet_emi!F45=0,0,RES_hhdet_emi!F45*1000000/RES_hhdet_num!F$43)</f>
        <v>4023.8371835999956</v>
      </c>
      <c r="G45" s="156">
        <f>IF(RES_hhdet_emi!G45=0,0,RES_hhdet_emi!G45*1000000/RES_hhdet_num!G$43)</f>
        <v>3992.7138360716394</v>
      </c>
      <c r="H45" s="156">
        <f>IF(RES_hhdet_emi!H45=0,0,RES_hhdet_emi!H45*1000000/RES_hhdet_num!H$43)</f>
        <v>0</v>
      </c>
      <c r="I45" s="156">
        <f>IF(RES_hhdet_emi!I45=0,0,RES_hhdet_emi!I45*1000000/RES_hhdet_num!I$43)</f>
        <v>0</v>
      </c>
      <c r="J45" s="156">
        <f>IF(RES_hhdet_emi!J45=0,0,RES_hhdet_emi!J45*1000000/RES_hhdet_num!J$43)</f>
        <v>0</v>
      </c>
      <c r="K45" s="156">
        <f>IF(RES_hhdet_emi!K45=0,0,RES_hhdet_emi!K45*1000000/RES_hhdet_num!K$43)</f>
        <v>0</v>
      </c>
      <c r="L45" s="156">
        <f>IF(RES_hhdet_emi!L45=0,0,RES_hhdet_emi!L45*1000000/RES_hhdet_num!L$43)</f>
        <v>0</v>
      </c>
      <c r="M45" s="156">
        <f>IF(RES_hhdet_emi!M45=0,0,RES_hhdet_emi!M45*1000000/RES_hhdet_num!M$43)</f>
        <v>0</v>
      </c>
      <c r="N45" s="156">
        <f>IF(RES_hhdet_emi!N45=0,0,RES_hhdet_emi!N45*1000000/RES_hhdet_num!N$43)</f>
        <v>0</v>
      </c>
      <c r="O45" s="156">
        <f>IF(RES_hhdet_emi!O45=0,0,RES_hhdet_emi!O45*1000000/RES_hhdet_num!O$43)</f>
        <v>0</v>
      </c>
      <c r="P45" s="156">
        <f>IF(RES_hhdet_emi!P45=0,0,RES_hhdet_emi!P45*1000000/RES_hhdet_num!P$43)</f>
        <v>0</v>
      </c>
      <c r="Q45" s="156">
        <f>IF(RES_hhdet_emi!Q45=0,0,RES_hhdet_emi!Q45*1000000/RES_hhdet_num!Q$43)</f>
        <v>0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214.69333122278195</v>
      </c>
      <c r="C58" s="157">
        <f>IF(RES_hhdet_emi!C58=0,0,RES_hhdet_emi!C58*1000000/RES_hhdet_num!C$43)</f>
        <v>155.22334502133191</v>
      </c>
      <c r="D58" s="157">
        <f>IF(RES_hhdet_emi!D58=0,0,RES_hhdet_emi!D58*1000000/RES_hhdet_num!D$43)</f>
        <v>185.79548677096798</v>
      </c>
      <c r="E58" s="157">
        <f>IF(RES_hhdet_emi!E58=0,0,RES_hhdet_emi!E58*1000000/RES_hhdet_num!E$43)</f>
        <v>152.65437571749447</v>
      </c>
      <c r="F58" s="157">
        <f>IF(RES_hhdet_emi!F58=0,0,RES_hhdet_emi!F58*1000000/RES_hhdet_num!F$43)</f>
        <v>85.875818513763761</v>
      </c>
      <c r="G58" s="157">
        <f>IF(RES_hhdet_emi!G58=0,0,RES_hhdet_emi!G58*1000000/RES_hhdet_num!G$43)</f>
        <v>131.53760500829711</v>
      </c>
      <c r="H58" s="157">
        <f>IF(RES_hhdet_emi!H58=0,0,RES_hhdet_emi!H58*1000000/RES_hhdet_num!H$43)</f>
        <v>0</v>
      </c>
      <c r="I58" s="157">
        <f>IF(RES_hhdet_emi!I58=0,0,RES_hhdet_emi!I58*1000000/RES_hhdet_num!I$43)</f>
        <v>0</v>
      </c>
      <c r="J58" s="157">
        <f>IF(RES_hhdet_emi!J58=0,0,RES_hhdet_emi!J58*1000000/RES_hhdet_num!J$43)</f>
        <v>0</v>
      </c>
      <c r="K58" s="157">
        <f>IF(RES_hhdet_emi!K58=0,0,RES_hhdet_emi!K58*1000000/RES_hhdet_num!K$43)</f>
        <v>0</v>
      </c>
      <c r="L58" s="157">
        <f>IF(RES_hhdet_emi!L58=0,0,RES_hhdet_emi!L58*1000000/RES_hhdet_num!L$43)</f>
        <v>0</v>
      </c>
      <c r="M58" s="157">
        <f>IF(RES_hhdet_emi!M58=0,0,RES_hhdet_emi!M58*1000000/RES_hhdet_num!M$43)</f>
        <v>0</v>
      </c>
      <c r="N58" s="157">
        <f>IF(RES_hhdet_emi!N58=0,0,RES_hhdet_emi!N58*1000000/RES_hhdet_num!N$43)</f>
        <v>0</v>
      </c>
      <c r="O58" s="157">
        <f>IF(RES_hhdet_emi!O58=0,0,RES_hhdet_emi!O58*1000000/RES_hhdet_num!O$43)</f>
        <v>0</v>
      </c>
      <c r="P58" s="157">
        <f>IF(RES_hhdet_emi!P58=0,0,RES_hhdet_emi!P58*1000000/RES_hhdet_num!P$43)</f>
        <v>0</v>
      </c>
      <c r="Q58" s="157">
        <f>IF(RES_hhdet_emi!Q58=0,0,RES_hhdet_emi!Q58*1000000/RES_hhdet_num!Q$43)</f>
        <v>0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329.60830550324948</v>
      </c>
      <c r="C59" s="156">
        <f>IF(RES_hhdet_emi!C59=0,0,RES_hhdet_emi!C59*1000000/RES_hhdet_num!C59)</f>
        <v>338.20301429505179</v>
      </c>
      <c r="D59" s="156">
        <f>IF(RES_hhdet_emi!D59=0,0,RES_hhdet_emi!D59*1000000/RES_hhdet_num!D59)</f>
        <v>333.89745832493725</v>
      </c>
      <c r="E59" s="156">
        <f>IF(RES_hhdet_emi!E59=0,0,RES_hhdet_emi!E59*1000000/RES_hhdet_num!E59)</f>
        <v>317.00072627419297</v>
      </c>
      <c r="F59" s="156">
        <f>IF(RES_hhdet_emi!F59=0,0,RES_hhdet_emi!F59*1000000/RES_hhdet_num!F59)</f>
        <v>322.94402089392094</v>
      </c>
      <c r="G59" s="156">
        <f>IF(RES_hhdet_emi!G59=0,0,RES_hhdet_emi!G59*1000000/RES_hhdet_num!G59)</f>
        <v>326.49147370644192</v>
      </c>
      <c r="H59" s="156">
        <f>IF(RES_hhdet_emi!H59=0,0,RES_hhdet_emi!H59*1000000/RES_hhdet_num!H59)</f>
        <v>0</v>
      </c>
      <c r="I59" s="156">
        <f>IF(RES_hhdet_emi!I59=0,0,RES_hhdet_emi!I59*1000000/RES_hhdet_num!I59)</f>
        <v>0</v>
      </c>
      <c r="J59" s="156">
        <f>IF(RES_hhdet_emi!J59=0,0,RES_hhdet_emi!J59*1000000/RES_hhdet_num!J59)</f>
        <v>0</v>
      </c>
      <c r="K59" s="156">
        <f>IF(RES_hhdet_emi!K59=0,0,RES_hhdet_emi!K59*1000000/RES_hhdet_num!K59)</f>
        <v>0</v>
      </c>
      <c r="L59" s="156">
        <f>IF(RES_hhdet_emi!L59=0,0,RES_hhdet_emi!L59*1000000/RES_hhdet_num!L59)</f>
        <v>0</v>
      </c>
      <c r="M59" s="156">
        <f>IF(RES_hhdet_emi!M59=0,0,RES_hhdet_emi!M59*1000000/RES_hhdet_num!M59)</f>
        <v>0</v>
      </c>
      <c r="N59" s="156">
        <f>IF(RES_hhdet_emi!N59=0,0,RES_hhdet_emi!N59*1000000/RES_hhdet_num!N59)</f>
        <v>0</v>
      </c>
      <c r="O59" s="156">
        <f>IF(RES_hhdet_emi!O59=0,0,RES_hhdet_emi!O59*1000000/RES_hhdet_num!O59)</f>
        <v>0</v>
      </c>
      <c r="P59" s="156">
        <f>IF(RES_hhdet_emi!P59=0,0,RES_hhdet_emi!P59*1000000/RES_hhdet_num!P59)</f>
        <v>0</v>
      </c>
      <c r="Q59" s="156">
        <f>IF(RES_hhdet_emi!Q59=0,0,RES_hhdet_emi!Q59*1000000/RES_hhdet_num!Q59)</f>
        <v>0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2989.8786902245965</v>
      </c>
      <c r="C62" s="168">
        <f t="shared" ref="C62:Q62" si="9">SUM(C63,C66,C68,C77)</f>
        <v>3258.4814215306164</v>
      </c>
      <c r="D62" s="168">
        <f t="shared" si="9"/>
        <v>3182.5357518338592</v>
      </c>
      <c r="E62" s="168">
        <f t="shared" si="9"/>
        <v>3525.922117492607</v>
      </c>
      <c r="F62" s="168">
        <f t="shared" si="9"/>
        <v>3472.0010247672803</v>
      </c>
      <c r="G62" s="168">
        <f t="shared" si="9"/>
        <v>3412.8068460078198</v>
      </c>
      <c r="H62" s="168">
        <f t="shared" si="9"/>
        <v>3509.2243296387092</v>
      </c>
      <c r="I62" s="168">
        <f t="shared" si="9"/>
        <v>3032.9934582035603</v>
      </c>
      <c r="J62" s="168">
        <f t="shared" si="9"/>
        <v>3081.1278334807794</v>
      </c>
      <c r="K62" s="168">
        <f t="shared" si="9"/>
        <v>3051.1777220810595</v>
      </c>
      <c r="L62" s="168">
        <f t="shared" si="9"/>
        <v>3607.7983396951809</v>
      </c>
      <c r="M62" s="168">
        <f t="shared" si="9"/>
        <v>3257.1135057284564</v>
      </c>
      <c r="N62" s="168">
        <f t="shared" si="9"/>
        <v>3154.1795245376006</v>
      </c>
      <c r="O62" s="168">
        <f t="shared" si="9"/>
        <v>2998.9634370612125</v>
      </c>
      <c r="P62" s="168">
        <f t="shared" si="9"/>
        <v>2687.145141740732</v>
      </c>
      <c r="Q62" s="168">
        <f t="shared" si="9"/>
        <v>2875.8812568643825</v>
      </c>
    </row>
    <row r="63" spans="1:17" ht="12.95" customHeight="1" x14ac:dyDescent="0.25">
      <c r="A63" s="158" t="s">
        <v>65</v>
      </c>
      <c r="B63" s="157">
        <f t="shared" ref="B63:Q63" si="10">SUM(B64:B65)</f>
        <v>2409.8042256691192</v>
      </c>
      <c r="C63" s="157">
        <f t="shared" si="10"/>
        <v>2667.7878060085991</v>
      </c>
      <c r="D63" s="157">
        <f t="shared" si="10"/>
        <v>2591.2560099386724</v>
      </c>
      <c r="E63" s="157">
        <f t="shared" si="10"/>
        <v>2924.7409241549135</v>
      </c>
      <c r="F63" s="157">
        <f t="shared" si="10"/>
        <v>2862.9272493385092</v>
      </c>
      <c r="G63" s="157">
        <f t="shared" si="10"/>
        <v>2807.0531283271657</v>
      </c>
      <c r="H63" s="157">
        <f t="shared" si="10"/>
        <v>2887.8854571290717</v>
      </c>
      <c r="I63" s="157">
        <f t="shared" si="10"/>
        <v>2426.7539002451358</v>
      </c>
      <c r="J63" s="157">
        <f t="shared" si="10"/>
        <v>2463.2428350495597</v>
      </c>
      <c r="K63" s="157">
        <f t="shared" si="10"/>
        <v>2427.4640505964021</v>
      </c>
      <c r="L63" s="157">
        <f t="shared" si="10"/>
        <v>2858.9772272514228</v>
      </c>
      <c r="M63" s="157">
        <f t="shared" si="10"/>
        <v>2527.199093025175</v>
      </c>
      <c r="N63" s="157">
        <f t="shared" si="10"/>
        <v>2416.5563166299034</v>
      </c>
      <c r="O63" s="157">
        <f t="shared" si="10"/>
        <v>2262.8143447836114</v>
      </c>
      <c r="P63" s="157">
        <f t="shared" si="10"/>
        <v>1932.7544957877524</v>
      </c>
      <c r="Q63" s="157">
        <f t="shared" si="10"/>
        <v>2130.7536100267121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2409.8042256691192</v>
      </c>
      <c r="C64" s="156">
        <f>IF(RES_hhdet_emi!C64=0,0,RES_hhdet_emi!C64*1000000/RES_hhdet_num!C$62)</f>
        <v>2667.7878060085991</v>
      </c>
      <c r="D64" s="156">
        <f>IF(RES_hhdet_emi!D64=0,0,RES_hhdet_emi!D64*1000000/RES_hhdet_num!D$62)</f>
        <v>2591.2560099386724</v>
      </c>
      <c r="E64" s="156">
        <f>IF(RES_hhdet_emi!E64=0,0,RES_hhdet_emi!E64*1000000/RES_hhdet_num!E$62)</f>
        <v>2924.7409241549135</v>
      </c>
      <c r="F64" s="156">
        <f>IF(RES_hhdet_emi!F64=0,0,RES_hhdet_emi!F64*1000000/RES_hhdet_num!F$62)</f>
        <v>2862.9272493385092</v>
      </c>
      <c r="G64" s="156">
        <f>IF(RES_hhdet_emi!G64=0,0,RES_hhdet_emi!G64*1000000/RES_hhdet_num!G$62)</f>
        <v>2807.0531283271657</v>
      </c>
      <c r="H64" s="156">
        <f>IF(RES_hhdet_emi!H64=0,0,RES_hhdet_emi!H64*1000000/RES_hhdet_num!H$62)</f>
        <v>2887.8854571290717</v>
      </c>
      <c r="I64" s="156">
        <f>IF(RES_hhdet_emi!I64=0,0,RES_hhdet_emi!I64*1000000/RES_hhdet_num!I$62)</f>
        <v>2426.7539002451358</v>
      </c>
      <c r="J64" s="156">
        <f>IF(RES_hhdet_emi!J64=0,0,RES_hhdet_emi!J64*1000000/RES_hhdet_num!J$62)</f>
        <v>2463.2428350495597</v>
      </c>
      <c r="K64" s="156">
        <f>IF(RES_hhdet_emi!K64=0,0,RES_hhdet_emi!K64*1000000/RES_hhdet_num!K$62)</f>
        <v>2427.4640505964021</v>
      </c>
      <c r="L64" s="156">
        <f>IF(RES_hhdet_emi!L64=0,0,RES_hhdet_emi!L64*1000000/RES_hhdet_num!L$62)</f>
        <v>2858.9772272514228</v>
      </c>
      <c r="M64" s="156">
        <f>IF(RES_hhdet_emi!M64=0,0,RES_hhdet_emi!M64*1000000/RES_hhdet_num!M$62)</f>
        <v>2527.199093025175</v>
      </c>
      <c r="N64" s="156">
        <f>IF(RES_hhdet_emi!N64=0,0,RES_hhdet_emi!N64*1000000/RES_hhdet_num!N$62)</f>
        <v>2416.5563166299034</v>
      </c>
      <c r="O64" s="156">
        <f>IF(RES_hhdet_emi!O64=0,0,RES_hhdet_emi!O64*1000000/RES_hhdet_num!O$62)</f>
        <v>2262.8143447836114</v>
      </c>
      <c r="P64" s="156">
        <f>IF(RES_hhdet_emi!P64=0,0,RES_hhdet_emi!P64*1000000/RES_hhdet_num!P$62)</f>
        <v>1932.7544957877524</v>
      </c>
      <c r="Q64" s="156">
        <f>IF(RES_hhdet_emi!Q64=0,0,RES_hhdet_emi!Q64*1000000/RES_hhdet_num!Q$62)</f>
        <v>2130.7536100267121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353.63563757664588</v>
      </c>
      <c r="C68" s="157">
        <f>IF(RES_hhdet_emi!C68=0,0,RES_hhdet_emi!C68*1000000/RES_hhdet_num!C$62)</f>
        <v>355.47369443603532</v>
      </c>
      <c r="D68" s="157">
        <f>IF(RES_hhdet_emi!D68=0,0,RES_hhdet_emi!D68*1000000/RES_hhdet_num!D$62)</f>
        <v>355.85579552772219</v>
      </c>
      <c r="E68" s="157">
        <f>IF(RES_hhdet_emi!E68=0,0,RES_hhdet_emi!E68*1000000/RES_hhdet_num!E$62)</f>
        <v>362.14377629369051</v>
      </c>
      <c r="F68" s="157">
        <f>IF(RES_hhdet_emi!F68=0,0,RES_hhdet_emi!F68*1000000/RES_hhdet_num!F$62)</f>
        <v>365.89943093917464</v>
      </c>
      <c r="G68" s="157">
        <f>IF(RES_hhdet_emi!G68=0,0,RES_hhdet_emi!G68*1000000/RES_hhdet_num!G$62)</f>
        <v>362.30467601121052</v>
      </c>
      <c r="H68" s="157">
        <f>IF(RES_hhdet_emi!H68=0,0,RES_hhdet_emi!H68*1000000/RES_hhdet_num!H$62)</f>
        <v>372.89003430817434</v>
      </c>
      <c r="I68" s="157">
        <f>IF(RES_hhdet_emi!I68=0,0,RES_hhdet_emi!I68*1000000/RES_hhdet_num!I$62)</f>
        <v>363.17415223896995</v>
      </c>
      <c r="J68" s="157">
        <f>IF(RES_hhdet_emi!J68=0,0,RES_hhdet_emi!J68*1000000/RES_hhdet_num!J$62)</f>
        <v>370.40578135695159</v>
      </c>
      <c r="K68" s="157">
        <f>IF(RES_hhdet_emi!K68=0,0,RES_hhdet_emi!K68*1000000/RES_hhdet_num!K$62)</f>
        <v>374.61561615395095</v>
      </c>
      <c r="L68" s="157">
        <f>IF(RES_hhdet_emi!L68=0,0,RES_hhdet_emi!L68*1000000/RES_hhdet_num!L$62)</f>
        <v>449.56157207340499</v>
      </c>
      <c r="M68" s="157">
        <f>IF(RES_hhdet_emi!M68=0,0,RES_hhdet_emi!M68*1000000/RES_hhdet_num!M$62)</f>
        <v>432.29338480365146</v>
      </c>
      <c r="N68" s="157">
        <f>IF(RES_hhdet_emi!N68=0,0,RES_hhdet_emi!N68*1000000/RES_hhdet_num!N$62)</f>
        <v>431.91065456155491</v>
      </c>
      <c r="O68" s="157">
        <f>IF(RES_hhdet_emi!O68=0,0,RES_hhdet_emi!O68*1000000/RES_hhdet_num!O$62)</f>
        <v>427.58024095070419</v>
      </c>
      <c r="P68" s="157">
        <f>IF(RES_hhdet_emi!P68=0,0,RES_hhdet_emi!P68*1000000/RES_hhdet_num!P$62)</f>
        <v>437.37814439133626</v>
      </c>
      <c r="Q68" s="157">
        <f>IF(RES_hhdet_emi!Q68=0,0,RES_hhdet_emi!Q68*1000000/RES_hhdet_num!Q$62)</f>
        <v>428.84870551273161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398.3583906710013</v>
      </c>
      <c r="C69" s="132">
        <f>IF(RES_hhdet_emi!C69=0,0,RES_hhdet_emi!C69*1000000/RES_hhdet_num!C69)</f>
        <v>394.46121995251298</v>
      </c>
      <c r="D69" s="132">
        <f>IF(RES_hhdet_emi!D69=0,0,RES_hhdet_emi!D69*1000000/RES_hhdet_num!D69)</f>
        <v>396.64168735191453</v>
      </c>
      <c r="E69" s="132">
        <f>IF(RES_hhdet_emi!E69=0,0,RES_hhdet_emi!E69*1000000/RES_hhdet_num!E69)</f>
        <v>396.55514085119967</v>
      </c>
      <c r="F69" s="132">
        <f>IF(RES_hhdet_emi!F69=0,0,RES_hhdet_emi!F69*1000000/RES_hhdet_num!F69)</f>
        <v>393.44652018749304</v>
      </c>
      <c r="G69" s="132">
        <f>IF(RES_hhdet_emi!G69=0,0,RES_hhdet_emi!G69*1000000/RES_hhdet_num!G69)</f>
        <v>395.90139153899054</v>
      </c>
      <c r="H69" s="132">
        <f>IF(RES_hhdet_emi!H69=0,0,RES_hhdet_emi!H69*1000000/RES_hhdet_num!H69)</f>
        <v>399.86495369982458</v>
      </c>
      <c r="I69" s="132">
        <f>IF(RES_hhdet_emi!I69=0,0,RES_hhdet_emi!I69*1000000/RES_hhdet_num!I69)</f>
        <v>393.36583131348061</v>
      </c>
      <c r="J69" s="132">
        <f>IF(RES_hhdet_emi!J69=0,0,RES_hhdet_emi!J69*1000000/RES_hhdet_num!J69)</f>
        <v>411.67603316838319</v>
      </c>
      <c r="K69" s="132">
        <f>IF(RES_hhdet_emi!K69=0,0,RES_hhdet_emi!K69*1000000/RES_hhdet_num!K69)</f>
        <v>407.64255862545377</v>
      </c>
      <c r="L69" s="132">
        <f>IF(RES_hhdet_emi!L69=0,0,RES_hhdet_emi!L69*1000000/RES_hhdet_num!L69)</f>
        <v>475.78491544045045</v>
      </c>
      <c r="M69" s="132">
        <f>IF(RES_hhdet_emi!M69=0,0,RES_hhdet_emi!M69*1000000/RES_hhdet_num!M69)</f>
        <v>463.06901068430147</v>
      </c>
      <c r="N69" s="132">
        <f>IF(RES_hhdet_emi!N69=0,0,RES_hhdet_emi!N69*1000000/RES_hhdet_num!N69)</f>
        <v>460.56159364457267</v>
      </c>
      <c r="O69" s="132">
        <f>IF(RES_hhdet_emi!O69=0,0,RES_hhdet_emi!O69*1000000/RES_hhdet_num!O69)</f>
        <v>459.31175390237962</v>
      </c>
      <c r="P69" s="132">
        <f>IF(RES_hhdet_emi!P69=0,0,RES_hhdet_emi!P69*1000000/RES_hhdet_num!P69)</f>
        <v>458.30487986407849</v>
      </c>
      <c r="Q69" s="132">
        <f>IF(RES_hhdet_emi!Q69=0,0,RES_hhdet_emi!Q69*1000000/RES_hhdet_num!Q69)</f>
        <v>457.33726555655028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256.39979296913435</v>
      </c>
      <c r="D70" s="132">
        <f>IF(RES_hhdet_emi!D70=0,0,RES_hhdet_emi!D70*1000000/RES_hhdet_num!D70)</f>
        <v>257.81709677873687</v>
      </c>
      <c r="E70" s="132">
        <f>IF(RES_hhdet_emi!E70=0,0,RES_hhdet_emi!E70*1000000/RES_hhdet_num!E70)</f>
        <v>257.76084155328414</v>
      </c>
      <c r="F70" s="132">
        <f>IF(RES_hhdet_emi!F70=0,0,RES_hhdet_emi!F70*1000000/RES_hhdet_num!F70)</f>
        <v>255.74023812187417</v>
      </c>
      <c r="G70" s="132">
        <f>IF(RES_hhdet_emi!G70=0,0,RES_hhdet_emi!G70*1000000/RES_hhdet_num!G70)</f>
        <v>257.33590450034632</v>
      </c>
      <c r="H70" s="132">
        <f>IF(RES_hhdet_emi!H70=0,0,RES_hhdet_emi!H70*1000000/RES_hhdet_num!H70)</f>
        <v>259.91221990488765</v>
      </c>
      <c r="I70" s="132">
        <f>IF(RES_hhdet_emi!I70=0,0,RES_hhdet_emi!I70*1000000/RES_hhdet_num!I70)</f>
        <v>255.68779035375786</v>
      </c>
      <c r="J70" s="132">
        <f>IF(RES_hhdet_emi!J70=0,0,RES_hhdet_emi!J70*1000000/RES_hhdet_num!J70)</f>
        <v>267.58942155945141</v>
      </c>
      <c r="K70" s="132">
        <f>IF(RES_hhdet_emi!K70=0,0,RES_hhdet_emi!K70*1000000/RES_hhdet_num!K70)</f>
        <v>264.96766310654561</v>
      </c>
      <c r="L70" s="132">
        <f>IF(RES_hhdet_emi!L70=0,0,RES_hhdet_emi!L70*1000000/RES_hhdet_num!L70)</f>
        <v>316.39696876790151</v>
      </c>
      <c r="M70" s="132">
        <f>IF(RES_hhdet_emi!M70=0,0,RES_hhdet_emi!M70*1000000/RES_hhdet_num!M70)</f>
        <v>300.99485694479699</v>
      </c>
      <c r="N70" s="132">
        <f>IF(RES_hhdet_emi!N70=0,0,RES_hhdet_emi!N70*1000000/RES_hhdet_num!N70)</f>
        <v>299.36503586897328</v>
      </c>
      <c r="O70" s="132">
        <f>IF(RES_hhdet_emi!O70=0,0,RES_hhdet_emi!O70*1000000/RES_hhdet_num!O70)</f>
        <v>298.55264003654827</v>
      </c>
      <c r="P70" s="132">
        <f>IF(RES_hhdet_emi!P70=0,0,RES_hhdet_emi!P70*1000000/RES_hhdet_num!P70)</f>
        <v>297.89817191165139</v>
      </c>
      <c r="Q70" s="132">
        <f>IF(RES_hhdet_emi!Q70=0,0,RES_hhdet_emi!Q70*1000000/RES_hhdet_num!Q70)</f>
        <v>297.26922261175997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256.39979296913435</v>
      </c>
      <c r="D71" s="165">
        <f>IF(RES_hhdet_emi!D71=0,0,RES_hhdet_emi!D71*1000000/RES_hhdet_num!D70)</f>
        <v>257.81709677873687</v>
      </c>
      <c r="E71" s="165">
        <f>IF(RES_hhdet_emi!E71=0,0,RES_hhdet_emi!E71*1000000/RES_hhdet_num!E70)</f>
        <v>257.76084155328414</v>
      </c>
      <c r="F71" s="165">
        <f>IF(RES_hhdet_emi!F71=0,0,RES_hhdet_emi!F71*1000000/RES_hhdet_num!F70)</f>
        <v>255.74023812187417</v>
      </c>
      <c r="G71" s="165">
        <f>IF(RES_hhdet_emi!G71=0,0,RES_hhdet_emi!G71*1000000/RES_hhdet_num!G70)</f>
        <v>257.33590450034632</v>
      </c>
      <c r="H71" s="165">
        <f>IF(RES_hhdet_emi!H71=0,0,RES_hhdet_emi!H71*1000000/RES_hhdet_num!H70)</f>
        <v>259.91221990488765</v>
      </c>
      <c r="I71" s="165">
        <f>IF(RES_hhdet_emi!I71=0,0,RES_hhdet_emi!I71*1000000/RES_hhdet_num!I70)</f>
        <v>255.68779035375786</v>
      </c>
      <c r="J71" s="165">
        <f>IF(RES_hhdet_emi!J71=0,0,RES_hhdet_emi!J71*1000000/RES_hhdet_num!J70)</f>
        <v>267.58942155945141</v>
      </c>
      <c r="K71" s="165">
        <f>IF(RES_hhdet_emi!K71=0,0,RES_hhdet_emi!K71*1000000/RES_hhdet_num!K70)</f>
        <v>264.96766310654561</v>
      </c>
      <c r="L71" s="165">
        <f>IF(RES_hhdet_emi!L71=0,0,RES_hhdet_emi!L71*1000000/RES_hhdet_num!L70)</f>
        <v>316.39696876790151</v>
      </c>
      <c r="M71" s="165">
        <f>IF(RES_hhdet_emi!M71=0,0,RES_hhdet_emi!M71*1000000/RES_hhdet_num!M70)</f>
        <v>300.99485694479699</v>
      </c>
      <c r="N71" s="165">
        <f>IF(RES_hhdet_emi!N71=0,0,RES_hhdet_emi!N71*1000000/RES_hhdet_num!N70)</f>
        <v>299.36503586897328</v>
      </c>
      <c r="O71" s="165">
        <f>IF(RES_hhdet_emi!O71=0,0,RES_hhdet_emi!O71*1000000/RES_hhdet_num!O70)</f>
        <v>298.55264003654827</v>
      </c>
      <c r="P71" s="165">
        <f>IF(RES_hhdet_emi!P71=0,0,RES_hhdet_emi!P71*1000000/RES_hhdet_num!P70)</f>
        <v>297.89817191165139</v>
      </c>
      <c r="Q71" s="165">
        <f>IF(RES_hhdet_emi!Q71=0,0,RES_hhdet_emi!Q71*1000000/RES_hhdet_num!Q70)</f>
        <v>297.26922261175997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226.43882697883137</v>
      </c>
      <c r="C77" s="157">
        <f>IF(RES_hhdet_emi!C77=0,0,RES_hhdet_emi!C77*1000000/RES_hhdet_num!C$62)</f>
        <v>235.21992108598226</v>
      </c>
      <c r="D77" s="157">
        <f>IF(RES_hhdet_emi!D77=0,0,RES_hhdet_emi!D77*1000000/RES_hhdet_num!D$62)</f>
        <v>235.42394636746442</v>
      </c>
      <c r="E77" s="157">
        <f>IF(RES_hhdet_emi!E77=0,0,RES_hhdet_emi!E77*1000000/RES_hhdet_num!E$62)</f>
        <v>239.03741704400275</v>
      </c>
      <c r="F77" s="157">
        <f>IF(RES_hhdet_emi!F77=0,0,RES_hhdet_emi!F77*1000000/RES_hhdet_num!F$62)</f>
        <v>243.17434448959642</v>
      </c>
      <c r="G77" s="157">
        <f>IF(RES_hhdet_emi!G77=0,0,RES_hhdet_emi!G77*1000000/RES_hhdet_num!G$62)</f>
        <v>243.44904166944335</v>
      </c>
      <c r="H77" s="157">
        <f>IF(RES_hhdet_emi!H77=0,0,RES_hhdet_emi!H77*1000000/RES_hhdet_num!H$62)</f>
        <v>248.44883820146308</v>
      </c>
      <c r="I77" s="157">
        <f>IF(RES_hhdet_emi!I77=0,0,RES_hhdet_emi!I77*1000000/RES_hhdet_num!I$62)</f>
        <v>243.06540571945459</v>
      </c>
      <c r="J77" s="157">
        <f>IF(RES_hhdet_emi!J77=0,0,RES_hhdet_emi!J77*1000000/RES_hhdet_num!J$62)</f>
        <v>247.47921707426801</v>
      </c>
      <c r="K77" s="157">
        <f>IF(RES_hhdet_emi!K77=0,0,RES_hhdet_emi!K77*1000000/RES_hhdet_num!K$62)</f>
        <v>249.09805533070644</v>
      </c>
      <c r="L77" s="157">
        <f>IF(RES_hhdet_emi!L77=0,0,RES_hhdet_emi!L77*1000000/RES_hhdet_num!L$62)</f>
        <v>299.25954037035302</v>
      </c>
      <c r="M77" s="157">
        <f>IF(RES_hhdet_emi!M77=0,0,RES_hhdet_emi!M77*1000000/RES_hhdet_num!M$62)</f>
        <v>297.62102789963023</v>
      </c>
      <c r="N77" s="157">
        <f>IF(RES_hhdet_emi!N77=0,0,RES_hhdet_emi!N77*1000000/RES_hhdet_num!N$62)</f>
        <v>305.71255334614233</v>
      </c>
      <c r="O77" s="157">
        <f>IF(RES_hhdet_emi!O77=0,0,RES_hhdet_emi!O77*1000000/RES_hhdet_num!O$62)</f>
        <v>308.56885132689706</v>
      </c>
      <c r="P77" s="157">
        <f>IF(RES_hhdet_emi!P77=0,0,RES_hhdet_emi!P77*1000000/RES_hhdet_num!P$62)</f>
        <v>317.0125015616436</v>
      </c>
      <c r="Q77" s="157">
        <f>IF(RES_hhdet_emi!Q77=0,0,RES_hhdet_emi!Q77*1000000/RES_hhdet_num!Q$62)</f>
        <v>316.27894132493867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272.11163186388211</v>
      </c>
      <c r="C78" s="156">
        <f>IF(RES_hhdet_emi!C78=0,0,RES_hhdet_emi!C78*1000000/RES_hhdet_num!C78)</f>
        <v>279.20691844066954</v>
      </c>
      <c r="D78" s="156">
        <f>IF(RES_hhdet_emi!D78=0,0,RES_hhdet_emi!D78*1000000/RES_hhdet_num!D78)</f>
        <v>273.83721969802872</v>
      </c>
      <c r="E78" s="156">
        <f>IF(RES_hhdet_emi!E78=0,0,RES_hhdet_emi!E78*1000000/RES_hhdet_num!E78)</f>
        <v>273.00571776396868</v>
      </c>
      <c r="F78" s="156">
        <f>IF(RES_hhdet_emi!F78=0,0,RES_hhdet_emi!F78*1000000/RES_hhdet_num!F78)</f>
        <v>280.76852755604534</v>
      </c>
      <c r="G78" s="156">
        <f>IF(RES_hhdet_emi!G78=0,0,RES_hhdet_emi!G78*1000000/RES_hhdet_num!G78)</f>
        <v>275.00605837822894</v>
      </c>
      <c r="H78" s="156">
        <f>IF(RES_hhdet_emi!H78=0,0,RES_hhdet_emi!H78*1000000/RES_hhdet_num!H78)</f>
        <v>274.08574484132095</v>
      </c>
      <c r="I78" s="156">
        <f>IF(RES_hhdet_emi!I78=0,0,RES_hhdet_emi!I78*1000000/RES_hhdet_num!I78)</f>
        <v>275.82649324081387</v>
      </c>
      <c r="J78" s="156">
        <f>IF(RES_hhdet_emi!J78=0,0,RES_hhdet_emi!J78*1000000/RES_hhdet_num!J78)</f>
        <v>287.26176430002488</v>
      </c>
      <c r="K78" s="156">
        <f>IF(RES_hhdet_emi!K78=0,0,RES_hhdet_emi!K78*1000000/RES_hhdet_num!K78)</f>
        <v>282.4145694029865</v>
      </c>
      <c r="L78" s="156">
        <f>IF(RES_hhdet_emi!L78=0,0,RES_hhdet_emi!L78*1000000/RES_hhdet_num!L78)</f>
        <v>334.42274634308416</v>
      </c>
      <c r="M78" s="156">
        <f>IF(RES_hhdet_emi!M78=0,0,RES_hhdet_emi!M78*1000000/RES_hhdet_num!M78)</f>
        <v>335.36786561004158</v>
      </c>
      <c r="N78" s="156">
        <f>IF(RES_hhdet_emi!N78=0,0,RES_hhdet_emi!N78*1000000/RES_hhdet_num!N78)</f>
        <v>337.58704500106757</v>
      </c>
      <c r="O78" s="156">
        <f>IF(RES_hhdet_emi!O78=0,0,RES_hhdet_emi!O78*1000000/RES_hhdet_num!O78)</f>
        <v>333.02031141205009</v>
      </c>
      <c r="P78" s="156">
        <f>IF(RES_hhdet_emi!P78=0,0,RES_hhdet_emi!P78*1000000/RES_hhdet_num!P78)</f>
        <v>331.12966092221922</v>
      </c>
      <c r="Q78" s="156">
        <f>IF(RES_hhdet_emi!Q78=0,0,RES_hhdet_emi!Q78*1000000/RES_hhdet_num!Q78)</f>
        <v>334.90300400098062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486.24051656290027</v>
      </c>
      <c r="C81" s="168">
        <f t="shared" ref="C81:Q81" si="12">SUM(C82,C85,C87,C100)</f>
        <v>417.77254502152539</v>
      </c>
      <c r="D81" s="168">
        <f t="shared" si="12"/>
        <v>425.78793430695589</v>
      </c>
      <c r="E81" s="168">
        <f t="shared" si="12"/>
        <v>399.2388715641207</v>
      </c>
      <c r="F81" s="168">
        <f t="shared" si="12"/>
        <v>326.15273364327965</v>
      </c>
      <c r="G81" s="168">
        <f t="shared" si="12"/>
        <v>360.46932516167027</v>
      </c>
      <c r="H81" s="168">
        <f t="shared" si="12"/>
        <v>270.92442955330984</v>
      </c>
      <c r="I81" s="168">
        <f t="shared" si="12"/>
        <v>134.53178277494334</v>
      </c>
      <c r="J81" s="168">
        <f t="shared" si="12"/>
        <v>113.60575867567377</v>
      </c>
      <c r="K81" s="168">
        <f t="shared" si="12"/>
        <v>117.85958724104987</v>
      </c>
      <c r="L81" s="168">
        <f t="shared" si="12"/>
        <v>116.68109410947964</v>
      </c>
      <c r="M81" s="168">
        <f t="shared" si="12"/>
        <v>78.598838255608882</v>
      </c>
      <c r="N81" s="168">
        <f t="shared" si="12"/>
        <v>59.70894645610327</v>
      </c>
      <c r="O81" s="168">
        <f t="shared" si="12"/>
        <v>71.561632603813351</v>
      </c>
      <c r="P81" s="168">
        <f t="shared" si="12"/>
        <v>51.16636648082595</v>
      </c>
      <c r="Q81" s="168">
        <f t="shared" si="12"/>
        <v>52.545942708544047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271.54968569443548</v>
      </c>
      <c r="C87" s="157">
        <f>IF(RES_hhdet_emi!C87=0,0,RES_hhdet_emi!C87*1000000/RES_hhdet_num!C$81)</f>
        <v>262.54770629147686</v>
      </c>
      <c r="D87" s="157">
        <f>IF(RES_hhdet_emi!D87=0,0,RES_hhdet_emi!D87*1000000/RES_hhdet_num!D$81)</f>
        <v>242.30764466253359</v>
      </c>
      <c r="E87" s="157">
        <f>IF(RES_hhdet_emi!E87=0,0,RES_hhdet_emi!E87*1000000/RES_hhdet_num!E$81)</f>
        <v>241.49545041722007</v>
      </c>
      <c r="F87" s="157">
        <f>IF(RES_hhdet_emi!F87=0,0,RES_hhdet_emi!F87*1000000/RES_hhdet_num!F$81)</f>
        <v>238.21833054210262</v>
      </c>
      <c r="G87" s="157">
        <f>IF(RES_hhdet_emi!G87=0,0,RES_hhdet_emi!G87*1000000/RES_hhdet_num!G$81)</f>
        <v>227.97450056617649</v>
      </c>
      <c r="H87" s="157">
        <f>IF(RES_hhdet_emi!H87=0,0,RES_hhdet_emi!H87*1000000/RES_hhdet_num!H$81)</f>
        <v>164.35678976475856</v>
      </c>
      <c r="I87" s="157">
        <f>IF(RES_hhdet_emi!I87=0,0,RES_hhdet_emi!I87*1000000/RES_hhdet_num!I$81)</f>
        <v>54.525381443426355</v>
      </c>
      <c r="J87" s="157">
        <f>IF(RES_hhdet_emi!J87=0,0,RES_hhdet_emi!J87*1000000/RES_hhdet_num!J$81)</f>
        <v>51.382582100245678</v>
      </c>
      <c r="K87" s="157">
        <f>IF(RES_hhdet_emi!K87=0,0,RES_hhdet_emi!K87*1000000/RES_hhdet_num!K$81)</f>
        <v>55.138441885380061</v>
      </c>
      <c r="L87" s="157">
        <f>IF(RES_hhdet_emi!L87=0,0,RES_hhdet_emi!L87*1000000/RES_hhdet_num!L$81)</f>
        <v>8.0467575105403295</v>
      </c>
      <c r="M87" s="157">
        <f>IF(RES_hhdet_emi!M87=0,0,RES_hhdet_emi!M87*1000000/RES_hhdet_num!M$81)</f>
        <v>0.49935282975288281</v>
      </c>
      <c r="N87" s="157">
        <f>IF(RES_hhdet_emi!N87=0,0,RES_hhdet_emi!N87*1000000/RES_hhdet_num!N$81)</f>
        <v>0</v>
      </c>
      <c r="O87" s="157">
        <f>IF(RES_hhdet_emi!O87=0,0,RES_hhdet_emi!O87*1000000/RES_hhdet_num!O$81)</f>
        <v>0</v>
      </c>
      <c r="P87" s="157">
        <f>IF(RES_hhdet_emi!P87=0,0,RES_hhdet_emi!P87*1000000/RES_hhdet_num!P$81)</f>
        <v>0.32314767789110727</v>
      </c>
      <c r="Q87" s="157">
        <f>IF(RES_hhdet_emi!Q87=0,0,RES_hhdet_emi!Q87*1000000/RES_hhdet_num!Q$81)</f>
        <v>1.3369422473793502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466.73375198663297</v>
      </c>
      <c r="C92" s="162">
        <f>IF(RES_hhdet_emi!C92=0,0,RES_hhdet_emi!C92*1000000/RES_hhdet_num!C92)</f>
        <v>462.16764245769599</v>
      </c>
      <c r="D92" s="162">
        <f>IF(RES_hhdet_emi!D92=0,0,RES_hhdet_emi!D92*1000000/RES_hhdet_num!D92)</f>
        <v>464.72176137242673</v>
      </c>
      <c r="E92" s="162">
        <f>IF(RES_hhdet_emi!E92=0,0,RES_hhdet_emi!E92*1000000/RES_hhdet_num!E92)</f>
        <v>464.62091684105593</v>
      </c>
      <c r="F92" s="162">
        <f>IF(RES_hhdet_emi!F92=0,0,RES_hhdet_emi!F92*1000000/RES_hhdet_num!F92)</f>
        <v>460.97887508075775</v>
      </c>
      <c r="G92" s="162">
        <f>IF(RES_hhdet_emi!G92=0,0,RES_hhdet_emi!G92*1000000/RES_hhdet_num!G92)</f>
        <v>463.85504103687185</v>
      </c>
      <c r="H92" s="162">
        <f>IF(RES_hhdet_emi!H92=0,0,RES_hhdet_emi!H92*1000000/RES_hhdet_num!H92)</f>
        <v>468.49882185472501</v>
      </c>
      <c r="I92" s="162">
        <f>IF(RES_hhdet_emi!I92=0,0,RES_hhdet_emi!I92*1000000/RES_hhdet_num!I92)</f>
        <v>465.36453658548453</v>
      </c>
      <c r="J92" s="162">
        <f>IF(RES_hhdet_emi!J92=0,0,RES_hhdet_emi!J92*1000000/RES_hhdet_num!J92)</f>
        <v>466.02358023591984</v>
      </c>
      <c r="K92" s="162">
        <f>IF(RES_hhdet_emi!K92=0,0,RES_hhdet_emi!K92*1000000/RES_hhdet_num!K92)</f>
        <v>467.36770037821918</v>
      </c>
      <c r="L92" s="162">
        <f>IF(RES_hhdet_emi!L92=0,0,RES_hhdet_emi!L92*1000000/RES_hhdet_num!L92)</f>
        <v>557.45153704650795</v>
      </c>
      <c r="M92" s="162">
        <f>IF(RES_hhdet_emi!M92=0,0,RES_hhdet_emi!M92*1000000/RES_hhdet_num!M92)</f>
        <v>541.03194035728552</v>
      </c>
      <c r="N92" s="162">
        <f>IF(RES_hhdet_emi!N92=0,0,RES_hhdet_emi!N92*1000000/RES_hhdet_num!N92)</f>
        <v>0</v>
      </c>
      <c r="O92" s="162">
        <f>IF(RES_hhdet_emi!O92=0,0,RES_hhdet_emi!O92*1000000/RES_hhdet_num!O92)</f>
        <v>0</v>
      </c>
      <c r="P92" s="162">
        <f>IF(RES_hhdet_emi!P92=0,0,RES_hhdet_emi!P92*1000000/RES_hhdet_num!P92)</f>
        <v>530.53284120411467</v>
      </c>
      <c r="Q92" s="162">
        <f>IF(RES_hhdet_emi!Q92=0,0,RES_hhdet_emi!Q92*1000000/RES_hhdet_num!Q92)</f>
        <v>527.58810811374713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300.40896759749614</v>
      </c>
      <c r="D93" s="160">
        <f>IF(RES_hhdet_emi!D93=0,0,RES_hhdet_emi!D93*1000000/RES_hhdet_num!D93)</f>
        <v>302.0691448920727</v>
      </c>
      <c r="E93" s="160">
        <f>IF(RES_hhdet_emi!E93=0,0,RES_hhdet_emi!E93*1000000/RES_hhdet_num!E93)</f>
        <v>302.00359594669527</v>
      </c>
      <c r="F93" s="160">
        <f>IF(RES_hhdet_emi!F93=0,0,RES_hhdet_emi!F93*1000000/RES_hhdet_num!F93)</f>
        <v>299.63626880249916</v>
      </c>
      <c r="G93" s="160">
        <f>IF(RES_hhdet_emi!G93=0,0,RES_hhdet_emi!G93*1000000/RES_hhdet_num!G93)</f>
        <v>301.5057766739734</v>
      </c>
      <c r="H93" s="160">
        <f>IF(RES_hhdet_emi!H93=0,0,RES_hhdet_emi!H93*1000000/RES_hhdet_num!H93)</f>
        <v>304.52423420557312</v>
      </c>
      <c r="I93" s="160">
        <f>IF(RES_hhdet_emi!I93=0,0,RES_hhdet_emi!I93*1000000/RES_hhdet_num!I93)</f>
        <v>302.48694878056233</v>
      </c>
      <c r="J93" s="160">
        <f>IF(RES_hhdet_emi!J93=0,0,RES_hhdet_emi!J93*1000000/RES_hhdet_num!J93)</f>
        <v>302.91532715334938</v>
      </c>
      <c r="K93" s="160">
        <f>IF(RES_hhdet_emi!K93=0,0,RES_hhdet_emi!K93*1000000/RES_hhdet_num!K93)</f>
        <v>303.78900524584458</v>
      </c>
      <c r="L93" s="160">
        <f>IF(RES_hhdet_emi!L93=0,0,RES_hhdet_emi!L93*1000000/RES_hhdet_num!L93)</f>
        <v>370.70527213593022</v>
      </c>
      <c r="M93" s="160">
        <f>IF(RES_hhdet_emi!M93=0,0,RES_hhdet_emi!M93*1000000/RES_hhdet_num!M93)</f>
        <v>351.67076123223728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344.84634678267622</v>
      </c>
      <c r="Q93" s="160">
        <f>IF(RES_hhdet_emi!Q93=0,0,RES_hhdet_emi!Q93*1000000/RES_hhdet_num!Q93)</f>
        <v>342.93227027393806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300.40896759749614</v>
      </c>
      <c r="D94" s="156">
        <f>IF(RES_hhdet_emi!D94=0,0,RES_hhdet_emi!D94*1000000/RES_hhdet_num!D93)</f>
        <v>302.0691448920727</v>
      </c>
      <c r="E94" s="156">
        <f>IF(RES_hhdet_emi!E94=0,0,RES_hhdet_emi!E94*1000000/RES_hhdet_num!E93)</f>
        <v>302.00359594669527</v>
      </c>
      <c r="F94" s="156">
        <f>IF(RES_hhdet_emi!F94=0,0,RES_hhdet_emi!F94*1000000/RES_hhdet_num!F93)</f>
        <v>299.63626880249916</v>
      </c>
      <c r="G94" s="156">
        <f>IF(RES_hhdet_emi!G94=0,0,RES_hhdet_emi!G94*1000000/RES_hhdet_num!G93)</f>
        <v>301.5057766739734</v>
      </c>
      <c r="H94" s="156">
        <f>IF(RES_hhdet_emi!H94=0,0,RES_hhdet_emi!H94*1000000/RES_hhdet_num!H93)</f>
        <v>304.52423420557312</v>
      </c>
      <c r="I94" s="156">
        <f>IF(RES_hhdet_emi!I94=0,0,RES_hhdet_emi!I94*1000000/RES_hhdet_num!I93)</f>
        <v>302.48694878056233</v>
      </c>
      <c r="J94" s="156">
        <f>IF(RES_hhdet_emi!J94=0,0,RES_hhdet_emi!J94*1000000/RES_hhdet_num!J93)</f>
        <v>302.91532715334938</v>
      </c>
      <c r="K94" s="156">
        <f>IF(RES_hhdet_emi!K94=0,0,RES_hhdet_emi!K94*1000000/RES_hhdet_num!K93)</f>
        <v>303.78900524584458</v>
      </c>
      <c r="L94" s="156">
        <f>IF(RES_hhdet_emi!L94=0,0,RES_hhdet_emi!L94*1000000/RES_hhdet_num!L93)</f>
        <v>370.70527213593022</v>
      </c>
      <c r="M94" s="156">
        <f>IF(RES_hhdet_emi!M94=0,0,RES_hhdet_emi!M94*1000000/RES_hhdet_num!M93)</f>
        <v>351.67076123223728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344.84634678267622</v>
      </c>
      <c r="Q94" s="156">
        <f>IF(RES_hhdet_emi!Q94=0,0,RES_hhdet_emi!Q94*1000000/RES_hhdet_num!Q93)</f>
        <v>342.93227027393806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214.69083086846479</v>
      </c>
      <c r="C100" s="157">
        <f>IF(RES_hhdet_emi!C100=0,0,RES_hhdet_emi!C100*1000000/RES_hhdet_num!C$81)</f>
        <v>155.2248387300485</v>
      </c>
      <c r="D100" s="157">
        <f>IF(RES_hhdet_emi!D100=0,0,RES_hhdet_emi!D100*1000000/RES_hhdet_num!D$81)</f>
        <v>183.48028964442233</v>
      </c>
      <c r="E100" s="157">
        <f>IF(RES_hhdet_emi!E100=0,0,RES_hhdet_emi!E100*1000000/RES_hhdet_num!E$81)</f>
        <v>157.7434211469006</v>
      </c>
      <c r="F100" s="157">
        <f>IF(RES_hhdet_emi!F100=0,0,RES_hhdet_emi!F100*1000000/RES_hhdet_num!F$81)</f>
        <v>87.934403101177011</v>
      </c>
      <c r="G100" s="157">
        <f>IF(RES_hhdet_emi!G100=0,0,RES_hhdet_emi!G100*1000000/RES_hhdet_num!G$81)</f>
        <v>132.49482459549378</v>
      </c>
      <c r="H100" s="157">
        <f>IF(RES_hhdet_emi!H100=0,0,RES_hhdet_emi!H100*1000000/RES_hhdet_num!H$81)</f>
        <v>106.56763978855128</v>
      </c>
      <c r="I100" s="157">
        <f>IF(RES_hhdet_emi!I100=0,0,RES_hhdet_emi!I100*1000000/RES_hhdet_num!I$81)</f>
        <v>80.006401331516983</v>
      </c>
      <c r="J100" s="157">
        <f>IF(RES_hhdet_emi!J100=0,0,RES_hhdet_emi!J100*1000000/RES_hhdet_num!J$81)</f>
        <v>62.223176575428099</v>
      </c>
      <c r="K100" s="157">
        <f>IF(RES_hhdet_emi!K100=0,0,RES_hhdet_emi!K100*1000000/RES_hhdet_num!K$81)</f>
        <v>62.721145355669805</v>
      </c>
      <c r="L100" s="157">
        <f>IF(RES_hhdet_emi!L100=0,0,RES_hhdet_emi!L100*1000000/RES_hhdet_num!L$81)</f>
        <v>108.63433659893931</v>
      </c>
      <c r="M100" s="157">
        <f>IF(RES_hhdet_emi!M100=0,0,RES_hhdet_emi!M100*1000000/RES_hhdet_num!M$81)</f>
        <v>78.099485425856003</v>
      </c>
      <c r="N100" s="157">
        <f>IF(RES_hhdet_emi!N100=0,0,RES_hhdet_emi!N100*1000000/RES_hhdet_num!N$81)</f>
        <v>59.70894645610327</v>
      </c>
      <c r="O100" s="157">
        <f>IF(RES_hhdet_emi!O100=0,0,RES_hhdet_emi!O100*1000000/RES_hhdet_num!O$81)</f>
        <v>71.561632603813351</v>
      </c>
      <c r="P100" s="157">
        <f>IF(RES_hhdet_emi!P100=0,0,RES_hhdet_emi!P100*1000000/RES_hhdet_num!P$81)</f>
        <v>50.843218802934842</v>
      </c>
      <c r="Q100" s="157">
        <f>IF(RES_hhdet_emi!Q100=0,0,RES_hhdet_emi!Q100*1000000/RES_hhdet_num!Q$81)</f>
        <v>51.209000461164699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329.60830550324943</v>
      </c>
      <c r="C102" s="156">
        <f>IF(RES_hhdet_emi!C102=0,0,RES_hhdet_emi!C102*1000000/RES_hhdet_num!C102)</f>
        <v>338.20301429505179</v>
      </c>
      <c r="D102" s="156">
        <f>IF(RES_hhdet_emi!D102=0,0,RES_hhdet_emi!D102*1000000/RES_hhdet_num!D102)</f>
        <v>329.73969370183278</v>
      </c>
      <c r="E102" s="156">
        <f>IF(RES_hhdet_emi!E102=0,0,RES_hhdet_emi!E102*1000000/RES_hhdet_num!E102)</f>
        <v>327.58840655922347</v>
      </c>
      <c r="F102" s="156">
        <f>IF(RES_hhdet_emi!F102=0,0,RES_hhdet_emi!F102*1000000/RES_hhdet_num!F102)</f>
        <v>330.64398284889779</v>
      </c>
      <c r="G102" s="156">
        <f>IF(RES_hhdet_emi!G102=0,0,RES_hhdet_emi!G102*1000000/RES_hhdet_num!G102)</f>
        <v>329.10956849326453</v>
      </c>
      <c r="H102" s="156">
        <f>IF(RES_hhdet_emi!H102=0,0,RES_hhdet_emi!H102*1000000/RES_hhdet_num!H102)</f>
        <v>331.29325596035864</v>
      </c>
      <c r="I102" s="156">
        <f>IF(RES_hhdet_emi!I102=0,0,RES_hhdet_emi!I102*1000000/RES_hhdet_num!I102)</f>
        <v>340.99453582180098</v>
      </c>
      <c r="J102" s="156">
        <f>IF(RES_hhdet_emi!J102=0,0,RES_hhdet_emi!J102*1000000/RES_hhdet_num!J102)</f>
        <v>344.95689333146015</v>
      </c>
      <c r="K102" s="156">
        <f>IF(RES_hhdet_emi!K102=0,0,RES_hhdet_emi!K102*1000000/RES_hhdet_num!K102)</f>
        <v>342.70850503493654</v>
      </c>
      <c r="L102" s="156">
        <f>IF(RES_hhdet_emi!L102=0,0,RES_hhdet_emi!L102*1000000/RES_hhdet_num!L102)</f>
        <v>403.29115851440775</v>
      </c>
      <c r="M102" s="156">
        <f>IF(RES_hhdet_emi!M102=0,0,RES_hhdet_emi!M102*1000000/RES_hhdet_num!M102)</f>
        <v>400.21814996020362</v>
      </c>
      <c r="N102" s="156">
        <f>IF(RES_hhdet_emi!N102=0,0,RES_hhdet_emi!N102*1000000/RES_hhdet_num!N102)</f>
        <v>348.20519633567335</v>
      </c>
      <c r="O102" s="156">
        <f>IF(RES_hhdet_emi!O102=0,0,RES_hhdet_emi!O102*1000000/RES_hhdet_num!O102)</f>
        <v>443.39245442505609</v>
      </c>
      <c r="P102" s="156">
        <f>IF(RES_hhdet_emi!P102=0,0,RES_hhdet_emi!P102*1000000/RES_hhdet_num!P102)</f>
        <v>396.01564944129842</v>
      </c>
      <c r="Q102" s="156">
        <f>IF(RES_hhdet_emi!Q102=0,0,RES_hhdet_emi!Q102*1000000/RES_hhdet_num!Q102)</f>
        <v>399.94622732661799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214.69092895970178</v>
      </c>
      <c r="C124" s="168">
        <f t="shared" ref="C124:Q124" si="18">SUM(C125,C128,C130,C139)</f>
        <v>155.22537936645617</v>
      </c>
      <c r="D124" s="168">
        <f t="shared" si="18"/>
        <v>186.60230993517987</v>
      </c>
      <c r="E124" s="168">
        <f t="shared" si="18"/>
        <v>161.39487015626935</v>
      </c>
      <c r="F124" s="168">
        <f t="shared" si="18"/>
        <v>93.089749428203433</v>
      </c>
      <c r="G124" s="168">
        <f t="shared" si="18"/>
        <v>135.64236800015658</v>
      </c>
      <c r="H124" s="168">
        <f t="shared" si="18"/>
        <v>107.77693341181975</v>
      </c>
      <c r="I124" s="168">
        <f t="shared" si="18"/>
        <v>79.609139900619326</v>
      </c>
      <c r="J124" s="168">
        <f t="shared" si="18"/>
        <v>61.807795835014367</v>
      </c>
      <c r="K124" s="168">
        <f t="shared" si="18"/>
        <v>62.579419507523163</v>
      </c>
      <c r="L124" s="168">
        <f t="shared" si="18"/>
        <v>110.13221211641346</v>
      </c>
      <c r="M124" s="168">
        <f t="shared" si="18"/>
        <v>79.1153967226834</v>
      </c>
      <c r="N124" s="168">
        <f t="shared" si="18"/>
        <v>60.455488208733918</v>
      </c>
      <c r="O124" s="168">
        <f t="shared" si="18"/>
        <v>71.129910543427144</v>
      </c>
      <c r="P124" s="168">
        <f t="shared" si="18"/>
        <v>50.457280725591389</v>
      </c>
      <c r="Q124" s="168">
        <f t="shared" si="18"/>
        <v>50.812350640454717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214.69092895970178</v>
      </c>
      <c r="C139" s="157">
        <f>IF(RES_hhdet_emi!C139=0,0,RES_hhdet_emi!C139*1000000/RES_hhdet_num!C$124)</f>
        <v>155.22537936645617</v>
      </c>
      <c r="D139" s="157">
        <f>IF(RES_hhdet_emi!D139=0,0,RES_hhdet_emi!D139*1000000/RES_hhdet_num!D$124)</f>
        <v>186.60230993517987</v>
      </c>
      <c r="E139" s="157">
        <f>IF(RES_hhdet_emi!E139=0,0,RES_hhdet_emi!E139*1000000/RES_hhdet_num!E$124)</f>
        <v>161.39487015626935</v>
      </c>
      <c r="F139" s="157">
        <f>IF(RES_hhdet_emi!F139=0,0,RES_hhdet_emi!F139*1000000/RES_hhdet_num!F$124)</f>
        <v>93.089749428203433</v>
      </c>
      <c r="G139" s="157">
        <f>IF(RES_hhdet_emi!G139=0,0,RES_hhdet_emi!G139*1000000/RES_hhdet_num!G$124)</f>
        <v>135.64236800015658</v>
      </c>
      <c r="H139" s="157">
        <f>IF(RES_hhdet_emi!H139=0,0,RES_hhdet_emi!H139*1000000/RES_hhdet_num!H$124)</f>
        <v>107.77693341181975</v>
      </c>
      <c r="I139" s="157">
        <f>IF(RES_hhdet_emi!I139=0,0,RES_hhdet_emi!I139*1000000/RES_hhdet_num!I$124)</f>
        <v>79.609139900619326</v>
      </c>
      <c r="J139" s="157">
        <f>IF(RES_hhdet_emi!J139=0,0,RES_hhdet_emi!J139*1000000/RES_hhdet_num!J$124)</f>
        <v>61.807795835014367</v>
      </c>
      <c r="K139" s="157">
        <f>IF(RES_hhdet_emi!K139=0,0,RES_hhdet_emi!K139*1000000/RES_hhdet_num!K$124)</f>
        <v>62.579419507523163</v>
      </c>
      <c r="L139" s="157">
        <f>IF(RES_hhdet_emi!L139=0,0,RES_hhdet_emi!L139*1000000/RES_hhdet_num!L$124)</f>
        <v>110.13221211641346</v>
      </c>
      <c r="M139" s="157">
        <f>IF(RES_hhdet_emi!M139=0,0,RES_hhdet_emi!M139*1000000/RES_hhdet_num!M$124)</f>
        <v>79.1153967226834</v>
      </c>
      <c r="N139" s="157">
        <f>IF(RES_hhdet_emi!N139=0,0,RES_hhdet_emi!N139*1000000/RES_hhdet_num!N$124)</f>
        <v>60.455488208733918</v>
      </c>
      <c r="O139" s="157">
        <f>IF(RES_hhdet_emi!O139=0,0,RES_hhdet_emi!O139*1000000/RES_hhdet_num!O$124)</f>
        <v>71.129910543427144</v>
      </c>
      <c r="P139" s="157">
        <f>IF(RES_hhdet_emi!P139=0,0,RES_hhdet_emi!P139*1000000/RES_hhdet_num!P$124)</f>
        <v>50.457280725591389</v>
      </c>
      <c r="Q139" s="157">
        <f>IF(RES_hhdet_emi!Q139=0,0,RES_hhdet_emi!Q139*1000000/RES_hhdet_num!Q$124)</f>
        <v>50.812350640454717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329.60830550324954</v>
      </c>
      <c r="C140" s="156">
        <f>IF(RES_hhdet_emi!C140=0,0,RES_hhdet_emi!C140*1000000/RES_hhdet_num!C140)</f>
        <v>338.2030142950519</v>
      </c>
      <c r="D140" s="156">
        <f>IF(RES_hhdet_emi!D140=0,0,RES_hhdet_emi!D140*1000000/RES_hhdet_num!D140)</f>
        <v>335.3506867601044</v>
      </c>
      <c r="E140" s="156">
        <f>IF(RES_hhdet_emi!E140=0,0,RES_hhdet_emi!E140*1000000/RES_hhdet_num!E140)</f>
        <v>335.17144829632025</v>
      </c>
      <c r="F140" s="156">
        <f>IF(RES_hhdet_emi!F140=0,0,RES_hhdet_emi!F140*1000000/RES_hhdet_num!F140)</f>
        <v>350.02802517036838</v>
      </c>
      <c r="G140" s="156">
        <f>IF(RES_hhdet_emi!G140=0,0,RES_hhdet_emi!G140*1000000/RES_hhdet_num!G140)</f>
        <v>336.9278720653204</v>
      </c>
      <c r="H140" s="156">
        <f>IF(RES_hhdet_emi!H140=0,0,RES_hhdet_emi!H140*1000000/RES_hhdet_num!H140)</f>
        <v>335.05330066567188</v>
      </c>
      <c r="I140" s="156">
        <f>IF(RES_hhdet_emi!I140=0,0,RES_hhdet_emi!I140*1000000/RES_hhdet_num!I140)</f>
        <v>339.30168471218838</v>
      </c>
      <c r="J140" s="156">
        <f>IF(RES_hhdet_emi!J140=0,0,RES_hhdet_emi!J140*1000000/RES_hhdet_num!J140)</f>
        <v>342.65260557311268</v>
      </c>
      <c r="K140" s="156">
        <f>IF(RES_hhdet_emi!K140=0,0,RES_hhdet_emi!K140*1000000/RES_hhdet_num!K140)</f>
        <v>341.93545046721215</v>
      </c>
      <c r="L140" s="156">
        <f>IF(RES_hhdet_emi!L140=0,0,RES_hhdet_emi!L140*1000000/RES_hhdet_num!L140)</f>
        <v>408.85192024262636</v>
      </c>
      <c r="M140" s="156">
        <f>IF(RES_hhdet_emi!M140=0,0,RES_hhdet_emi!M140*1000000/RES_hhdet_num!M140)</f>
        <v>405.42473354673143</v>
      </c>
      <c r="N140" s="156">
        <f>IF(RES_hhdet_emi!N140=0,0,RES_hhdet_emi!N140*1000000/RES_hhdet_num!N140)</f>
        <v>352.56007061682465</v>
      </c>
      <c r="O140" s="156">
        <f>IF(RES_hhdet_emi!O140=0,0,RES_hhdet_emi!O140*1000000/RES_hhdet_num!O140)</f>
        <v>440.71559003540563</v>
      </c>
      <c r="P140" s="156">
        <f>IF(RES_hhdet_emi!P140=0,0,RES_hhdet_emi!P140*1000000/RES_hhdet_num!P140)</f>
        <v>393.00907862729406</v>
      </c>
      <c r="Q140" s="156">
        <f>IF(RES_hhdet_emi!Q140=0,0,RES_hhdet_emi!Q140*1000000/RES_hhdet_num!Q140)</f>
        <v>396.84809065035421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597.84935578703801</v>
      </c>
      <c r="C143" s="168">
        <f t="shared" ref="C143:Q143" si="21">SUM(C144,C146,C148,C157)</f>
        <v>472.84445426502953</v>
      </c>
      <c r="D143" s="168">
        <f t="shared" si="21"/>
        <v>398.59265762963491</v>
      </c>
      <c r="E143" s="168">
        <f t="shared" si="21"/>
        <v>318.60897460411564</v>
      </c>
      <c r="F143" s="168">
        <f t="shared" si="21"/>
        <v>211.41370806392371</v>
      </c>
      <c r="G143" s="168">
        <f t="shared" si="21"/>
        <v>225.16694111310801</v>
      </c>
      <c r="H143" s="168">
        <f t="shared" si="21"/>
        <v>174.01701408728681</v>
      </c>
      <c r="I143" s="168">
        <f t="shared" si="21"/>
        <v>102.6407798629393</v>
      </c>
      <c r="J143" s="168">
        <f t="shared" si="21"/>
        <v>82.120795186690984</v>
      </c>
      <c r="K143" s="168">
        <f t="shared" si="21"/>
        <v>87.17016272988468</v>
      </c>
      <c r="L143" s="168">
        <f t="shared" si="21"/>
        <v>117.06170139398202</v>
      </c>
      <c r="M143" s="168">
        <f t="shared" si="21"/>
        <v>79.343120483030162</v>
      </c>
      <c r="N143" s="168">
        <f t="shared" si="21"/>
        <v>60.159772339770136</v>
      </c>
      <c r="O143" s="168">
        <f t="shared" si="21"/>
        <v>71.264797816844506</v>
      </c>
      <c r="P143" s="168">
        <f t="shared" si="21"/>
        <v>50.598399078014204</v>
      </c>
      <c r="Q143" s="168">
        <f t="shared" si="21"/>
        <v>50.733958573522763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383.33378646771001</v>
      </c>
      <c r="C148" s="157">
        <f>IF(RES_hhdet_emi!C148=0,0,RES_hhdet_emi!C148*1000000/RES_hhdet_num!C$143)</f>
        <v>317.67460537681677</v>
      </c>
      <c r="D148" s="157">
        <f>IF(RES_hhdet_emi!D148=0,0,RES_hhdet_emi!D148*1000000/RES_hhdet_num!D$143)</f>
        <v>219.13991934663409</v>
      </c>
      <c r="E148" s="157">
        <f>IF(RES_hhdet_emi!E148=0,0,RES_hhdet_emi!E148*1000000/RES_hhdet_num!E$143)</f>
        <v>164.60735638129029</v>
      </c>
      <c r="F148" s="157">
        <f>IF(RES_hhdet_emi!F148=0,0,RES_hhdet_emi!F148*1000000/RES_hhdet_num!F$143)</f>
        <v>124.95847166162116</v>
      </c>
      <c r="G148" s="157">
        <f>IF(RES_hhdet_emi!G148=0,0,RES_hhdet_emi!G148*1000000/RES_hhdet_num!G$143)</f>
        <v>94.164212394234298</v>
      </c>
      <c r="H148" s="157">
        <f>IF(RES_hhdet_emi!H148=0,0,RES_hhdet_emi!H148*1000000/RES_hhdet_num!H$143)</f>
        <v>68.363165478923307</v>
      </c>
      <c r="I148" s="157">
        <f>IF(RES_hhdet_emi!I148=0,0,RES_hhdet_emi!I148*1000000/RES_hhdet_num!I$143)</f>
        <v>22.922922093223335</v>
      </c>
      <c r="J148" s="157">
        <f>IF(RES_hhdet_emi!J148=0,0,RES_hhdet_emi!J148*1000000/RES_hhdet_num!J$143)</f>
        <v>20.047576063167259</v>
      </c>
      <c r="K148" s="157">
        <f>IF(RES_hhdet_emi!K148=0,0,RES_hhdet_emi!K148*1000000/RES_hhdet_num!K$143)</f>
        <v>24.432687702940594</v>
      </c>
      <c r="L148" s="157">
        <f>IF(RES_hhdet_emi!L148=0,0,RES_hhdet_emi!L148*1000000/RES_hhdet_num!L$143)</f>
        <v>7.3990155912683031</v>
      </c>
      <c r="M148" s="157">
        <f>IF(RES_hhdet_emi!M148=0,0,RES_hhdet_emi!M148*1000000/RES_hhdet_num!M$143)</f>
        <v>0.6560613666418178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466.73375198663297</v>
      </c>
      <c r="C149" s="132">
        <f>IF(RES_hhdet_emi!C149=0,0,RES_hhdet_emi!C149*1000000/RES_hhdet_num!C149)</f>
        <v>462.16764245769593</v>
      </c>
      <c r="D149" s="132">
        <f>IF(RES_hhdet_emi!D149=0,0,RES_hhdet_emi!D149*1000000/RES_hhdet_num!D149)</f>
        <v>464.72176137242667</v>
      </c>
      <c r="E149" s="132">
        <f>IF(RES_hhdet_emi!E149=0,0,RES_hhdet_emi!E149*1000000/RES_hhdet_num!E149)</f>
        <v>464.62091684105593</v>
      </c>
      <c r="F149" s="132">
        <f>IF(RES_hhdet_emi!F149=0,0,RES_hhdet_emi!F149*1000000/RES_hhdet_num!F149)</f>
        <v>460.9788750807578</v>
      </c>
      <c r="G149" s="132">
        <f>IF(RES_hhdet_emi!G149=0,0,RES_hhdet_emi!G149*1000000/RES_hhdet_num!G149)</f>
        <v>463.85504103687197</v>
      </c>
      <c r="H149" s="132">
        <f>IF(RES_hhdet_emi!H149=0,0,RES_hhdet_emi!H149*1000000/RES_hhdet_num!H149)</f>
        <v>468.49882185472472</v>
      </c>
      <c r="I149" s="132">
        <f>IF(RES_hhdet_emi!I149=0,0,RES_hhdet_emi!I149*1000000/RES_hhdet_num!I149)</f>
        <v>465.36453658548413</v>
      </c>
      <c r="J149" s="132">
        <f>IF(RES_hhdet_emi!J149=0,0,RES_hhdet_emi!J149*1000000/RES_hhdet_num!J149)</f>
        <v>466.02358023591967</v>
      </c>
      <c r="K149" s="132">
        <f>IF(RES_hhdet_emi!K149=0,0,RES_hhdet_emi!K149*1000000/RES_hhdet_num!K149)</f>
        <v>467.36770037821975</v>
      </c>
      <c r="L149" s="132">
        <f>IF(RES_hhdet_emi!L149=0,0,RES_hhdet_emi!L149*1000000/RES_hhdet_num!L149)</f>
        <v>557.45153704650784</v>
      </c>
      <c r="M149" s="132">
        <f>IF(RES_hhdet_emi!M149=0,0,RES_hhdet_emi!M149*1000000/RES_hhdet_num!M149)</f>
        <v>541.03194035728575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300.4089675974962</v>
      </c>
      <c r="D150" s="132">
        <f>IF(RES_hhdet_emi!D150=0,0,RES_hhdet_emi!D150*1000000/RES_hhdet_num!D150)</f>
        <v>302.06914489207264</v>
      </c>
      <c r="E150" s="132">
        <f>IF(RES_hhdet_emi!E150=0,0,RES_hhdet_emi!E150*1000000/RES_hhdet_num!E150)</f>
        <v>302.00359594669527</v>
      </c>
      <c r="F150" s="132">
        <f>IF(RES_hhdet_emi!F150=0,0,RES_hhdet_emi!F150*1000000/RES_hhdet_num!F150)</f>
        <v>299.63626880249927</v>
      </c>
      <c r="G150" s="132">
        <f>IF(RES_hhdet_emi!G150=0,0,RES_hhdet_emi!G150*1000000/RES_hhdet_num!G150)</f>
        <v>301.50577667397351</v>
      </c>
      <c r="H150" s="132">
        <f>IF(RES_hhdet_emi!H150=0,0,RES_hhdet_emi!H150*1000000/RES_hhdet_num!H150)</f>
        <v>304.52423420557318</v>
      </c>
      <c r="I150" s="132">
        <f>IF(RES_hhdet_emi!I150=0,0,RES_hhdet_emi!I150*1000000/RES_hhdet_num!I150)</f>
        <v>302.4869487805625</v>
      </c>
      <c r="J150" s="132">
        <f>IF(RES_hhdet_emi!J150=0,0,RES_hhdet_emi!J150*1000000/RES_hhdet_num!J150)</f>
        <v>302.91532715334887</v>
      </c>
      <c r="K150" s="132">
        <f>IF(RES_hhdet_emi!K150=0,0,RES_hhdet_emi!K150*1000000/RES_hhdet_num!K150)</f>
        <v>303.78900524584492</v>
      </c>
      <c r="L150" s="132">
        <f>IF(RES_hhdet_emi!L150=0,0,RES_hhdet_emi!L150*1000000/RES_hhdet_num!L150)</f>
        <v>370.70527213593022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300.4089675974962</v>
      </c>
      <c r="D151" s="165">
        <f>IF(RES_hhdet_emi!D151=0,0,RES_hhdet_emi!D151*1000000/RES_hhdet_num!D150)</f>
        <v>302.06914489207264</v>
      </c>
      <c r="E151" s="165">
        <f>IF(RES_hhdet_emi!E151=0,0,RES_hhdet_emi!E151*1000000/RES_hhdet_num!E150)</f>
        <v>302.00359594669527</v>
      </c>
      <c r="F151" s="165">
        <f>IF(RES_hhdet_emi!F151=0,0,RES_hhdet_emi!F151*1000000/RES_hhdet_num!F150)</f>
        <v>299.63626880249927</v>
      </c>
      <c r="G151" s="165">
        <f>IF(RES_hhdet_emi!G151=0,0,RES_hhdet_emi!G151*1000000/RES_hhdet_num!G150)</f>
        <v>301.50577667397351</v>
      </c>
      <c r="H151" s="165">
        <f>IF(RES_hhdet_emi!H151=0,0,RES_hhdet_emi!H151*1000000/RES_hhdet_num!H150)</f>
        <v>304.52423420557318</v>
      </c>
      <c r="I151" s="165">
        <f>IF(RES_hhdet_emi!I151=0,0,RES_hhdet_emi!I151*1000000/RES_hhdet_num!I150)</f>
        <v>302.4869487805625</v>
      </c>
      <c r="J151" s="165">
        <f>IF(RES_hhdet_emi!J151=0,0,RES_hhdet_emi!J151*1000000/RES_hhdet_num!J150)</f>
        <v>302.91532715334887</v>
      </c>
      <c r="K151" s="165">
        <f>IF(RES_hhdet_emi!K151=0,0,RES_hhdet_emi!K151*1000000/RES_hhdet_num!K150)</f>
        <v>303.78900524584492</v>
      </c>
      <c r="L151" s="165">
        <f>IF(RES_hhdet_emi!L151=0,0,RES_hhdet_emi!L151*1000000/RES_hhdet_num!L150)</f>
        <v>370.70527213593022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214.51556931932802</v>
      </c>
      <c r="C157" s="157">
        <f>IF(RES_hhdet_emi!C157=0,0,RES_hhdet_emi!C157*1000000/RES_hhdet_num!C$143)</f>
        <v>155.16984888821275</v>
      </c>
      <c r="D157" s="157">
        <f>IF(RES_hhdet_emi!D157=0,0,RES_hhdet_emi!D157*1000000/RES_hhdet_num!D$143)</f>
        <v>179.4527382830008</v>
      </c>
      <c r="E157" s="157">
        <f>IF(RES_hhdet_emi!E157=0,0,RES_hhdet_emi!E157*1000000/RES_hhdet_num!E$143)</f>
        <v>154.00161822282536</v>
      </c>
      <c r="F157" s="157">
        <f>IF(RES_hhdet_emi!F157=0,0,RES_hhdet_emi!F157*1000000/RES_hhdet_num!F$143)</f>
        <v>86.455236402302546</v>
      </c>
      <c r="G157" s="157">
        <f>IF(RES_hhdet_emi!G157=0,0,RES_hhdet_emi!G157*1000000/RES_hhdet_num!G$143)</f>
        <v>131.0027287188737</v>
      </c>
      <c r="H157" s="157">
        <f>IF(RES_hhdet_emi!H157=0,0,RES_hhdet_emi!H157*1000000/RES_hhdet_num!H$143)</f>
        <v>105.6538486083635</v>
      </c>
      <c r="I157" s="157">
        <f>IF(RES_hhdet_emi!I157=0,0,RES_hhdet_emi!I157*1000000/RES_hhdet_num!I$143)</f>
        <v>79.717857769715962</v>
      </c>
      <c r="J157" s="157">
        <f>IF(RES_hhdet_emi!J157=0,0,RES_hhdet_emi!J157*1000000/RES_hhdet_num!J$143)</f>
        <v>62.073219123523721</v>
      </c>
      <c r="K157" s="157">
        <f>IF(RES_hhdet_emi!K157=0,0,RES_hhdet_emi!K157*1000000/RES_hhdet_num!K$143)</f>
        <v>62.737475026944082</v>
      </c>
      <c r="L157" s="157">
        <f>IF(RES_hhdet_emi!L157=0,0,RES_hhdet_emi!L157*1000000/RES_hhdet_num!L$143)</f>
        <v>109.66268580271371</v>
      </c>
      <c r="M157" s="157">
        <f>IF(RES_hhdet_emi!M157=0,0,RES_hhdet_emi!M157*1000000/RES_hhdet_num!M$143)</f>
        <v>78.68705911638834</v>
      </c>
      <c r="N157" s="157">
        <f>IF(RES_hhdet_emi!N157=0,0,RES_hhdet_emi!N157*1000000/RES_hhdet_num!N$143)</f>
        <v>60.159772339770136</v>
      </c>
      <c r="O157" s="157">
        <f>IF(RES_hhdet_emi!O157=0,0,RES_hhdet_emi!O157*1000000/RES_hhdet_num!O$143)</f>
        <v>71.264797816844506</v>
      </c>
      <c r="P157" s="157">
        <f>IF(RES_hhdet_emi!P157=0,0,RES_hhdet_emi!P157*1000000/RES_hhdet_num!P$143)</f>
        <v>50.598399078014204</v>
      </c>
      <c r="Q157" s="157">
        <f>IF(RES_hhdet_emi!Q157=0,0,RES_hhdet_emi!Q157*1000000/RES_hhdet_num!Q$143)</f>
        <v>50.733958573522763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329.6083055032496</v>
      </c>
      <c r="C158" s="156">
        <f>IF(RES_hhdet_emi!C158=0,0,RES_hhdet_emi!C158*1000000/RES_hhdet_num!C158)</f>
        <v>338.20301429505196</v>
      </c>
      <c r="D158" s="156">
        <f>IF(RES_hhdet_emi!D158=0,0,RES_hhdet_emi!D158*1000000/RES_hhdet_num!D158)</f>
        <v>322.66982748962641</v>
      </c>
      <c r="E158" s="156">
        <f>IF(RES_hhdet_emi!E158=0,0,RES_hhdet_emi!E158*1000000/RES_hhdet_num!E158)</f>
        <v>319.8273307286766</v>
      </c>
      <c r="F158" s="156">
        <f>IF(RES_hhdet_emi!F158=0,0,RES_hhdet_emi!F158*1000000/RES_hhdet_num!F158)</f>
        <v>325.07168887265755</v>
      </c>
      <c r="G158" s="156">
        <f>IF(RES_hhdet_emi!G158=0,0,RES_hhdet_emi!G158*1000000/RES_hhdet_num!G158)</f>
        <v>325.2085283108882</v>
      </c>
      <c r="H158" s="156">
        <f>IF(RES_hhdet_emi!H158=0,0,RES_hhdet_emi!H158*1000000/RES_hhdet_num!H158)</f>
        <v>328.56746101313036</v>
      </c>
      <c r="I158" s="156">
        <f>IF(RES_hhdet_emi!I158=0,0,RES_hhdet_emi!I158*1000000/RES_hhdet_num!I158)</f>
        <v>339.81918932492056</v>
      </c>
      <c r="J158" s="156">
        <f>IF(RES_hhdet_emi!J158=0,0,RES_hhdet_emi!J158*1000000/RES_hhdet_num!J158)</f>
        <v>343.74849543695552</v>
      </c>
      <c r="K158" s="156">
        <f>IF(RES_hhdet_emi!K158=0,0,RES_hhdet_emi!K158*1000000/RES_hhdet_num!K158)</f>
        <v>342.51270149845152</v>
      </c>
      <c r="L158" s="156">
        <f>IF(RES_hhdet_emi!L158=0,0,RES_hhdet_emi!L158*1000000/RES_hhdet_num!L158)</f>
        <v>407.13638333731751</v>
      </c>
      <c r="M158" s="156">
        <f>IF(RES_hhdet_emi!M158=0,0,RES_hhdet_emi!M158*1000000/RES_hhdet_num!M158)</f>
        <v>403.04717236841572</v>
      </c>
      <c r="N158" s="156">
        <f>IF(RES_hhdet_emi!N158=0,0,RES_hhdet_emi!N158*1000000/RES_hhdet_num!N158)</f>
        <v>350.54636574904521</v>
      </c>
      <c r="O158" s="156">
        <f>IF(RES_hhdet_emi!O158=0,0,RES_hhdet_emi!O158*1000000/RES_hhdet_num!O158)</f>
        <v>441.65242821596632</v>
      </c>
      <c r="P158" s="156">
        <f>IF(RES_hhdet_emi!P158=0,0,RES_hhdet_emi!P158*1000000/RES_hhdet_num!P158)</f>
        <v>394.05905104744585</v>
      </c>
      <c r="Q158" s="156">
        <f>IF(RES_hhdet_emi!Q158=0,0,RES_hhdet_emi!Q158*1000000/RES_hhdet_num!Q158)</f>
        <v>396.15201844909672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597.81124979491699</v>
      </c>
      <c r="C161" s="168">
        <f t="shared" ref="C161:Q161" si="24">SUM(C162,C164,C166,C175)</f>
        <v>515.02018919398984</v>
      </c>
      <c r="D161" s="168">
        <f t="shared" si="24"/>
        <v>512.00293992393131</v>
      </c>
      <c r="E161" s="168">
        <f t="shared" si="24"/>
        <v>447.24084950224864</v>
      </c>
      <c r="F161" s="168">
        <f t="shared" si="24"/>
        <v>330.32602924703821</v>
      </c>
      <c r="G161" s="168">
        <f t="shared" si="24"/>
        <v>336.67926218719697</v>
      </c>
      <c r="H161" s="168">
        <f t="shared" si="24"/>
        <v>277.97960374591713</v>
      </c>
      <c r="I161" s="168">
        <f t="shared" si="24"/>
        <v>143.19643790923132</v>
      </c>
      <c r="J161" s="168">
        <f t="shared" si="24"/>
        <v>122.96847205242449</v>
      </c>
      <c r="K161" s="168">
        <f t="shared" si="24"/>
        <v>143.1387625468065</v>
      </c>
      <c r="L161" s="168">
        <f t="shared" si="24"/>
        <v>166.53968689172291</v>
      </c>
      <c r="M161" s="168">
        <f t="shared" si="24"/>
        <v>86.978642152365168</v>
      </c>
      <c r="N161" s="168">
        <f t="shared" si="24"/>
        <v>60.942786074367596</v>
      </c>
      <c r="O161" s="168">
        <f t="shared" si="24"/>
        <v>70.842513374023298</v>
      </c>
      <c r="P161" s="168">
        <f t="shared" si="24"/>
        <v>50.358199153954097</v>
      </c>
      <c r="Q161" s="168">
        <f t="shared" si="24"/>
        <v>50.715679161358985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383.11918612832591</v>
      </c>
      <c r="C166" s="157">
        <f>IF(RES_hhdet_emi!C166=0,0,RES_hhdet_emi!C166*1000000/RES_hhdet_num!C$161)</f>
        <v>359.79479138770688</v>
      </c>
      <c r="D166" s="157">
        <f>IF(RES_hhdet_emi!D166=0,0,RES_hhdet_emi!D166*1000000/RES_hhdet_num!D$161)</f>
        <v>328.68357033339913</v>
      </c>
      <c r="E166" s="157">
        <f>IF(RES_hhdet_emi!E166=0,0,RES_hhdet_emi!E166*1000000/RES_hhdet_num!E$161)</f>
        <v>288.81975341879723</v>
      </c>
      <c r="F166" s="157">
        <f>IF(RES_hhdet_emi!F166=0,0,RES_hhdet_emi!F166*1000000/RES_hhdet_num!F$161)</f>
        <v>240.46451540718749</v>
      </c>
      <c r="G166" s="157">
        <f>IF(RES_hhdet_emi!G166=0,0,RES_hhdet_emi!G166*1000000/RES_hhdet_num!G$161)</f>
        <v>203.25596569850745</v>
      </c>
      <c r="H166" s="157">
        <f>IF(RES_hhdet_emi!H166=0,0,RES_hhdet_emi!H166*1000000/RES_hhdet_num!H$161)</f>
        <v>172.32278720719466</v>
      </c>
      <c r="I166" s="157">
        <f>IF(RES_hhdet_emi!I166=0,0,RES_hhdet_emi!I166*1000000/RES_hhdet_num!I$161)</f>
        <v>63.580423221358771</v>
      </c>
      <c r="J166" s="157">
        <f>IF(RES_hhdet_emi!J166=0,0,RES_hhdet_emi!J166*1000000/RES_hhdet_num!J$161)</f>
        <v>61.152131265256401</v>
      </c>
      <c r="K166" s="157">
        <f>IF(RES_hhdet_emi!K166=0,0,RES_hhdet_emi!K166*1000000/RES_hhdet_num!K$161)</f>
        <v>80.560849855784767</v>
      </c>
      <c r="L166" s="157">
        <f>IF(RES_hhdet_emi!L166=0,0,RES_hhdet_emi!L166*1000000/RES_hhdet_num!L$161)</f>
        <v>55.793140268250639</v>
      </c>
      <c r="M166" s="157">
        <f>IF(RES_hhdet_emi!M166=0,0,RES_hhdet_emi!M166*1000000/RES_hhdet_num!M$161)</f>
        <v>7.2699220491366106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0</v>
      </c>
      <c r="P166" s="157">
        <f>IF(RES_hhdet_emi!P166=0,0,RES_hhdet_emi!P166*1000000/RES_hhdet_num!P$161)</f>
        <v>0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466.73375198663308</v>
      </c>
      <c r="C167" s="132">
        <f>IF(RES_hhdet_emi!C167=0,0,RES_hhdet_emi!C167*1000000/RES_hhdet_num!C167)</f>
        <v>462.16764245769593</v>
      </c>
      <c r="D167" s="132">
        <f>IF(RES_hhdet_emi!D167=0,0,RES_hhdet_emi!D167*1000000/RES_hhdet_num!D167)</f>
        <v>464.72176137242667</v>
      </c>
      <c r="E167" s="132">
        <f>IF(RES_hhdet_emi!E167=0,0,RES_hhdet_emi!E167*1000000/RES_hhdet_num!E167)</f>
        <v>464.62091684105599</v>
      </c>
      <c r="F167" s="132">
        <f>IF(RES_hhdet_emi!F167=0,0,RES_hhdet_emi!F167*1000000/RES_hhdet_num!F167)</f>
        <v>460.97887508075769</v>
      </c>
      <c r="G167" s="132">
        <f>IF(RES_hhdet_emi!G167=0,0,RES_hhdet_emi!G167*1000000/RES_hhdet_num!G167)</f>
        <v>463.85504103687197</v>
      </c>
      <c r="H167" s="132">
        <f>IF(RES_hhdet_emi!H167=0,0,RES_hhdet_emi!H167*1000000/RES_hhdet_num!H167)</f>
        <v>468.49882185472512</v>
      </c>
      <c r="I167" s="132">
        <f>IF(RES_hhdet_emi!I167=0,0,RES_hhdet_emi!I167*1000000/RES_hhdet_num!I167)</f>
        <v>465.36453658548442</v>
      </c>
      <c r="J167" s="132">
        <f>IF(RES_hhdet_emi!J167=0,0,RES_hhdet_emi!J167*1000000/RES_hhdet_num!J167)</f>
        <v>466.02358023591955</v>
      </c>
      <c r="K167" s="132">
        <f>IF(RES_hhdet_emi!K167=0,0,RES_hhdet_emi!K167*1000000/RES_hhdet_num!K167)</f>
        <v>467.36770037821969</v>
      </c>
      <c r="L167" s="132">
        <f>IF(RES_hhdet_emi!L167=0,0,RES_hhdet_emi!L167*1000000/RES_hhdet_num!L167)</f>
        <v>557.45153704650761</v>
      </c>
      <c r="M167" s="132">
        <f>IF(RES_hhdet_emi!M167=0,0,RES_hhdet_emi!M167*1000000/RES_hhdet_num!M167)</f>
        <v>541.03194035728575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0</v>
      </c>
      <c r="P167" s="132">
        <f>IF(RES_hhdet_emi!P167=0,0,RES_hhdet_emi!P167*1000000/RES_hhdet_num!P167)</f>
        <v>0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300.40896759749609</v>
      </c>
      <c r="D168" s="132">
        <f>IF(RES_hhdet_emi!D168=0,0,RES_hhdet_emi!D168*1000000/RES_hhdet_num!D168)</f>
        <v>302.0691448920727</v>
      </c>
      <c r="E168" s="132">
        <f>IF(RES_hhdet_emi!E168=0,0,RES_hhdet_emi!E168*1000000/RES_hhdet_num!E168)</f>
        <v>302.00359594669527</v>
      </c>
      <c r="F168" s="132">
        <f>IF(RES_hhdet_emi!F168=0,0,RES_hhdet_emi!F168*1000000/RES_hhdet_num!F168)</f>
        <v>299.63626880249939</v>
      </c>
      <c r="G168" s="132">
        <f>IF(RES_hhdet_emi!G168=0,0,RES_hhdet_emi!G168*1000000/RES_hhdet_num!G168)</f>
        <v>301.50577667397334</v>
      </c>
      <c r="H168" s="132">
        <f>IF(RES_hhdet_emi!H168=0,0,RES_hhdet_emi!H168*1000000/RES_hhdet_num!H168)</f>
        <v>304.52423420557329</v>
      </c>
      <c r="I168" s="132">
        <f>IF(RES_hhdet_emi!I168=0,0,RES_hhdet_emi!I168*1000000/RES_hhdet_num!I168)</f>
        <v>302.48694878056239</v>
      </c>
      <c r="J168" s="132">
        <f>IF(RES_hhdet_emi!J168=0,0,RES_hhdet_emi!J168*1000000/RES_hhdet_num!J168)</f>
        <v>302.91532715334722</v>
      </c>
      <c r="K168" s="132">
        <f>IF(RES_hhdet_emi!K168=0,0,RES_hhdet_emi!K168*1000000/RES_hhdet_num!K168)</f>
        <v>303.78900524584481</v>
      </c>
      <c r="L168" s="132">
        <f>IF(RES_hhdet_emi!L168=0,0,RES_hhdet_emi!L168*1000000/RES_hhdet_num!L168)</f>
        <v>370.70527213593004</v>
      </c>
      <c r="M168" s="132">
        <f>IF(RES_hhdet_emi!M168=0,0,RES_hhdet_emi!M168*1000000/RES_hhdet_num!M168)</f>
        <v>351.67076123223711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300.40896759749609</v>
      </c>
      <c r="D169" s="165">
        <f>IF(RES_hhdet_emi!D169=0,0,RES_hhdet_emi!D169*1000000/RES_hhdet_num!D168)</f>
        <v>302.0691448920727</v>
      </c>
      <c r="E169" s="165">
        <f>IF(RES_hhdet_emi!E169=0,0,RES_hhdet_emi!E169*1000000/RES_hhdet_num!E168)</f>
        <v>302.00359594669527</v>
      </c>
      <c r="F169" s="165">
        <f>IF(RES_hhdet_emi!F169=0,0,RES_hhdet_emi!F169*1000000/RES_hhdet_num!F168)</f>
        <v>299.63626880249939</v>
      </c>
      <c r="G169" s="165">
        <f>IF(RES_hhdet_emi!G169=0,0,RES_hhdet_emi!G169*1000000/RES_hhdet_num!G168)</f>
        <v>301.50577667397334</v>
      </c>
      <c r="H169" s="165">
        <f>IF(RES_hhdet_emi!H169=0,0,RES_hhdet_emi!H169*1000000/RES_hhdet_num!H168)</f>
        <v>304.52423420557329</v>
      </c>
      <c r="I169" s="165">
        <f>IF(RES_hhdet_emi!I169=0,0,RES_hhdet_emi!I169*1000000/RES_hhdet_num!I168)</f>
        <v>302.48694878056239</v>
      </c>
      <c r="J169" s="165">
        <f>IF(RES_hhdet_emi!J169=0,0,RES_hhdet_emi!J169*1000000/RES_hhdet_num!J168)</f>
        <v>302.91532715334722</v>
      </c>
      <c r="K169" s="165">
        <f>IF(RES_hhdet_emi!K169=0,0,RES_hhdet_emi!K169*1000000/RES_hhdet_num!K168)</f>
        <v>303.78900524584481</v>
      </c>
      <c r="L169" s="165">
        <f>IF(RES_hhdet_emi!L169=0,0,RES_hhdet_emi!L169*1000000/RES_hhdet_num!L168)</f>
        <v>370.70527213593004</v>
      </c>
      <c r="M169" s="165">
        <f>IF(RES_hhdet_emi!M169=0,0,RES_hhdet_emi!M169*1000000/RES_hhdet_num!M168)</f>
        <v>351.67076123223711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214.69206366659105</v>
      </c>
      <c r="C175" s="157">
        <f>IF(RES_hhdet_emi!C175=0,0,RES_hhdet_emi!C175*1000000/RES_hhdet_num!C$161)</f>
        <v>155.2253978062829</v>
      </c>
      <c r="D175" s="157">
        <f>IF(RES_hhdet_emi!D175=0,0,RES_hhdet_emi!D175*1000000/RES_hhdet_num!D$161)</f>
        <v>183.31936959053215</v>
      </c>
      <c r="E175" s="157">
        <f>IF(RES_hhdet_emi!E175=0,0,RES_hhdet_emi!E175*1000000/RES_hhdet_num!E$161)</f>
        <v>158.4210960834514</v>
      </c>
      <c r="F175" s="157">
        <f>IF(RES_hhdet_emi!F175=0,0,RES_hhdet_emi!F175*1000000/RES_hhdet_num!F$161)</f>
        <v>89.861513839850701</v>
      </c>
      <c r="G175" s="157">
        <f>IF(RES_hhdet_emi!G175=0,0,RES_hhdet_emi!G175*1000000/RES_hhdet_num!G$161)</f>
        <v>133.42329648868949</v>
      </c>
      <c r="H175" s="157">
        <f>IF(RES_hhdet_emi!H175=0,0,RES_hhdet_emi!H175*1000000/RES_hhdet_num!H$161)</f>
        <v>105.65681653872247</v>
      </c>
      <c r="I175" s="157">
        <f>IF(RES_hhdet_emi!I175=0,0,RES_hhdet_emi!I175*1000000/RES_hhdet_num!I$161)</f>
        <v>79.61601468787255</v>
      </c>
      <c r="J175" s="157">
        <f>IF(RES_hhdet_emi!J175=0,0,RES_hhdet_emi!J175*1000000/RES_hhdet_num!J$161)</f>
        <v>61.816340787168087</v>
      </c>
      <c r="K175" s="157">
        <f>IF(RES_hhdet_emi!K175=0,0,RES_hhdet_emi!K175*1000000/RES_hhdet_num!K$161)</f>
        <v>62.577912691021737</v>
      </c>
      <c r="L175" s="157">
        <f>IF(RES_hhdet_emi!L175=0,0,RES_hhdet_emi!L175*1000000/RES_hhdet_num!L$161)</f>
        <v>110.74654662347227</v>
      </c>
      <c r="M175" s="157">
        <f>IF(RES_hhdet_emi!M175=0,0,RES_hhdet_emi!M175*1000000/RES_hhdet_num!M$161)</f>
        <v>79.708720103228558</v>
      </c>
      <c r="N175" s="157">
        <f>IF(RES_hhdet_emi!N175=0,0,RES_hhdet_emi!N175*1000000/RES_hhdet_num!N$161)</f>
        <v>60.942786074367596</v>
      </c>
      <c r="O175" s="157">
        <f>IF(RES_hhdet_emi!O175=0,0,RES_hhdet_emi!O175*1000000/RES_hhdet_num!O$161)</f>
        <v>70.842513374023298</v>
      </c>
      <c r="P175" s="157">
        <f>IF(RES_hhdet_emi!P175=0,0,RES_hhdet_emi!P175*1000000/RES_hhdet_num!P$161)</f>
        <v>50.358199153954097</v>
      </c>
      <c r="Q175" s="157">
        <f>IF(RES_hhdet_emi!Q175=0,0,RES_hhdet_emi!Q175*1000000/RES_hhdet_num!Q$161)</f>
        <v>50.715679161358985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329.60830550324965</v>
      </c>
      <c r="C176" s="156">
        <f>IF(RES_hhdet_emi!C176=0,0,RES_hhdet_emi!C176*1000000/RES_hhdet_num!C176)</f>
        <v>338.2030142950519</v>
      </c>
      <c r="D176" s="156">
        <f>IF(RES_hhdet_emi!D176=0,0,RES_hhdet_emi!D176*1000000/RES_hhdet_num!D176)</f>
        <v>329.4504824895775</v>
      </c>
      <c r="E176" s="156">
        <f>IF(RES_hhdet_emi!E176=0,0,RES_hhdet_emi!E176*1000000/RES_hhdet_num!E176)</f>
        <v>328.99432044925584</v>
      </c>
      <c r="F176" s="156">
        <f>IF(RES_hhdet_emi!F176=0,0,RES_hhdet_emi!F176*1000000/RES_hhdet_num!F176)</f>
        <v>337.88421534329126</v>
      </c>
      <c r="G176" s="156">
        <f>IF(RES_hhdet_emi!G176=0,0,RES_hhdet_emi!G176*1000000/RES_hhdet_num!G176)</f>
        <v>331.4196381440342</v>
      </c>
      <c r="H176" s="156">
        <f>IF(RES_hhdet_emi!H176=0,0,RES_hhdet_emi!H176*1000000/RES_hhdet_num!H176)</f>
        <v>328.46270713480283</v>
      </c>
      <c r="I176" s="156">
        <f>IF(RES_hhdet_emi!I176=0,0,RES_hhdet_emi!I176*1000000/RES_hhdet_num!I176)</f>
        <v>339.33245408106637</v>
      </c>
      <c r="J176" s="156">
        <f>IF(RES_hhdet_emi!J176=0,0,RES_hhdet_emi!J176*1000000/RES_hhdet_num!J176)</f>
        <v>342.69207006507986</v>
      </c>
      <c r="K176" s="156">
        <f>IF(RES_hhdet_emi!K176=0,0,RES_hhdet_emi!K176*1000000/RES_hhdet_num!K176)</f>
        <v>341.93545046721266</v>
      </c>
      <c r="L176" s="156">
        <f>IF(RES_hhdet_emi!L176=0,0,RES_hhdet_emi!L176*1000000/RES_hhdet_num!L176)</f>
        <v>411.12180466444187</v>
      </c>
      <c r="M176" s="156">
        <f>IF(RES_hhdet_emi!M176=0,0,RES_hhdet_emi!M176*1000000/RES_hhdet_num!M176)</f>
        <v>408.46604295967143</v>
      </c>
      <c r="N176" s="156">
        <f>IF(RES_hhdet_emi!N176=0,0,RES_hhdet_emi!N176*1000000/RES_hhdet_num!N176)</f>
        <v>355.41043386015485</v>
      </c>
      <c r="O176" s="156">
        <f>IF(RES_hhdet_emi!O176=0,0,RES_hhdet_emi!O176*1000000/RES_hhdet_num!O176)</f>
        <v>438.95302859651088</v>
      </c>
      <c r="P176" s="156">
        <f>IF(RES_hhdet_emi!P176=0,0,RES_hhdet_emi!P176*1000000/RES_hhdet_num!P176)</f>
        <v>392.23980540464993</v>
      </c>
      <c r="Q176" s="156">
        <f>IF(RES_hhdet_emi!Q176=0,0,RES_hhdet_emi!Q176*1000000/RES_hhdet_num!Q176)</f>
        <v>396.15401315782253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253.84125011455635</v>
      </c>
      <c r="C3" s="184">
        <f>RES_hhdet_fech!C3/RES_summary!C$19</f>
        <v>244.23173248627953</v>
      </c>
      <c r="D3" s="184">
        <f>RES_hhdet_fech!D3/RES_summary!D$19</f>
        <v>260.75243275766945</v>
      </c>
      <c r="E3" s="184">
        <f>RES_hhdet_fech!E3/RES_summary!E$19</f>
        <v>272.93254571288315</v>
      </c>
      <c r="F3" s="184">
        <f>RES_hhdet_fech!F3/RES_summary!F$19</f>
        <v>262.9874573906219</v>
      </c>
      <c r="G3" s="184">
        <f>RES_hhdet_fech!G3/RES_summary!G$19</f>
        <v>272.16079907424563</v>
      </c>
      <c r="H3" s="184">
        <f>RES_hhdet_fech!H3/RES_summary!H$19</f>
        <v>274.58985614938609</v>
      </c>
      <c r="I3" s="184">
        <f>RES_hhdet_fech!I3/RES_summary!I$19</f>
        <v>242.15618141322361</v>
      </c>
      <c r="J3" s="184">
        <f>RES_hhdet_fech!J3/RES_summary!J$19</f>
        <v>270.45183495788655</v>
      </c>
      <c r="K3" s="184">
        <f>RES_hhdet_fech!K3/RES_summary!K$19</f>
        <v>237.72016888722675</v>
      </c>
      <c r="L3" s="184">
        <f>RES_hhdet_fech!L3/RES_summary!L$19</f>
        <v>255.18239129458891</v>
      </c>
      <c r="M3" s="184">
        <f>RES_hhdet_fech!M3/RES_summary!M$19</f>
        <v>275.48754622162136</v>
      </c>
      <c r="N3" s="184">
        <f>RES_hhdet_fech!N3/RES_summary!N$19</f>
        <v>243.34837379326149</v>
      </c>
      <c r="O3" s="184">
        <f>RES_hhdet_fech!O3/RES_summary!O$19</f>
        <v>235.45247030449619</v>
      </c>
      <c r="P3" s="184">
        <f>RES_hhdet_fech!P3/RES_summary!P$19</f>
        <v>205.22276532154038</v>
      </c>
      <c r="Q3" s="184">
        <f>RES_hhdet_fech!Q3/RES_summary!Q$19</f>
        <v>227.55356232249332</v>
      </c>
    </row>
    <row r="4" spans="1:17" ht="12.95" customHeight="1" x14ac:dyDescent="0.25">
      <c r="A4" s="158" t="s">
        <v>65</v>
      </c>
      <c r="B4" s="178">
        <f>RES_hhdet_fech!B4/RES_summary!B$19</f>
        <v>209.97305458166863</v>
      </c>
      <c r="C4" s="178">
        <f>RES_hhdet_fech!C4/RES_summary!C$19</f>
        <v>202.23380172829968</v>
      </c>
      <c r="D4" s="178">
        <f>RES_hhdet_fech!D4/RES_summary!D$19</f>
        <v>217.61858361999086</v>
      </c>
      <c r="E4" s="178">
        <f>RES_hhdet_fech!E4/RES_summary!E$19</f>
        <v>230.34949395027894</v>
      </c>
      <c r="F4" s="178">
        <f>RES_hhdet_fech!F4/RES_summary!F$19</f>
        <v>222.05582260528465</v>
      </c>
      <c r="G4" s="178">
        <f>RES_hhdet_fech!G4/RES_summary!G$19</f>
        <v>230.09912983566272</v>
      </c>
      <c r="H4" s="178">
        <f>RES_hhdet_fech!H4/RES_summary!H$19</f>
        <v>232.35710936607748</v>
      </c>
      <c r="I4" s="178">
        <f>RES_hhdet_fech!I4/RES_summary!I$19</f>
        <v>200.13329335329911</v>
      </c>
      <c r="J4" s="178">
        <f>RES_hhdet_fech!J4/RES_summary!J$19</f>
        <v>228.36553500965385</v>
      </c>
      <c r="K4" s="178">
        <f>RES_hhdet_fech!K4/RES_summary!K$19</f>
        <v>197.15563980892895</v>
      </c>
      <c r="L4" s="178">
        <f>RES_hhdet_fech!L4/RES_summary!L$19</f>
        <v>205.03856777726426</v>
      </c>
      <c r="M4" s="178">
        <f>RES_hhdet_fech!M4/RES_summary!M$19</f>
        <v>225.997217521869</v>
      </c>
      <c r="N4" s="178">
        <f>RES_hhdet_fech!N4/RES_summary!N$19</f>
        <v>197.35802483567997</v>
      </c>
      <c r="O4" s="178">
        <f>RES_hhdet_fech!O4/RES_summary!O$19</f>
        <v>188.52885352867489</v>
      </c>
      <c r="P4" s="178">
        <f>RES_hhdet_fech!P4/RES_summary!P$19</f>
        <v>157.92055008605578</v>
      </c>
      <c r="Q4" s="178">
        <f>RES_hhdet_fech!Q4/RES_summary!Q$19</f>
        <v>177.09150180285812</v>
      </c>
    </row>
    <row r="5" spans="1:17" ht="12" customHeight="1" x14ac:dyDescent="0.25">
      <c r="A5" s="23" t="s">
        <v>58</v>
      </c>
      <c r="B5" s="177">
        <f>RES_hhdet_fech!B5/RES_summary!B$19</f>
        <v>208.73818143798437</v>
      </c>
      <c r="C5" s="177">
        <f>RES_hhdet_fech!C5/RES_summary!C$19</f>
        <v>201.43236872096224</v>
      </c>
      <c r="D5" s="177">
        <f>RES_hhdet_fech!D5/RES_summary!D$19</f>
        <v>216.44122119563787</v>
      </c>
      <c r="E5" s="177">
        <f>RES_hhdet_fech!E5/RES_summary!E$19</f>
        <v>229.21079802538381</v>
      </c>
      <c r="F5" s="177">
        <f>RES_hhdet_fech!F5/RES_summary!F$19</f>
        <v>221.21048676732818</v>
      </c>
      <c r="G5" s="177">
        <f>RES_hhdet_fech!G5/RES_summary!G$19</f>
        <v>229.25350076763939</v>
      </c>
      <c r="H5" s="177">
        <f>RES_hhdet_fech!H5/RES_summary!H$19</f>
        <v>231.21519609278465</v>
      </c>
      <c r="I5" s="177">
        <f>RES_hhdet_fech!I5/RES_summary!I$19</f>
        <v>199.12425095178799</v>
      </c>
      <c r="J5" s="177">
        <f>RES_hhdet_fech!J5/RES_summary!J$19</f>
        <v>227.09822341672066</v>
      </c>
      <c r="K5" s="177">
        <f>RES_hhdet_fech!K5/RES_summary!K$19</f>
        <v>196.24575410588383</v>
      </c>
      <c r="L5" s="177">
        <f>RES_hhdet_fech!L5/RES_summary!L$19</f>
        <v>203.94001494864787</v>
      </c>
      <c r="M5" s="177">
        <f>RES_hhdet_fech!M5/RES_summary!M$19</f>
        <v>224.7215392320839</v>
      </c>
      <c r="N5" s="177">
        <f>RES_hhdet_fech!N5/RES_summary!N$19</f>
        <v>196.73535909326247</v>
      </c>
      <c r="O5" s="177">
        <f>RES_hhdet_fech!O5/RES_summary!O$19</f>
        <v>187.85829238847353</v>
      </c>
      <c r="P5" s="177">
        <f>RES_hhdet_fech!P5/RES_summary!P$19</f>
        <v>157.19987601866731</v>
      </c>
      <c r="Q5" s="177">
        <f>RES_hhdet_fech!Q5/RES_summary!Q$19</f>
        <v>175.83977160122393</v>
      </c>
    </row>
    <row r="6" spans="1:17" ht="12" customHeight="1" x14ac:dyDescent="0.25">
      <c r="A6" s="23" t="s">
        <v>60</v>
      </c>
      <c r="B6" s="177">
        <f>RES_hhdet_fech!B6/RES_summary!B$19</f>
        <v>1.2348731436842544</v>
      </c>
      <c r="C6" s="177">
        <f>RES_hhdet_fech!C6/RES_summary!C$19</f>
        <v>0.80143300733743328</v>
      </c>
      <c r="D6" s="177">
        <f>RES_hhdet_fech!D6/RES_summary!D$19</f>
        <v>1.1773624243529588</v>
      </c>
      <c r="E6" s="177">
        <f>RES_hhdet_fech!E6/RES_summary!E$19</f>
        <v>1.1386959248951276</v>
      </c>
      <c r="F6" s="177">
        <f>RES_hhdet_fech!F6/RES_summary!F$19</f>
        <v>0.84533583795647882</v>
      </c>
      <c r="G6" s="177">
        <f>RES_hhdet_fech!G6/RES_summary!G$19</f>
        <v>0.84562906802332483</v>
      </c>
      <c r="H6" s="177">
        <f>RES_hhdet_fech!H6/RES_summary!H$19</f>
        <v>1.1419132732928561</v>
      </c>
      <c r="I6" s="177">
        <f>RES_hhdet_fech!I6/RES_summary!I$19</f>
        <v>1.0090424015111064</v>
      </c>
      <c r="J6" s="177">
        <f>RES_hhdet_fech!J6/RES_summary!J$19</f>
        <v>1.26731159293317</v>
      </c>
      <c r="K6" s="177">
        <f>RES_hhdet_fech!K6/RES_summary!K$19</f>
        <v>0.90988570304513661</v>
      </c>
      <c r="L6" s="177">
        <f>RES_hhdet_fech!L6/RES_summary!L$19</f>
        <v>1.0985528286164017</v>
      </c>
      <c r="M6" s="177">
        <f>RES_hhdet_fech!M6/RES_summary!M$19</f>
        <v>1.2756782897850776</v>
      </c>
      <c r="N6" s="177">
        <f>RES_hhdet_fech!N6/RES_summary!N$19</f>
        <v>0.62266574241749606</v>
      </c>
      <c r="O6" s="177">
        <f>RES_hhdet_fech!O6/RES_summary!O$19</f>
        <v>0.67056114020135438</v>
      </c>
      <c r="P6" s="177">
        <f>RES_hhdet_fech!P6/RES_summary!P$19</f>
        <v>0.72067406738848683</v>
      </c>
      <c r="Q6" s="177">
        <f>RES_hhdet_fech!Q6/RES_summary!Q$19</f>
        <v>1.2517302016341942</v>
      </c>
    </row>
    <row r="7" spans="1:17" ht="12.95" customHeight="1" x14ac:dyDescent="0.25">
      <c r="A7" s="158" t="s">
        <v>112</v>
      </c>
      <c r="B7" s="178">
        <f>RES_hhdet_fech!B7/RES_summary!B$19</f>
        <v>1.1960911332383311E-2</v>
      </c>
      <c r="C7" s="178">
        <f>RES_hhdet_fech!C7/RES_summary!C$19</f>
        <v>1.7358659467914206E-2</v>
      </c>
      <c r="D7" s="178">
        <f>RES_hhdet_fech!D7/RES_summary!D$19</f>
        <v>2.5248031648850366E-2</v>
      </c>
      <c r="E7" s="178">
        <f>RES_hhdet_fech!E7/RES_summary!E$19</f>
        <v>3.5734311130687119E-2</v>
      </c>
      <c r="F7" s="178">
        <f>RES_hhdet_fech!F7/RES_summary!F$19</f>
        <v>4.2126500995356808E-2</v>
      </c>
      <c r="G7" s="178">
        <f>RES_hhdet_fech!G7/RES_summary!G$19</f>
        <v>4.9739764426253198E-2</v>
      </c>
      <c r="H7" s="178">
        <f>RES_hhdet_fech!H7/RES_summary!H$19</f>
        <v>7.0758119686657142E-2</v>
      </c>
      <c r="I7" s="178">
        <f>RES_hhdet_fech!I7/RES_summary!I$19</f>
        <v>8.653815509320241E-2</v>
      </c>
      <c r="J7" s="178">
        <f>RES_hhdet_fech!J7/RES_summary!J$19</f>
        <v>0.1064988778996082</v>
      </c>
      <c r="K7" s="178">
        <f>RES_hhdet_fech!K7/RES_summary!K$19</f>
        <v>0.12901625160112662</v>
      </c>
      <c r="L7" s="178">
        <f>RES_hhdet_fech!L7/RES_summary!L$19</f>
        <v>0.13884638365035321</v>
      </c>
      <c r="M7" s="178">
        <f>RES_hhdet_fech!M7/RES_summary!M$19</f>
        <v>0.14628612194503512</v>
      </c>
      <c r="N7" s="178">
        <f>RES_hhdet_fech!N7/RES_summary!N$19</f>
        <v>0.16331851061546512</v>
      </c>
      <c r="O7" s="178">
        <f>RES_hhdet_fech!O7/RES_summary!O$19</f>
        <v>0.18179893579813511</v>
      </c>
      <c r="P7" s="178">
        <f>RES_hhdet_fech!P7/RES_summary!P$19</f>
        <v>0.20831998182210126</v>
      </c>
      <c r="Q7" s="178">
        <f>RES_hhdet_fech!Q7/RES_summary!Q$19</f>
        <v>0.23830870081069391</v>
      </c>
    </row>
    <row r="8" spans="1:17" ht="12" customHeight="1" x14ac:dyDescent="0.25">
      <c r="A8" s="23" t="s">
        <v>60</v>
      </c>
      <c r="B8" s="177">
        <f>RES_hhdet_fech!B8/RES_summary!B$19</f>
        <v>1.1960911332383311E-2</v>
      </c>
      <c r="C8" s="177">
        <f>RES_hhdet_fech!C8/RES_summary!C$19</f>
        <v>1.7358659467914206E-2</v>
      </c>
      <c r="D8" s="177">
        <f>RES_hhdet_fech!D8/RES_summary!D$19</f>
        <v>2.5248031648850366E-2</v>
      </c>
      <c r="E8" s="177">
        <f>RES_hhdet_fech!E8/RES_summary!E$19</f>
        <v>3.5734311130687119E-2</v>
      </c>
      <c r="F8" s="177">
        <f>RES_hhdet_fech!F8/RES_summary!F$19</f>
        <v>4.2126500995356808E-2</v>
      </c>
      <c r="G8" s="177">
        <f>RES_hhdet_fech!G8/RES_summary!G$19</f>
        <v>4.9739764426253198E-2</v>
      </c>
      <c r="H8" s="177">
        <f>RES_hhdet_fech!H8/RES_summary!H$19</f>
        <v>7.0758119686657142E-2</v>
      </c>
      <c r="I8" s="177">
        <f>RES_hhdet_fech!I8/RES_summary!I$19</f>
        <v>8.653815509320241E-2</v>
      </c>
      <c r="J8" s="177">
        <f>RES_hhdet_fech!J8/RES_summary!J$19</f>
        <v>0.1064988778996082</v>
      </c>
      <c r="K8" s="177">
        <f>RES_hhdet_fech!K8/RES_summary!K$19</f>
        <v>0.12901625160112662</v>
      </c>
      <c r="L8" s="177">
        <f>RES_hhdet_fech!L8/RES_summary!L$19</f>
        <v>0.13884638365035321</v>
      </c>
      <c r="M8" s="177">
        <f>RES_hhdet_fech!M8/RES_summary!M$19</f>
        <v>0.14628612194503512</v>
      </c>
      <c r="N8" s="177">
        <f>RES_hhdet_fech!N8/RES_summary!N$19</f>
        <v>0.16331851061546512</v>
      </c>
      <c r="O8" s="177">
        <f>RES_hhdet_fech!O8/RES_summary!O$19</f>
        <v>0.18179893579813511</v>
      </c>
      <c r="P8" s="177">
        <f>RES_hhdet_fech!P8/RES_summary!P$19</f>
        <v>0.20831998182210126</v>
      </c>
      <c r="Q8" s="177">
        <f>RES_hhdet_fech!Q8/RES_summary!Q$19</f>
        <v>0.23830870081069391</v>
      </c>
    </row>
    <row r="9" spans="1:17" ht="12" customHeight="1" x14ac:dyDescent="0.25">
      <c r="A9" s="158" t="s">
        <v>63</v>
      </c>
      <c r="B9" s="178">
        <f>RES_hhdet_fech!B9/RES_summary!B$19</f>
        <v>27.052482522606095</v>
      </c>
      <c r="C9" s="178">
        <f>RES_hhdet_fech!C9/RES_summary!C$19</f>
        <v>26.666642507291748</v>
      </c>
      <c r="D9" s="178">
        <f>RES_hhdet_fech!D9/RES_summary!D$19</f>
        <v>27.151804249482655</v>
      </c>
      <c r="E9" s="178">
        <f>RES_hhdet_fech!E9/RES_summary!E$19</f>
        <v>27.269799882006239</v>
      </c>
      <c r="F9" s="178">
        <f>RES_hhdet_fech!F9/RES_summary!F$19</f>
        <v>27.123092305343757</v>
      </c>
      <c r="G9" s="178">
        <f>RES_hhdet_fech!G9/RES_summary!G$19</f>
        <v>27.337854048544067</v>
      </c>
      <c r="H9" s="178">
        <f>RES_hhdet_fech!H9/RES_summary!H$19</f>
        <v>27.986830529986296</v>
      </c>
      <c r="I9" s="178">
        <f>RES_hhdet_fech!I9/RES_summary!I$19</f>
        <v>27.998822607921408</v>
      </c>
      <c r="J9" s="178">
        <f>RES_hhdet_fech!J9/RES_summary!J$19</f>
        <v>28.426255497504862</v>
      </c>
      <c r="K9" s="178">
        <f>RES_hhdet_fech!K9/RES_summary!K$19</f>
        <v>26.913832100527305</v>
      </c>
      <c r="L9" s="178">
        <f>RES_hhdet_fech!L9/RES_summary!L$19</f>
        <v>32.637373858232344</v>
      </c>
      <c r="M9" s="178">
        <f>RES_hhdet_fech!M9/RES_summary!M$19</f>
        <v>32.804143379725858</v>
      </c>
      <c r="N9" s="178">
        <f>RES_hhdet_fech!N9/RES_summary!N$19</f>
        <v>30.343288277116535</v>
      </c>
      <c r="O9" s="178">
        <f>RES_hhdet_fech!O9/RES_summary!O$19</f>
        <v>31.077075207667445</v>
      </c>
      <c r="P9" s="178">
        <f>RES_hhdet_fech!P9/RES_summary!P$19</f>
        <v>31.903340914072352</v>
      </c>
      <c r="Q9" s="178">
        <f>RES_hhdet_fech!Q9/RES_summary!Q$19</f>
        <v>33.886486286325422</v>
      </c>
    </row>
    <row r="10" spans="1:17" ht="12" customHeight="1" x14ac:dyDescent="0.25">
      <c r="A10" s="167" t="s">
        <v>171</v>
      </c>
      <c r="B10" s="183">
        <f>RES_hhdet_fech!B10/RES_summary!B$19</f>
        <v>31.705361535948132</v>
      </c>
      <c r="C10" s="183">
        <f>RES_hhdet_fech!C10/RES_summary!C$19</f>
        <v>31.391582239382238</v>
      </c>
      <c r="D10" s="183">
        <f>RES_hhdet_fech!D10/RES_summary!D$19</f>
        <v>31.560697522761139</v>
      </c>
      <c r="E10" s="183">
        <f>RES_hhdet_fech!E10/RES_summary!E$19</f>
        <v>31.549578480685827</v>
      </c>
      <c r="F10" s="183">
        <f>RES_hhdet_fech!F10/RES_summary!F$19</f>
        <v>31.29649933191876</v>
      </c>
      <c r="G10" s="183">
        <f>RES_hhdet_fech!G10/RES_summary!G$19</f>
        <v>31.485009308104864</v>
      </c>
      <c r="H10" s="183">
        <f>RES_hhdet_fech!H10/RES_summary!H$19</f>
        <v>32.527343881346752</v>
      </c>
      <c r="I10" s="183">
        <f>RES_hhdet_fech!I10/RES_summary!I$19</f>
        <v>30.729320444236134</v>
      </c>
      <c r="J10" s="183">
        <f>RES_hhdet_fech!J10/RES_summary!J$19</f>
        <v>32.448073799374249</v>
      </c>
      <c r="K10" s="183">
        <f>RES_hhdet_fech!K10/RES_summary!K$19</f>
        <v>31.695478069225686</v>
      </c>
      <c r="L10" s="183">
        <f>RES_hhdet_fech!L10/RES_summary!L$19</f>
        <v>36.79952227971792</v>
      </c>
      <c r="M10" s="183">
        <f>RES_hhdet_fech!M10/RES_summary!M$19</f>
        <v>36.946857239097284</v>
      </c>
      <c r="N10" s="183">
        <f>RES_hhdet_fech!N10/RES_summary!N$19</f>
        <v>36.889529437065676</v>
      </c>
      <c r="O10" s="183">
        <f>RES_hhdet_fech!O10/RES_summary!O$19</f>
        <v>36.959154909253357</v>
      </c>
      <c r="P10" s="183">
        <f>RES_hhdet_fech!P10/RES_summary!P$19</f>
        <v>37.056737769014767</v>
      </c>
      <c r="Q10" s="183">
        <f>RES_hhdet_fech!Q10/RES_summary!Q$19</f>
        <v>37.15614863502563</v>
      </c>
    </row>
    <row r="11" spans="1:17" ht="12" customHeight="1" x14ac:dyDescent="0.25">
      <c r="A11" s="167" t="s">
        <v>144</v>
      </c>
      <c r="B11" s="183">
        <f>RES_hhdet_fech!B11/RES_summary!B$19</f>
        <v>27.300894155988676</v>
      </c>
      <c r="C11" s="183">
        <f>RES_hhdet_fech!C11/RES_summary!C$19</f>
        <v>27.031702379733193</v>
      </c>
      <c r="D11" s="183">
        <f>RES_hhdet_fech!D11/RES_summary!D$19</f>
        <v>27.17706929621982</v>
      </c>
      <c r="E11" s="183">
        <f>RES_hhdet_fech!E11/RES_summary!E$19</f>
        <v>27.167052713695899</v>
      </c>
      <c r="F11" s="183">
        <f>RES_hhdet_fech!F11/RES_summary!F$19</f>
        <v>26.949954019739902</v>
      </c>
      <c r="G11" s="183">
        <f>RES_hhdet_fech!G11/RES_summary!G$19</f>
        <v>27.112600429570929</v>
      </c>
      <c r="H11" s="183">
        <f>RES_hhdet_fech!H11/RES_summary!H$19</f>
        <v>27.379126559056189</v>
      </c>
      <c r="I11" s="183">
        <f>RES_hhdet_fech!I11/RES_summary!I$19</f>
        <v>27.190825585365488</v>
      </c>
      <c r="J11" s="183">
        <f>RES_hhdet_fech!J11/RES_summary!J$19</f>
        <v>27.223504364277169</v>
      </c>
      <c r="K11" s="183">
        <f>RES_hhdet_fech!K11/RES_summary!K$19</f>
        <v>27.293731648666707</v>
      </c>
      <c r="L11" s="183">
        <f>RES_hhdet_fech!L11/RES_summary!L$19</f>
        <v>32.54280504525989</v>
      </c>
      <c r="M11" s="183">
        <f>RES_hhdet_fech!M11/RES_summary!M$19</f>
        <v>31.526752582835641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21.954515410203186</v>
      </c>
      <c r="D12" s="183">
        <f>RES_hhdet_fech!D12/RES_summary!D$19</f>
        <v>22.104225406691807</v>
      </c>
      <c r="E12" s="183">
        <f>RES_hhdet_fech!E12/RES_summary!E$19</f>
        <v>22.12716822102513</v>
      </c>
      <c r="F12" s="183">
        <f>RES_hhdet_fech!F12/RES_summary!F$19</f>
        <v>21.982066658585119</v>
      </c>
      <c r="G12" s="183">
        <f>RES_hhdet_fech!G12/RES_summary!G$19</f>
        <v>22.147082742185031</v>
      </c>
      <c r="H12" s="183">
        <f>RES_hhdet_fech!H12/RES_summary!H$19</f>
        <v>22.39544753003257</v>
      </c>
      <c r="I12" s="183">
        <f>RES_hhdet_fech!I12/RES_summary!I$19</f>
        <v>22.271111197466411</v>
      </c>
      <c r="J12" s="183">
        <f>RES_hhdet_fech!J12/RES_summary!J$19</f>
        <v>22.327077478360806</v>
      </c>
      <c r="K12" s="183">
        <f>RES_hhdet_fech!K12/RES_summary!K$19</f>
        <v>22.413922831718367</v>
      </c>
      <c r="L12" s="183">
        <f>RES_hhdet_fech!L12/RES_summary!L$19</f>
        <v>27.007434223106998</v>
      </c>
      <c r="M12" s="183">
        <f>RES_hhdet_fech!M12/RES_summary!M$19</f>
        <v>25.980225067380285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17.570606546826241</v>
      </c>
      <c r="D13" s="182">
        <f>RES_hhdet_fech!D13/RES_summary!D$19</f>
        <v>17.665095042542617</v>
      </c>
      <c r="E13" s="182">
        <f>RES_hhdet_fech!E13/RES_summary!E$19</f>
        <v>17.658584263902856</v>
      </c>
      <c r="F13" s="182">
        <f>RES_hhdet_fech!F13/RES_summary!F$19</f>
        <v>17.517470112831322</v>
      </c>
      <c r="G13" s="182">
        <f>RES_hhdet_fech!G13/RES_summary!G$19</f>
        <v>17.623190279221497</v>
      </c>
      <c r="H13" s="182">
        <f>RES_hhdet_fech!H13/RES_summary!H$19</f>
        <v>17.796432263386627</v>
      </c>
      <c r="I13" s="182">
        <f>RES_hhdet_fech!I13/RES_summary!I$19</f>
        <v>17.674036630487418</v>
      </c>
      <c r="J13" s="182">
        <f>RES_hhdet_fech!J13/RES_summary!J$19</f>
        <v>17.695277836780267</v>
      </c>
      <c r="K13" s="182">
        <f>RES_hhdet_fech!K13/RES_summary!K$19</f>
        <v>17.740925571633486</v>
      </c>
      <c r="L13" s="182">
        <f>RES_hhdet_fech!L13/RES_summary!L$19</f>
        <v>21.640965355097979</v>
      </c>
      <c r="M13" s="182">
        <f>RES_hhdet_fech!M13/RES_summary!M$19</f>
        <v>20.492389178843258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4.3839088633769459</v>
      </c>
      <c r="D14" s="181">
        <f>RES_hhdet_fech!D14/RES_summary!D$19</f>
        <v>4.4391303641491824</v>
      </c>
      <c r="E14" s="181">
        <f>RES_hhdet_fech!E14/RES_summary!E$19</f>
        <v>4.4685839571222754</v>
      </c>
      <c r="F14" s="181">
        <f>RES_hhdet_fech!F14/RES_summary!F$19</f>
        <v>4.4645965457537988</v>
      </c>
      <c r="G14" s="181">
        <f>RES_hhdet_fech!G14/RES_summary!G$19</f>
        <v>4.5238924629635342</v>
      </c>
      <c r="H14" s="181">
        <f>RES_hhdet_fech!H14/RES_summary!H$19</f>
        <v>4.5990152666459432</v>
      </c>
      <c r="I14" s="181">
        <f>RES_hhdet_fech!I14/RES_summary!I$19</f>
        <v>4.5970745669789883</v>
      </c>
      <c r="J14" s="181">
        <f>RES_hhdet_fech!J14/RES_summary!J$19</f>
        <v>4.6317996415805389</v>
      </c>
      <c r="K14" s="181">
        <f>RES_hhdet_fech!K14/RES_summary!K$19</f>
        <v>4.6729972600848777</v>
      </c>
      <c r="L14" s="181">
        <f>RES_hhdet_fech!L14/RES_summary!L$19</f>
        <v>5.3664688680090169</v>
      </c>
      <c r="M14" s="181">
        <f>RES_hhdet_fech!M14/RES_summary!M$19</f>
        <v>5.4878358885370266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24.134187897478835</v>
      </c>
      <c r="C15" s="180">
        <f>RES_hhdet_fech!C15/RES_summary!C$19</f>
        <v>23.00181463533427</v>
      </c>
      <c r="D15" s="180">
        <f>RES_hhdet_fech!D15/RES_summary!D$19</f>
        <v>23.942264570330142</v>
      </c>
      <c r="E15" s="180">
        <f>RES_hhdet_fech!E15/RES_summary!E$19</f>
        <v>23.877332243115767</v>
      </c>
      <c r="F15" s="180">
        <f>RES_hhdet_fech!F15/RES_summary!F$19</f>
        <v>23.020476509976181</v>
      </c>
      <c r="G15" s="180">
        <f>RES_hhdet_fech!G15/RES_summary!G$19</f>
        <v>22.201046223626133</v>
      </c>
      <c r="H15" s="180">
        <f>RES_hhdet_fech!H15/RES_summary!H$19</f>
        <v>24.680155223908553</v>
      </c>
      <c r="I15" s="180">
        <f>RES_hhdet_fech!I15/RES_summary!I$19</f>
        <v>24.03790424045641</v>
      </c>
      <c r="J15" s="180">
        <f>RES_hhdet_fech!J15/RES_summary!J$19</f>
        <v>21.851303743255926</v>
      </c>
      <c r="K15" s="180">
        <f>RES_hhdet_fech!K15/RES_summary!K$19</f>
        <v>21.672066733666231</v>
      </c>
      <c r="L15" s="180">
        <f>RES_hhdet_fech!L15/RES_summary!L$19</f>
        <v>28.990126434561898</v>
      </c>
      <c r="M15" s="180">
        <f>RES_hhdet_fech!M15/RES_summary!M$19</f>
        <v>28.08076282800792</v>
      </c>
      <c r="N15" s="180">
        <f>RES_hhdet_fech!N15/RES_summary!N$19</f>
        <v>26.260274985424175</v>
      </c>
      <c r="O15" s="180">
        <f>RES_hhdet_fech!O15/RES_summary!O$19</f>
        <v>26.286878380763419</v>
      </c>
      <c r="P15" s="180">
        <f>RES_hhdet_fech!P15/RES_summary!P$19</f>
        <v>26.504097878893955</v>
      </c>
      <c r="Q15" s="180">
        <f>RES_hhdet_fech!Q15/RES_summary!Q$19</f>
        <v>28.413803637474629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19.335088376344274</v>
      </c>
      <c r="D16" s="179">
        <f>RES_hhdet_fech!D16/RES_summary!D$19</f>
        <v>20.001602334863261</v>
      </c>
      <c r="E16" s="179">
        <f>RES_hhdet_fech!E16/RES_summary!E$19</f>
        <v>19.988849915147764</v>
      </c>
      <c r="F16" s="179">
        <f>RES_hhdet_fech!F16/RES_summary!F$19</f>
        <v>19.42790627723841</v>
      </c>
      <c r="G16" s="179">
        <f>RES_hhdet_fech!G16/RES_summary!G$19</f>
        <v>18.954572508320535</v>
      </c>
      <c r="H16" s="179">
        <f>RES_hhdet_fech!H16/RES_summary!H$19</f>
        <v>20.641116162186727</v>
      </c>
      <c r="I16" s="179">
        <f>RES_hhdet_fech!I16/RES_summary!I$19</f>
        <v>20.221712323275426</v>
      </c>
      <c r="J16" s="179">
        <f>RES_hhdet_fech!J16/RES_summary!J$19</f>
        <v>18.835147074697005</v>
      </c>
      <c r="K16" s="179">
        <f>RES_hhdet_fech!K16/RES_summary!K$19</f>
        <v>18.759840636968047</v>
      </c>
      <c r="L16" s="179">
        <f>RES_hhdet_fech!L16/RES_summary!L$19</f>
        <v>24.644902946992651</v>
      </c>
      <c r="M16" s="179">
        <f>RES_hhdet_fech!M16/RES_summary!M$19</f>
        <v>23.740331726742312</v>
      </c>
      <c r="N16" s="179">
        <f>RES_hhdet_fech!N16/RES_summary!N$19</f>
        <v>22.555925306426136</v>
      </c>
      <c r="O16" s="179">
        <f>RES_hhdet_fech!O16/RES_summary!O$19</f>
        <v>22.591700316410922</v>
      </c>
      <c r="P16" s="179">
        <f>RES_hhdet_fech!P16/RES_summary!P$19</f>
        <v>22.756262248588762</v>
      </c>
      <c r="Q16" s="179">
        <f>RES_hhdet_fech!Q16/RES_summary!Q$19</f>
        <v>24.022052392817805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14.951179512967341</v>
      </c>
      <c r="D17" s="177">
        <f>RES_hhdet_fech!D17/RES_summary!D$19</f>
        <v>15.562471970714084</v>
      </c>
      <c r="E17" s="177">
        <f>RES_hhdet_fech!E17/RES_summary!E$19</f>
        <v>15.520265958025487</v>
      </c>
      <c r="F17" s="177">
        <f>RES_hhdet_fech!F17/RES_summary!F$19</f>
        <v>14.96330973148461</v>
      </c>
      <c r="G17" s="177">
        <f>RES_hhdet_fech!G17/RES_summary!G$19</f>
        <v>14.430680045357004</v>
      </c>
      <c r="H17" s="177">
        <f>RES_hhdet_fech!H17/RES_summary!H$19</f>
        <v>16.042100895540784</v>
      </c>
      <c r="I17" s="177">
        <f>RES_hhdet_fech!I17/RES_summary!I$19</f>
        <v>15.62463775629644</v>
      </c>
      <c r="J17" s="177">
        <f>RES_hhdet_fech!J17/RES_summary!J$19</f>
        <v>14.203347433116473</v>
      </c>
      <c r="K17" s="177">
        <f>RES_hhdet_fech!K17/RES_summary!K$19</f>
        <v>14.086843376883163</v>
      </c>
      <c r="L17" s="177">
        <f>RES_hhdet_fech!L17/RES_summary!L$19</f>
        <v>19.27843407898364</v>
      </c>
      <c r="M17" s="177">
        <f>RES_hhdet_fech!M17/RES_summary!M$19</f>
        <v>18.252495838205281</v>
      </c>
      <c r="N17" s="177">
        <f>RES_hhdet_fech!N17/RES_summary!N$19</f>
        <v>17.069178740525825</v>
      </c>
      <c r="O17" s="177">
        <f>RES_hhdet_fech!O17/RES_summary!O$19</f>
        <v>17.086470947496295</v>
      </c>
      <c r="P17" s="177">
        <f>RES_hhdet_fech!P17/RES_summary!P$19</f>
        <v>17.227663621281124</v>
      </c>
      <c r="Q17" s="177">
        <f>RES_hhdet_fech!Q17/RES_summary!Q$19</f>
        <v>18.468972364358674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4.383908863376937</v>
      </c>
      <c r="D18" s="177">
        <f>RES_hhdet_fech!D18/RES_summary!D$19</f>
        <v>4.4391303641491797</v>
      </c>
      <c r="E18" s="177">
        <f>RES_hhdet_fech!E18/RES_summary!E$19</f>
        <v>4.4685839571222772</v>
      </c>
      <c r="F18" s="177">
        <f>RES_hhdet_fech!F18/RES_summary!F$19</f>
        <v>4.4645965457538006</v>
      </c>
      <c r="G18" s="177">
        <f>RES_hhdet_fech!G18/RES_summary!G$19</f>
        <v>4.5238924629635351</v>
      </c>
      <c r="H18" s="177">
        <f>RES_hhdet_fech!H18/RES_summary!H$19</f>
        <v>4.5990152666459432</v>
      </c>
      <c r="I18" s="177">
        <f>RES_hhdet_fech!I18/RES_summary!I$19</f>
        <v>4.5970745669789883</v>
      </c>
      <c r="J18" s="177">
        <f>RES_hhdet_fech!J18/RES_summary!J$19</f>
        <v>4.6317996415805354</v>
      </c>
      <c r="K18" s="177">
        <f>RES_hhdet_fech!K18/RES_summary!K$19</f>
        <v>4.6729972600848777</v>
      </c>
      <c r="L18" s="177">
        <f>RES_hhdet_fech!L18/RES_summary!L$19</f>
        <v>5.3664688680090133</v>
      </c>
      <c r="M18" s="177">
        <f>RES_hhdet_fech!M18/RES_summary!M$19</f>
        <v>5.4878358885370275</v>
      </c>
      <c r="N18" s="177">
        <f>RES_hhdet_fech!N18/RES_summary!N$19</f>
        <v>5.4867465659003098</v>
      </c>
      <c r="O18" s="177">
        <f>RES_hhdet_fech!O18/RES_summary!O$19</f>
        <v>5.5052293689146259</v>
      </c>
      <c r="P18" s="177">
        <f>RES_hhdet_fech!P18/RES_summary!P$19</f>
        <v>5.5285986273076402</v>
      </c>
      <c r="Q18" s="177">
        <f>RES_hhdet_fech!Q18/RES_summary!Q$19</f>
        <v>5.5530800284591315</v>
      </c>
    </row>
    <row r="19" spans="1:17" ht="12" customHeight="1" x14ac:dyDescent="0.25">
      <c r="A19" s="158" t="s">
        <v>62</v>
      </c>
      <c r="B19" s="178">
        <f>RES_hhdet_fech!B19/RES_summary!B$19</f>
        <v>16.803752098949197</v>
      </c>
      <c r="C19" s="178">
        <f>RES_hhdet_fech!C19/RES_summary!C$19</f>
        <v>15.313929591220209</v>
      </c>
      <c r="D19" s="178">
        <f>RES_hhdet_fech!D19/RES_summary!D$19</f>
        <v>15.956796856547092</v>
      </c>
      <c r="E19" s="178">
        <f>RES_hhdet_fech!E19/RES_summary!E$19</f>
        <v>15.27751756946733</v>
      </c>
      <c r="F19" s="178">
        <f>RES_hhdet_fech!F19/RES_summary!F$19</f>
        <v>13.766415978998136</v>
      </c>
      <c r="G19" s="178">
        <f>RES_hhdet_fech!G19/RES_summary!G$19</f>
        <v>14.674075425612576</v>
      </c>
      <c r="H19" s="178">
        <f>RES_hhdet_fech!H19/RES_summary!H$19</f>
        <v>14.175158133635616</v>
      </c>
      <c r="I19" s="178">
        <f>RES_hhdet_fech!I19/RES_summary!I$19</f>
        <v>13.937527296909929</v>
      </c>
      <c r="J19" s="178">
        <f>RES_hhdet_fech!J19/RES_summary!J$19</f>
        <v>13.553545572828222</v>
      </c>
      <c r="K19" s="178">
        <f>RES_hhdet_fech!K19/RES_summary!K$19</f>
        <v>13.521680726169379</v>
      </c>
      <c r="L19" s="178">
        <f>RES_hhdet_fech!L19/RES_summary!L$19</f>
        <v>17.367603275441947</v>
      </c>
      <c r="M19" s="178">
        <f>RES_hhdet_fech!M19/RES_summary!M$19</f>
        <v>16.539899198081503</v>
      </c>
      <c r="N19" s="178">
        <f>RES_hhdet_fech!N19/RES_summary!N$19</f>
        <v>15.483742169849503</v>
      </c>
      <c r="O19" s="178">
        <f>RES_hhdet_fech!O19/RES_summary!O$19</f>
        <v>15.664742632355692</v>
      </c>
      <c r="P19" s="178">
        <f>RES_hhdet_fech!P19/RES_summary!P$19</f>
        <v>15.190554339590141</v>
      </c>
      <c r="Q19" s="178">
        <f>RES_hhdet_fech!Q19/RES_summary!Q$19</f>
        <v>16.337265532499067</v>
      </c>
    </row>
    <row r="20" spans="1:17" ht="12" customHeight="1" x14ac:dyDescent="0.25">
      <c r="A20" s="23" t="s">
        <v>58</v>
      </c>
      <c r="B20" s="177">
        <f>RES_hhdet_fech!B20/RES_summary!B$19</f>
        <v>26.822741491909973</v>
      </c>
      <c r="C20" s="177">
        <f>RES_hhdet_fech!C20/RES_summary!C$19</f>
        <v>23.909545400757423</v>
      </c>
      <c r="D20" s="177">
        <f>RES_hhdet_fech!D20/RES_summary!D$19</f>
        <v>26.421073507468101</v>
      </c>
      <c r="E20" s="177">
        <f>RES_hhdet_fech!E20/RES_summary!E$19</f>
        <v>24.741798639592279</v>
      </c>
      <c r="F20" s="177">
        <f>RES_hhdet_fech!F20/RES_summary!F$19</f>
        <v>23.864792947339911</v>
      </c>
      <c r="G20" s="177">
        <f>RES_hhdet_fech!G20/RES_summary!G$19</f>
        <v>25.312034836599086</v>
      </c>
      <c r="H20" s="177">
        <f>RES_hhdet_fech!H20/RES_summary!H$19</f>
        <v>25.224064640794506</v>
      </c>
      <c r="I20" s="177">
        <f>RES_hhdet_fech!I20/RES_summary!I$19</f>
        <v>22.832117965522521</v>
      </c>
      <c r="J20" s="177">
        <f>RES_hhdet_fech!J20/RES_summary!J$19</f>
        <v>27.265537078659523</v>
      </c>
      <c r="K20" s="177">
        <f>RES_hhdet_fech!K20/RES_summary!K$19</f>
        <v>25.650311408561532</v>
      </c>
      <c r="L20" s="177">
        <f>RES_hhdet_fech!L20/RES_summary!L$19</f>
        <v>30.810005389285166</v>
      </c>
      <c r="M20" s="177">
        <f>RES_hhdet_fech!M20/RES_summary!M$19</f>
        <v>30.767026051318446</v>
      </c>
      <c r="N20" s="177">
        <f>RES_hhdet_fech!N20/RES_summary!N$19</f>
        <v>31.062302083497968</v>
      </c>
      <c r="O20" s="177">
        <f>RES_hhdet_fech!O20/RES_summary!O$19</f>
        <v>30.662375701978473</v>
      </c>
      <c r="P20" s="177">
        <f>RES_hhdet_fech!P20/RES_summary!P$19</f>
        <v>30.514072536080555</v>
      </c>
      <c r="Q20" s="177">
        <f>RES_hhdet_fech!Q20/RES_summary!Q$19</f>
        <v>30.900615630822404</v>
      </c>
    </row>
    <row r="21" spans="1:17" ht="12" customHeight="1" x14ac:dyDescent="0.25">
      <c r="A21" s="23" t="s">
        <v>57</v>
      </c>
      <c r="B21" s="177">
        <f>RES_hhdet_fech!B21/RES_summary!B$19</f>
        <v>19.27994584316394</v>
      </c>
      <c r="C21" s="177">
        <f>RES_hhdet_fech!C21/RES_summary!C$19</f>
        <v>19.781140838282095</v>
      </c>
      <c r="D21" s="177">
        <f>RES_hhdet_fech!D21/RES_summary!D$19</f>
        <v>19.109181309039176</v>
      </c>
      <c r="E21" s="177">
        <f>RES_hhdet_fech!E21/RES_summary!E$19</f>
        <v>19.042987021417378</v>
      </c>
      <c r="F21" s="177">
        <f>RES_hhdet_fech!F21/RES_summary!F$19</f>
        <v>19.347671675254666</v>
      </c>
      <c r="G21" s="177">
        <f>RES_hhdet_fech!G21/RES_summary!G$19</f>
        <v>19.206523345244243</v>
      </c>
      <c r="H21" s="177">
        <f>RES_hhdet_fech!H21/RES_summary!H$19</f>
        <v>19.205992208240339</v>
      </c>
      <c r="I21" s="177">
        <f>RES_hhdet_fech!I21/RES_summary!I$19</f>
        <v>19.754338246570828</v>
      </c>
      <c r="J21" s="177">
        <f>RES_hhdet_fech!J21/RES_summary!J$19</f>
        <v>20.016593792374806</v>
      </c>
      <c r="K21" s="177">
        <f>RES_hhdet_fech!K21/RES_summary!K$19</f>
        <v>19.961682745823254</v>
      </c>
      <c r="L21" s="177">
        <f>RES_hhdet_fech!L21/RES_summary!L$19</f>
        <v>23.819504798040185</v>
      </c>
      <c r="M21" s="177">
        <f>RES_hhdet_fech!M21/RES_summary!M$19</f>
        <v>23.563264497099016</v>
      </c>
      <c r="N21" s="177">
        <f>RES_hhdet_fech!N21/RES_summary!N$19</f>
        <v>20.457770813887883</v>
      </c>
      <c r="O21" s="177">
        <f>RES_hhdet_fech!O21/RES_summary!O$19</f>
        <v>25.697043434907034</v>
      </c>
      <c r="P21" s="177">
        <f>RES_hhdet_fech!P21/RES_summary!P$19</f>
        <v>22.896811733115548</v>
      </c>
      <c r="Q21" s="177">
        <f>RES_hhdet_fech!Q21/RES_summary!Q$19</f>
        <v>23.065495839112685</v>
      </c>
    </row>
    <row r="22" spans="1:17" ht="12" customHeight="1" x14ac:dyDescent="0.25">
      <c r="A22" s="29" t="s">
        <v>140</v>
      </c>
      <c r="B22" s="176">
        <f>RES_hhdet_fech!B22/RES_summary!B$19</f>
        <v>11.045493019646795</v>
      </c>
      <c r="C22" s="176">
        <f>RES_hhdet_fech!C22/RES_summary!C$19</f>
        <v>10.905230591479029</v>
      </c>
      <c r="D22" s="176">
        <f>RES_hhdet_fech!D22/RES_summary!D$19</f>
        <v>11.085805910617283</v>
      </c>
      <c r="E22" s="176">
        <f>RES_hhdet_fech!E22/RES_summary!E$19</f>
        <v>11.063607251924786</v>
      </c>
      <c r="F22" s="176">
        <f>RES_hhdet_fech!F22/RES_summary!F$19</f>
        <v>11.186682968150091</v>
      </c>
      <c r="G22" s="176">
        <f>RES_hhdet_fech!G22/RES_summary!G$19</f>
        <v>10.897964147453555</v>
      </c>
      <c r="H22" s="176">
        <f>RES_hhdet_fech!H22/RES_summary!H$19</f>
        <v>11.142655649938851</v>
      </c>
      <c r="I22" s="176">
        <f>RES_hhdet_fech!I22/RES_summary!I$19</f>
        <v>11.632533738230224</v>
      </c>
      <c r="J22" s="176">
        <f>RES_hhdet_fech!J22/RES_summary!J$19</f>
        <v>11.418115853495479</v>
      </c>
      <c r="K22" s="176">
        <f>RES_hhdet_fech!K22/RES_summary!K$19</f>
        <v>11.490949643836629</v>
      </c>
      <c r="L22" s="176">
        <f>RES_hhdet_fech!L22/RES_summary!L$19</f>
        <v>14.268346613557741</v>
      </c>
      <c r="M22" s="176">
        <f>RES_hhdet_fech!M22/RES_summary!M$19</f>
        <v>14.188697991500492</v>
      </c>
      <c r="N22" s="176">
        <f>RES_hhdet_fech!N22/RES_summary!N$19</f>
        <v>13.859665264337997</v>
      </c>
      <c r="O22" s="176">
        <f>RES_hhdet_fech!O22/RES_summary!O$19</f>
        <v>13.186549026532132</v>
      </c>
      <c r="P22" s="176">
        <f>RES_hhdet_fech!P22/RES_summary!P$19</f>
        <v>13.603799736720529</v>
      </c>
      <c r="Q22" s="176">
        <f>RES_hhdet_fech!Q22/RES_summary!Q$19</f>
        <v>14.87264282753033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211.25891015019695</v>
      </c>
      <c r="C24" s="184">
        <f>RES_hhdet_fech!C24/RES_summary!C$19</f>
        <v>220.29764863642447</v>
      </c>
      <c r="D24" s="184">
        <f>RES_hhdet_fech!D24/RES_summary!D$19</f>
        <v>222.51727155277021</v>
      </c>
      <c r="E24" s="184">
        <f>RES_hhdet_fech!E24/RES_summary!E$19</f>
        <v>240.77602087577708</v>
      </c>
      <c r="F24" s="184">
        <f>RES_hhdet_fech!F24/RES_summary!F$19</f>
        <v>240.0770230976529</v>
      </c>
      <c r="G24" s="184">
        <f>RES_hhdet_fech!G24/RES_summary!G$19</f>
        <v>236.22512778055008</v>
      </c>
      <c r="H24" s="184">
        <f>RES_hhdet_fech!H24/RES_summary!H$19</f>
        <v>235.76598029707625</v>
      </c>
      <c r="I24" s="184">
        <f>RES_hhdet_fech!I24/RES_summary!I$19</f>
        <v>210.90713823832925</v>
      </c>
      <c r="J24" s="184">
        <f>RES_hhdet_fech!J24/RES_summary!J$19</f>
        <v>210.08733166140667</v>
      </c>
      <c r="K24" s="184">
        <f>RES_hhdet_fech!K24/RES_summary!K$19</f>
        <v>207.34271474685895</v>
      </c>
      <c r="L24" s="184">
        <f>RES_hhdet_fech!L24/RES_summary!L$19</f>
        <v>245.8867394262582</v>
      </c>
      <c r="M24" s="184">
        <f>RES_hhdet_fech!M24/RES_summary!M$19</f>
        <v>222.86106556545116</v>
      </c>
      <c r="N24" s="184">
        <f>RES_hhdet_fech!N24/RES_summary!N$19</f>
        <v>209.67845163029133</v>
      </c>
      <c r="O24" s="184">
        <f>RES_hhdet_fech!O24/RES_summary!O$19</f>
        <v>201.30886030890682</v>
      </c>
      <c r="P24" s="184">
        <f>RES_hhdet_fech!P24/RES_summary!P$19</f>
        <v>174.77532415530533</v>
      </c>
      <c r="Q24" s="184">
        <f>RES_hhdet_fech!Q24/RES_summary!Q$19</f>
        <v>192.34489489218953</v>
      </c>
    </row>
    <row r="25" spans="1:17" ht="12.95" customHeight="1" x14ac:dyDescent="0.25">
      <c r="A25" s="158" t="s">
        <v>65</v>
      </c>
      <c r="B25" s="178">
        <f>RES_hhdet_fech!B25/RES_summary!B$19</f>
        <v>168.10452762429776</v>
      </c>
      <c r="C25" s="178">
        <f>RES_hhdet_fech!C25/RES_summary!C$19</f>
        <v>179.03318128003215</v>
      </c>
      <c r="D25" s="178">
        <f>RES_hhdet_fech!D25/RES_summary!D$19</f>
        <v>180.28762858719426</v>
      </c>
      <c r="E25" s="178">
        <f>RES_hhdet_fech!E25/RES_summary!E$19</f>
        <v>199.22914384031895</v>
      </c>
      <c r="F25" s="178">
        <f>RES_hhdet_fech!F25/RES_summary!F$19</f>
        <v>200.39035972924424</v>
      </c>
      <c r="G25" s="178">
        <f>RES_hhdet_fech!G25/RES_summary!G$19</f>
        <v>195.6702202159579</v>
      </c>
      <c r="H25" s="178">
        <f>RES_hhdet_fech!H25/RES_summary!H$19</f>
        <v>195.13170832297706</v>
      </c>
      <c r="I25" s="178">
        <f>RES_hhdet_fech!I25/RES_summary!I$19</f>
        <v>170.72453776964244</v>
      </c>
      <c r="J25" s="178">
        <f>RES_hhdet_fech!J25/RES_summary!J$19</f>
        <v>170.85223921353511</v>
      </c>
      <c r="K25" s="178">
        <f>RES_hhdet_fech!K25/RES_summary!K$19</f>
        <v>168.04587483840334</v>
      </c>
      <c r="L25" s="178">
        <f>RES_hhdet_fech!L25/RES_summary!L$19</f>
        <v>197.21672104597496</v>
      </c>
      <c r="M25" s="178">
        <f>RES_hhdet_fech!M25/RES_summary!M$19</f>
        <v>175.98995007275909</v>
      </c>
      <c r="N25" s="178">
        <f>RES_hhdet_fech!N25/RES_summary!N$19</f>
        <v>165.90172449918143</v>
      </c>
      <c r="O25" s="178">
        <f>RES_hhdet_fech!O25/RES_summary!O$19</f>
        <v>157.6457263822511</v>
      </c>
      <c r="P25" s="178">
        <f>RES_hhdet_fech!P25/RES_summary!P$19</f>
        <v>131.47254089248995</v>
      </c>
      <c r="Q25" s="178">
        <f>RES_hhdet_fech!Q25/RES_summary!Q$19</f>
        <v>147.03709757426691</v>
      </c>
    </row>
    <row r="26" spans="1:17" ht="12" customHeight="1" x14ac:dyDescent="0.25">
      <c r="A26" s="23" t="s">
        <v>84</v>
      </c>
      <c r="B26" s="177">
        <f>RES_hhdet_fech!B26/RES_summary!B$19</f>
        <v>165.21002318855105</v>
      </c>
      <c r="C26" s="177">
        <f>RES_hhdet_fech!C26/RES_summary!C$19</f>
        <v>176.9562601359552</v>
      </c>
      <c r="D26" s="177">
        <f>RES_hhdet_fech!D26/RES_summary!D$19</f>
        <v>177.43701199633958</v>
      </c>
      <c r="E26" s="177">
        <f>RES_hhdet_fech!E26/RES_summary!E$19</f>
        <v>196.35510074302667</v>
      </c>
      <c r="F26" s="177">
        <f>RES_hhdet_fech!F26/RES_summary!F$19</f>
        <v>198.13880026635076</v>
      </c>
      <c r="G26" s="177">
        <f>RES_hhdet_fech!G26/RES_summary!G$19</f>
        <v>193.52413649343629</v>
      </c>
      <c r="H26" s="177">
        <f>RES_hhdet_fech!H26/RES_summary!H$19</f>
        <v>192.24238444799869</v>
      </c>
      <c r="I26" s="177">
        <f>RES_hhdet_fech!I26/RES_summary!I$19</f>
        <v>168.09256725844102</v>
      </c>
      <c r="J26" s="177">
        <f>RES_hhdet_fech!J26/RES_summary!J$19</f>
        <v>167.95256981236591</v>
      </c>
      <c r="K26" s="177">
        <f>RES_hhdet_fech!K26/RES_summary!K$19</f>
        <v>165.65990494132669</v>
      </c>
      <c r="L26" s="177">
        <f>RES_hhdet_fech!L26/RES_summary!L$19</f>
        <v>193.94148695704726</v>
      </c>
      <c r="M26" s="177">
        <f>RES_hhdet_fech!M26/RES_summary!M$19</f>
        <v>172.87335363183598</v>
      </c>
      <c r="N26" s="177">
        <f>RES_hhdet_fech!N26/RES_summary!N$19</f>
        <v>164.23540143428863</v>
      </c>
      <c r="O26" s="177">
        <f>RES_hhdet_fech!O26/RES_summary!O$19</f>
        <v>155.84384200054851</v>
      </c>
      <c r="P26" s="177">
        <f>RES_hhdet_fech!P26/RES_summary!P$19</f>
        <v>129.55074064531257</v>
      </c>
      <c r="Q26" s="177">
        <f>RES_hhdet_fech!Q26/RES_summary!Q$19</f>
        <v>143.73821518719154</v>
      </c>
    </row>
    <row r="27" spans="1:17" ht="12" customHeight="1" x14ac:dyDescent="0.25">
      <c r="A27" s="23" t="s">
        <v>60</v>
      </c>
      <c r="B27" s="177">
        <f>RES_hhdet_fech!B27/RES_summary!B$19</f>
        <v>2.8945044357467009</v>
      </c>
      <c r="C27" s="177">
        <f>RES_hhdet_fech!C27/RES_summary!C$19</f>
        <v>2.0769211440769477</v>
      </c>
      <c r="D27" s="177">
        <f>RES_hhdet_fech!D27/RES_summary!D$19</f>
        <v>2.8506165908546732</v>
      </c>
      <c r="E27" s="177">
        <f>RES_hhdet_fech!E27/RES_summary!E$19</f>
        <v>2.874043097292291</v>
      </c>
      <c r="F27" s="177">
        <f>RES_hhdet_fech!F27/RES_summary!F$19</f>
        <v>2.2515594628934918</v>
      </c>
      <c r="G27" s="177">
        <f>RES_hhdet_fech!G27/RES_summary!G$19</f>
        <v>2.1460837225216216</v>
      </c>
      <c r="H27" s="177">
        <f>RES_hhdet_fech!H27/RES_summary!H$19</f>
        <v>2.8893238749783636</v>
      </c>
      <c r="I27" s="177">
        <f>RES_hhdet_fech!I27/RES_summary!I$19</f>
        <v>2.6319705112014367</v>
      </c>
      <c r="J27" s="177">
        <f>RES_hhdet_fech!J27/RES_summary!J$19</f>
        <v>2.8996694011692039</v>
      </c>
      <c r="K27" s="177">
        <f>RES_hhdet_fech!K27/RES_summary!K$19</f>
        <v>2.3859698970766359</v>
      </c>
      <c r="L27" s="177">
        <f>RES_hhdet_fech!L27/RES_summary!L$19</f>
        <v>3.2752340889277081</v>
      </c>
      <c r="M27" s="177">
        <f>RES_hhdet_fech!M27/RES_summary!M$19</f>
        <v>3.1165964409230984</v>
      </c>
      <c r="N27" s="177">
        <f>RES_hhdet_fech!N27/RES_summary!N$19</f>
        <v>1.6663230648928109</v>
      </c>
      <c r="O27" s="177">
        <f>RES_hhdet_fech!O27/RES_summary!O$19</f>
        <v>1.8018843817025871</v>
      </c>
      <c r="P27" s="177">
        <f>RES_hhdet_fech!P27/RES_summary!P$19</f>
        <v>1.9218002471773707</v>
      </c>
      <c r="Q27" s="177">
        <f>RES_hhdet_fech!Q27/RES_summary!Q$19</f>
        <v>3.2988823870753654</v>
      </c>
    </row>
    <row r="28" spans="1:17" ht="12.95" customHeight="1" x14ac:dyDescent="0.25">
      <c r="A28" s="158" t="s">
        <v>112</v>
      </c>
      <c r="B28" s="178">
        <f>RES_hhdet_fech!B28/RES_summary!B$19</f>
        <v>1.1891319419493385E-2</v>
      </c>
      <c r="C28" s="178">
        <f>RES_hhdet_fech!C28/RES_summary!C$19</f>
        <v>1.7445572652221391E-2</v>
      </c>
      <c r="D28" s="178">
        <f>RES_hhdet_fech!D28/RES_summary!D$19</f>
        <v>2.5508213551697325E-2</v>
      </c>
      <c r="E28" s="178">
        <f>RES_hhdet_fech!E28/RES_summary!E$19</f>
        <v>3.6226825736377088E-2</v>
      </c>
      <c r="F28" s="178">
        <f>RES_hhdet_fech!F28/RES_summary!F$19</f>
        <v>4.2591509588866434E-2</v>
      </c>
      <c r="G28" s="178">
        <f>RES_hhdet_fech!G28/RES_summary!G$19</f>
        <v>4.9995003671917608E-2</v>
      </c>
      <c r="H28" s="178">
        <f>RES_hhdet_fech!H28/RES_summary!H$19</f>
        <v>7.0638718526665034E-2</v>
      </c>
      <c r="I28" s="178">
        <f>RES_hhdet_fech!I28/RES_summary!I$19</f>
        <v>8.471476211571069E-2</v>
      </c>
      <c r="J28" s="178">
        <f>RES_hhdet_fech!J28/RES_summary!J$19</f>
        <v>0.10450852015085946</v>
      </c>
      <c r="K28" s="178">
        <f>RES_hhdet_fech!K28/RES_summary!K$19</f>
        <v>0.12791056761295949</v>
      </c>
      <c r="L28" s="178">
        <f>RES_hhdet_fech!L28/RES_summary!L$19</f>
        <v>0.14379936646237468</v>
      </c>
      <c r="M28" s="178">
        <f>RES_hhdet_fech!M28/RES_summary!M$19</f>
        <v>0.15825497622602433</v>
      </c>
      <c r="N28" s="178">
        <f>RES_hhdet_fech!N28/RES_summary!N$19</f>
        <v>0.17713033318221635</v>
      </c>
      <c r="O28" s="178">
        <f>RES_hhdet_fech!O28/RES_summary!O$19</f>
        <v>0.19841491301551711</v>
      </c>
      <c r="P28" s="178">
        <f>RES_hhdet_fech!P28/RES_summary!P$19</f>
        <v>0.22144590849512827</v>
      </c>
      <c r="Q28" s="178">
        <f>RES_hhdet_fech!Q28/RES_summary!Q$19</f>
        <v>0.23432866153064866</v>
      </c>
    </row>
    <row r="29" spans="1:17" ht="12" customHeight="1" x14ac:dyDescent="0.25">
      <c r="A29" s="23" t="s">
        <v>60</v>
      </c>
      <c r="B29" s="177">
        <f>RES_hhdet_fech!B29/RES_summary!B$19</f>
        <v>1.1891319419493385E-2</v>
      </c>
      <c r="C29" s="177">
        <f>RES_hhdet_fech!C29/RES_summary!C$19</f>
        <v>1.7445572652221391E-2</v>
      </c>
      <c r="D29" s="177">
        <f>RES_hhdet_fech!D29/RES_summary!D$19</f>
        <v>2.5508213551697325E-2</v>
      </c>
      <c r="E29" s="177">
        <f>RES_hhdet_fech!E29/RES_summary!E$19</f>
        <v>3.6226825736377088E-2</v>
      </c>
      <c r="F29" s="177">
        <f>RES_hhdet_fech!F29/RES_summary!F$19</f>
        <v>4.2591509588866434E-2</v>
      </c>
      <c r="G29" s="177">
        <f>RES_hhdet_fech!G29/RES_summary!G$19</f>
        <v>4.9995003671917608E-2</v>
      </c>
      <c r="H29" s="177">
        <f>RES_hhdet_fech!H29/RES_summary!H$19</f>
        <v>7.0638718526665034E-2</v>
      </c>
      <c r="I29" s="177">
        <f>RES_hhdet_fech!I29/RES_summary!I$19</f>
        <v>8.471476211571069E-2</v>
      </c>
      <c r="J29" s="177">
        <f>RES_hhdet_fech!J29/RES_summary!J$19</f>
        <v>0.10450852015085946</v>
      </c>
      <c r="K29" s="177">
        <f>RES_hhdet_fech!K29/RES_summary!K$19</f>
        <v>0.12791056761295949</v>
      </c>
      <c r="L29" s="177">
        <f>RES_hhdet_fech!L29/RES_summary!L$19</f>
        <v>0.14379936646237468</v>
      </c>
      <c r="M29" s="177">
        <f>RES_hhdet_fech!M29/RES_summary!M$19</f>
        <v>0.15825497622602433</v>
      </c>
      <c r="N29" s="177">
        <f>RES_hhdet_fech!N29/RES_summary!N$19</f>
        <v>0.17713033318221635</v>
      </c>
      <c r="O29" s="177">
        <f>RES_hhdet_fech!O29/RES_summary!O$19</f>
        <v>0.19841491301551711</v>
      </c>
      <c r="P29" s="177">
        <f>RES_hhdet_fech!P29/RES_summary!P$19</f>
        <v>0.22144590849512827</v>
      </c>
      <c r="Q29" s="177">
        <f>RES_hhdet_fech!Q29/RES_summary!Q$19</f>
        <v>0.23432866153064866</v>
      </c>
    </row>
    <row r="30" spans="1:17" ht="12" customHeight="1" x14ac:dyDescent="0.25">
      <c r="A30" s="158" t="s">
        <v>63</v>
      </c>
      <c r="B30" s="178">
        <f>RES_hhdet_fech!B30/RES_summary!B$19</f>
        <v>26.733571350370426</v>
      </c>
      <c r="C30" s="178">
        <f>RES_hhdet_fech!C30/RES_summary!C$19</f>
        <v>26.257056117890571</v>
      </c>
      <c r="D30" s="178">
        <f>RES_hhdet_fech!D30/RES_summary!D$19</f>
        <v>26.536659278592975</v>
      </c>
      <c r="E30" s="178">
        <f>RES_hhdet_fech!E30/RES_summary!E$19</f>
        <v>26.519250651569578</v>
      </c>
      <c r="F30" s="178">
        <f>RES_hhdet_fech!F30/RES_summary!F$19</f>
        <v>26.198889550057292</v>
      </c>
      <c r="G30" s="178">
        <f>RES_hhdet_fech!G30/RES_summary!G$19</f>
        <v>26.198332288498289</v>
      </c>
      <c r="H30" s="178">
        <f>RES_hhdet_fech!H30/RES_summary!H$19</f>
        <v>26.837600747711651</v>
      </c>
      <c r="I30" s="178">
        <f>RES_hhdet_fech!I30/RES_summary!I$19</f>
        <v>26.562371345195739</v>
      </c>
      <c r="J30" s="178">
        <f>RES_hhdet_fech!J30/RES_summary!J$19</f>
        <v>26.182283070280235</v>
      </c>
      <c r="K30" s="178">
        <f>RES_hhdet_fech!K30/RES_summary!K$19</f>
        <v>26.193961328286132</v>
      </c>
      <c r="L30" s="178">
        <f>RES_hhdet_fech!L30/RES_summary!L$19</f>
        <v>31.758596101706605</v>
      </c>
      <c r="M30" s="178">
        <f>RES_hhdet_fech!M30/RES_summary!M$19</f>
        <v>30.736661023359414</v>
      </c>
      <c r="N30" s="178">
        <f>RES_hhdet_fech!N30/RES_summary!N$19</f>
        <v>28.56788993199293</v>
      </c>
      <c r="O30" s="178">
        <f>RES_hhdet_fech!O30/RES_summary!O$19</f>
        <v>28.16380169738277</v>
      </c>
      <c r="P30" s="178">
        <f>RES_hhdet_fech!P30/RES_summary!P$19</f>
        <v>28.187712890993911</v>
      </c>
      <c r="Q30" s="178">
        <f>RES_hhdet_fech!Q30/RES_summary!Q$19</f>
        <v>29.095162854898582</v>
      </c>
    </row>
    <row r="31" spans="1:17" ht="12" customHeight="1" x14ac:dyDescent="0.25">
      <c r="A31" s="167" t="s">
        <v>169</v>
      </c>
      <c r="B31" s="183">
        <f>RES_hhdet_fech!B31/RES_summary!B$19</f>
        <v>27.300894155988669</v>
      </c>
      <c r="C31" s="183">
        <f>RES_hhdet_fech!C31/RES_summary!C$19</f>
        <v>27.03170237973319</v>
      </c>
      <c r="D31" s="183">
        <f>RES_hhdet_fech!D31/RES_summary!D$19</f>
        <v>27.17706929621982</v>
      </c>
      <c r="E31" s="183">
        <f>RES_hhdet_fech!E31/RES_summary!E$19</f>
        <v>27.167052713695906</v>
      </c>
      <c r="F31" s="183">
        <f>RES_hhdet_fech!F31/RES_summary!F$19</f>
        <v>26.949954019739888</v>
      </c>
      <c r="G31" s="183">
        <f>RES_hhdet_fech!G31/RES_summary!G$19</f>
        <v>27.112600429570914</v>
      </c>
      <c r="H31" s="183">
        <f>RES_hhdet_fech!H31/RES_summary!H$19</f>
        <v>27.379126559056168</v>
      </c>
      <c r="I31" s="183">
        <f>RES_hhdet_fech!I31/RES_summary!I$19</f>
        <v>27.190825585365474</v>
      </c>
      <c r="J31" s="183">
        <f>RES_hhdet_fech!J31/RES_summary!J$19</f>
        <v>27.223504364277158</v>
      </c>
      <c r="K31" s="183">
        <f>RES_hhdet_fech!K31/RES_summary!K$19</f>
        <v>27.293731648666707</v>
      </c>
      <c r="L31" s="183">
        <f>RES_hhdet_fech!L31/RES_summary!L$19</f>
        <v>32.542805045259897</v>
      </c>
      <c r="M31" s="183">
        <f>RES_hhdet_fech!M31/RES_summary!M$19</f>
        <v>31.526752582835634</v>
      </c>
      <c r="N31" s="183">
        <f>RES_hhdet_fech!N31/RES_summary!N$19</f>
        <v>31.23697637441629</v>
      </c>
      <c r="O31" s="183">
        <f>RES_hhdet_fech!O31/RES_summary!O$19</f>
        <v>31.019863317778526</v>
      </c>
      <c r="P31" s="183">
        <f>RES_hhdet_fech!P31/RES_summary!P$19</f>
        <v>30.826345286440151</v>
      </c>
      <c r="Q31" s="183">
        <f>RES_hhdet_fech!Q31/RES_summary!Q$19</f>
        <v>30.61805636684516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21.95451541020314</v>
      </c>
      <c r="D32" s="183">
        <f>RES_hhdet_fech!D32/RES_summary!D$19</f>
        <v>22.104225406691793</v>
      </c>
      <c r="E32" s="183">
        <f>RES_hhdet_fech!E32/RES_summary!E$19</f>
        <v>22.127168221025141</v>
      </c>
      <c r="F32" s="183">
        <f>RES_hhdet_fech!F32/RES_summary!F$19</f>
        <v>21.982066658585129</v>
      </c>
      <c r="G32" s="183">
        <f>RES_hhdet_fech!G32/RES_summary!G$19</f>
        <v>22.147082742185027</v>
      </c>
      <c r="H32" s="183">
        <f>RES_hhdet_fech!H32/RES_summary!H$19</f>
        <v>22.395447530032577</v>
      </c>
      <c r="I32" s="183">
        <f>RES_hhdet_fech!I32/RES_summary!I$19</f>
        <v>22.271111197466393</v>
      </c>
      <c r="J32" s="183">
        <f>RES_hhdet_fech!J32/RES_summary!J$19</f>
        <v>22.327077478360781</v>
      </c>
      <c r="K32" s="183">
        <f>RES_hhdet_fech!K32/RES_summary!K$19</f>
        <v>22.413922831718324</v>
      </c>
      <c r="L32" s="183">
        <f>RES_hhdet_fech!L32/RES_summary!L$19</f>
        <v>27.007434223107005</v>
      </c>
      <c r="M32" s="183">
        <f>RES_hhdet_fech!M32/RES_summary!M$19</f>
        <v>25.980225067380282</v>
      </c>
      <c r="N32" s="183">
        <f>RES_hhdet_fech!N32/RES_summary!N$19</f>
        <v>25.790781209271092</v>
      </c>
      <c r="O32" s="183">
        <f>RES_hhdet_fech!O32/RES_summary!O$19</f>
        <v>25.668140525470772</v>
      </c>
      <c r="P32" s="183">
        <f>RES_hhdet_fech!P32/RES_summary!P$19</f>
        <v>25.565723063493845</v>
      </c>
      <c r="Q32" s="183">
        <f>RES_hhdet_fech!Q32/RES_summary!Q$19</f>
        <v>25.454816666908606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17.570606546826205</v>
      </c>
      <c r="D33" s="182">
        <f>RES_hhdet_fech!D33/RES_summary!D$19</f>
        <v>17.665095042542614</v>
      </c>
      <c r="E33" s="182">
        <f>RES_hhdet_fech!E33/RES_summary!E$19</f>
        <v>17.65858426390286</v>
      </c>
      <c r="F33" s="182">
        <f>RES_hhdet_fech!F33/RES_summary!F$19</f>
        <v>17.517470112831329</v>
      </c>
      <c r="G33" s="182">
        <f>RES_hhdet_fech!G33/RES_summary!G$19</f>
        <v>17.623190279221493</v>
      </c>
      <c r="H33" s="182">
        <f>RES_hhdet_fech!H33/RES_summary!H$19</f>
        <v>17.796432263386635</v>
      </c>
      <c r="I33" s="182">
        <f>RES_hhdet_fech!I33/RES_summary!I$19</f>
        <v>17.674036630487407</v>
      </c>
      <c r="J33" s="182">
        <f>RES_hhdet_fech!J33/RES_summary!J$19</f>
        <v>17.695277836780249</v>
      </c>
      <c r="K33" s="182">
        <f>RES_hhdet_fech!K33/RES_summary!K$19</f>
        <v>17.740925571633458</v>
      </c>
      <c r="L33" s="182">
        <f>RES_hhdet_fech!L33/RES_summary!L$19</f>
        <v>21.640965355097986</v>
      </c>
      <c r="M33" s="182">
        <f>RES_hhdet_fech!M33/RES_summary!M$19</f>
        <v>20.492389178843254</v>
      </c>
      <c r="N33" s="182">
        <f>RES_hhdet_fech!N33/RES_summary!N$19</f>
        <v>20.304034643370777</v>
      </c>
      <c r="O33" s="182">
        <f>RES_hhdet_fech!O33/RES_summary!O$19</f>
        <v>20.162911156556138</v>
      </c>
      <c r="P33" s="182">
        <f>RES_hhdet_fech!P33/RES_summary!P$19</f>
        <v>20.0371244361862</v>
      </c>
      <c r="Q33" s="182">
        <f>RES_hhdet_fech!Q33/RES_summary!Q$19</f>
        <v>19.901736638449481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4.3839088633769379</v>
      </c>
      <c r="D34" s="181">
        <f>RES_hhdet_fech!D34/RES_summary!D$19</f>
        <v>4.4391303641491815</v>
      </c>
      <c r="E34" s="181">
        <f>RES_hhdet_fech!E34/RES_summary!E$19</f>
        <v>4.4685839571222781</v>
      </c>
      <c r="F34" s="181">
        <f>RES_hhdet_fech!F34/RES_summary!F$19</f>
        <v>4.4645965457537997</v>
      </c>
      <c r="G34" s="181">
        <f>RES_hhdet_fech!G34/RES_summary!G$19</f>
        <v>4.5238924629635351</v>
      </c>
      <c r="H34" s="181">
        <f>RES_hhdet_fech!H34/RES_summary!H$19</f>
        <v>4.5990152666459432</v>
      </c>
      <c r="I34" s="181">
        <f>RES_hhdet_fech!I34/RES_summary!I$19</f>
        <v>4.5970745669789856</v>
      </c>
      <c r="J34" s="181">
        <f>RES_hhdet_fech!J34/RES_summary!J$19</f>
        <v>4.6317996415805363</v>
      </c>
      <c r="K34" s="181">
        <f>RES_hhdet_fech!K34/RES_summary!K$19</f>
        <v>4.6729972600848679</v>
      </c>
      <c r="L34" s="181">
        <f>RES_hhdet_fech!L34/RES_summary!L$19</f>
        <v>5.3664688680090169</v>
      </c>
      <c r="M34" s="181">
        <f>RES_hhdet_fech!M34/RES_summary!M$19</f>
        <v>5.4878358885370258</v>
      </c>
      <c r="N34" s="181">
        <f>RES_hhdet_fech!N34/RES_summary!N$19</f>
        <v>5.4867465659003125</v>
      </c>
      <c r="O34" s="181">
        <f>RES_hhdet_fech!O34/RES_summary!O$19</f>
        <v>5.5052293689146277</v>
      </c>
      <c r="P34" s="181">
        <f>RES_hhdet_fech!P34/RES_summary!P$19</f>
        <v>5.5285986273076393</v>
      </c>
      <c r="Q34" s="181">
        <f>RES_hhdet_fech!Q34/RES_summary!Q$19</f>
        <v>5.5530800284591297</v>
      </c>
    </row>
    <row r="35" spans="1:17" ht="12" customHeight="1" x14ac:dyDescent="0.25">
      <c r="A35" s="163" t="s">
        <v>142</v>
      </c>
      <c r="B35" s="180">
        <f>RES_hhdet_fech!B35/RES_summary!B$19</f>
        <v>24.134187897478835</v>
      </c>
      <c r="C35" s="180">
        <f>RES_hhdet_fech!C35/RES_summary!C$19</f>
        <v>23.001814635334277</v>
      </c>
      <c r="D35" s="180">
        <f>RES_hhdet_fech!D35/RES_summary!D$19</f>
        <v>23.942264570330135</v>
      </c>
      <c r="E35" s="180">
        <f>RES_hhdet_fech!E35/RES_summary!E$19</f>
        <v>23.877332243115791</v>
      </c>
      <c r="F35" s="180">
        <f>RES_hhdet_fech!F35/RES_summary!F$19</f>
        <v>23.020476509976202</v>
      </c>
      <c r="G35" s="180">
        <f>RES_hhdet_fech!G35/RES_summary!G$19</f>
        <v>22.201046223626136</v>
      </c>
      <c r="H35" s="180">
        <f>RES_hhdet_fech!H35/RES_summary!H$19</f>
        <v>24.680155223908567</v>
      </c>
      <c r="I35" s="180">
        <f>RES_hhdet_fech!I35/RES_summary!I$19</f>
        <v>24.037904240456427</v>
      </c>
      <c r="J35" s="180">
        <f>RES_hhdet_fech!J35/RES_summary!J$19</f>
        <v>21.851303743255929</v>
      </c>
      <c r="K35" s="180">
        <f>RES_hhdet_fech!K35/RES_summary!K$19</f>
        <v>21.672066733666231</v>
      </c>
      <c r="L35" s="180">
        <f>RES_hhdet_fech!L35/RES_summary!L$19</f>
        <v>28.990126434561908</v>
      </c>
      <c r="M35" s="180">
        <f>RES_hhdet_fech!M35/RES_summary!M$19</f>
        <v>28.08076282800792</v>
      </c>
      <c r="N35" s="180">
        <f>RES_hhdet_fech!N35/RES_summary!N$19</f>
        <v>26.260274985424179</v>
      </c>
      <c r="O35" s="180">
        <f>RES_hhdet_fech!O35/RES_summary!O$19</f>
        <v>26.286878380763412</v>
      </c>
      <c r="P35" s="180">
        <f>RES_hhdet_fech!P35/RES_summary!P$19</f>
        <v>26.504097878893955</v>
      </c>
      <c r="Q35" s="180">
        <f>RES_hhdet_fech!Q35/RES_summary!Q$19</f>
        <v>28.413803637474636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19.335088376344277</v>
      </c>
      <c r="D36" s="179">
        <f>RES_hhdet_fech!D36/RES_summary!D$19</f>
        <v>20.001602334863264</v>
      </c>
      <c r="E36" s="179">
        <f>RES_hhdet_fech!E36/RES_summary!E$19</f>
        <v>19.988849915147767</v>
      </c>
      <c r="F36" s="179">
        <f>RES_hhdet_fech!F36/RES_summary!F$19</f>
        <v>19.427906277238414</v>
      </c>
      <c r="G36" s="179">
        <f>RES_hhdet_fech!G36/RES_summary!G$19</f>
        <v>18.954572508320531</v>
      </c>
      <c r="H36" s="179">
        <f>RES_hhdet_fech!H36/RES_summary!H$19</f>
        <v>20.641116162186734</v>
      </c>
      <c r="I36" s="179">
        <f>RES_hhdet_fech!I36/RES_summary!I$19</f>
        <v>20.221712323275437</v>
      </c>
      <c r="J36" s="179">
        <f>RES_hhdet_fech!J36/RES_summary!J$19</f>
        <v>18.835147074696991</v>
      </c>
      <c r="K36" s="179">
        <f>RES_hhdet_fech!K36/RES_summary!K$19</f>
        <v>18.75984063696804</v>
      </c>
      <c r="L36" s="179">
        <f>RES_hhdet_fech!L36/RES_summary!L$19</f>
        <v>24.644902946992651</v>
      </c>
      <c r="M36" s="179">
        <f>RES_hhdet_fech!M36/RES_summary!M$19</f>
        <v>23.740331726742305</v>
      </c>
      <c r="N36" s="179">
        <f>RES_hhdet_fech!N36/RES_summary!N$19</f>
        <v>22.555925306426126</v>
      </c>
      <c r="O36" s="179">
        <f>RES_hhdet_fech!O36/RES_summary!O$19</f>
        <v>22.591700316410915</v>
      </c>
      <c r="P36" s="179">
        <f>RES_hhdet_fech!P36/RES_summary!P$19</f>
        <v>22.756262248588754</v>
      </c>
      <c r="Q36" s="179">
        <f>RES_hhdet_fech!Q36/RES_summary!Q$19</f>
        <v>24.022052392817788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14.951179512967343</v>
      </c>
      <c r="D37" s="177">
        <f>RES_hhdet_fech!D37/RES_summary!D$19</f>
        <v>15.562471970714084</v>
      </c>
      <c r="E37" s="177">
        <f>RES_hhdet_fech!E37/RES_summary!E$19</f>
        <v>15.520265958025487</v>
      </c>
      <c r="F37" s="177">
        <f>RES_hhdet_fech!F37/RES_summary!F$19</f>
        <v>14.96330973148461</v>
      </c>
      <c r="G37" s="177">
        <f>RES_hhdet_fech!G37/RES_summary!G$19</f>
        <v>14.430680045356995</v>
      </c>
      <c r="H37" s="177">
        <f>RES_hhdet_fech!H37/RES_summary!H$19</f>
        <v>16.042100895540791</v>
      </c>
      <c r="I37" s="177">
        <f>RES_hhdet_fech!I37/RES_summary!I$19</f>
        <v>15.624637756296449</v>
      </c>
      <c r="J37" s="177">
        <f>RES_hhdet_fech!J37/RES_summary!J$19</f>
        <v>14.203347433116461</v>
      </c>
      <c r="K37" s="177">
        <f>RES_hhdet_fech!K37/RES_summary!K$19</f>
        <v>14.086843376883163</v>
      </c>
      <c r="L37" s="177">
        <f>RES_hhdet_fech!L37/RES_summary!L$19</f>
        <v>19.27843407898364</v>
      </c>
      <c r="M37" s="177">
        <f>RES_hhdet_fech!M37/RES_summary!M$19</f>
        <v>18.252495838205277</v>
      </c>
      <c r="N37" s="177">
        <f>RES_hhdet_fech!N37/RES_summary!N$19</f>
        <v>17.069178740525821</v>
      </c>
      <c r="O37" s="177">
        <f>RES_hhdet_fech!O37/RES_summary!O$19</f>
        <v>17.086470947496291</v>
      </c>
      <c r="P37" s="177">
        <f>RES_hhdet_fech!P37/RES_summary!P$19</f>
        <v>17.227663621281117</v>
      </c>
      <c r="Q37" s="177">
        <f>RES_hhdet_fech!Q37/RES_summary!Q$19</f>
        <v>18.46897236435866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4.383908863376937</v>
      </c>
      <c r="D38" s="177">
        <f>RES_hhdet_fech!D38/RES_summary!D$19</f>
        <v>4.4391303641491824</v>
      </c>
      <c r="E38" s="177">
        <f>RES_hhdet_fech!E38/RES_summary!E$19</f>
        <v>4.4685839571222772</v>
      </c>
      <c r="F38" s="177">
        <f>RES_hhdet_fech!F38/RES_summary!F$19</f>
        <v>4.4645965457538006</v>
      </c>
      <c r="G38" s="177">
        <f>RES_hhdet_fech!G38/RES_summary!G$19</f>
        <v>4.5238924629635351</v>
      </c>
      <c r="H38" s="177">
        <f>RES_hhdet_fech!H38/RES_summary!H$19</f>
        <v>4.5990152666459441</v>
      </c>
      <c r="I38" s="177">
        <f>RES_hhdet_fech!I38/RES_summary!I$19</f>
        <v>4.5970745669789892</v>
      </c>
      <c r="J38" s="177">
        <f>RES_hhdet_fech!J38/RES_summary!J$19</f>
        <v>4.63179964158053</v>
      </c>
      <c r="K38" s="177">
        <f>RES_hhdet_fech!K38/RES_summary!K$19</f>
        <v>4.6729972600848768</v>
      </c>
      <c r="L38" s="177">
        <f>RES_hhdet_fech!L38/RES_summary!L$19</f>
        <v>5.3664688680090133</v>
      </c>
      <c r="M38" s="177">
        <f>RES_hhdet_fech!M38/RES_summary!M$19</f>
        <v>5.4878358885370266</v>
      </c>
      <c r="N38" s="177">
        <f>RES_hhdet_fech!N38/RES_summary!N$19</f>
        <v>5.4867465659003098</v>
      </c>
      <c r="O38" s="177">
        <f>RES_hhdet_fech!O38/RES_summary!O$19</f>
        <v>5.5052293689146241</v>
      </c>
      <c r="P38" s="177">
        <f>RES_hhdet_fech!P38/RES_summary!P$19</f>
        <v>5.5285986273076375</v>
      </c>
      <c r="Q38" s="177">
        <f>RES_hhdet_fech!Q38/RES_summary!Q$19</f>
        <v>5.5530800284591288</v>
      </c>
    </row>
    <row r="39" spans="1:17" ht="12" customHeight="1" x14ac:dyDescent="0.25">
      <c r="A39" s="158" t="s">
        <v>62</v>
      </c>
      <c r="B39" s="178">
        <f>RES_hhdet_fech!B39/RES_summary!B$19</f>
        <v>16.408919856109268</v>
      </c>
      <c r="C39" s="178">
        <f>RES_hhdet_fech!C39/RES_summary!C$19</f>
        <v>14.9899656658495</v>
      </c>
      <c r="D39" s="178">
        <f>RES_hhdet_fech!D39/RES_summary!D$19</f>
        <v>15.667475473431292</v>
      </c>
      <c r="E39" s="178">
        <f>RES_hhdet_fech!E39/RES_summary!E$19</f>
        <v>14.991399558152176</v>
      </c>
      <c r="F39" s="178">
        <f>RES_hhdet_fech!F39/RES_summary!F$19</f>
        <v>13.445182308762531</v>
      </c>
      <c r="G39" s="178">
        <f>RES_hhdet_fech!G39/RES_summary!G$19</f>
        <v>14.306580272421956</v>
      </c>
      <c r="H39" s="178">
        <f>RES_hhdet_fech!H39/RES_summary!H$19</f>
        <v>13.726032507860879</v>
      </c>
      <c r="I39" s="178">
        <f>RES_hhdet_fech!I39/RES_summary!I$19</f>
        <v>13.535514361375387</v>
      </c>
      <c r="J39" s="178">
        <f>RES_hhdet_fech!J39/RES_summary!J$19</f>
        <v>12.948300857440472</v>
      </c>
      <c r="K39" s="178">
        <f>RES_hhdet_fech!K39/RES_summary!K$19</f>
        <v>12.974968012556516</v>
      </c>
      <c r="L39" s="178">
        <f>RES_hhdet_fech!L39/RES_summary!L$19</f>
        <v>16.767622912114234</v>
      </c>
      <c r="M39" s="178">
        <f>RES_hhdet_fech!M39/RES_summary!M$19</f>
        <v>15.976199493106646</v>
      </c>
      <c r="N39" s="178">
        <f>RES_hhdet_fech!N39/RES_summary!N$19</f>
        <v>15.031706865934773</v>
      </c>
      <c r="O39" s="178">
        <f>RES_hhdet_fech!O39/RES_summary!O$19</f>
        <v>15.300917316257468</v>
      </c>
      <c r="P39" s="178">
        <f>RES_hhdet_fech!P39/RES_summary!P$19</f>
        <v>14.893624463326347</v>
      </c>
      <c r="Q39" s="178">
        <f>RES_hhdet_fech!Q39/RES_summary!Q$19</f>
        <v>15.978305801493399</v>
      </c>
    </row>
    <row r="40" spans="1:17" ht="12" customHeight="1" x14ac:dyDescent="0.25">
      <c r="A40" s="23" t="s">
        <v>57</v>
      </c>
      <c r="B40" s="177">
        <f>RES_hhdet_fech!B40/RES_summary!B$19</f>
        <v>19.27994584316394</v>
      </c>
      <c r="C40" s="177">
        <f>RES_hhdet_fech!C40/RES_summary!C$19</f>
        <v>19.781140838282102</v>
      </c>
      <c r="D40" s="177">
        <f>RES_hhdet_fech!D40/RES_summary!D$19</f>
        <v>19.275534622115099</v>
      </c>
      <c r="E40" s="177">
        <f>RES_hhdet_fech!E40/RES_summary!E$19</f>
        <v>19.155760871112264</v>
      </c>
      <c r="F40" s="177">
        <f>RES_hhdet_fech!F40/RES_summary!F$19</f>
        <v>19.594983678232296</v>
      </c>
      <c r="G40" s="177">
        <f>RES_hhdet_fech!G40/RES_summary!G$19</f>
        <v>19.308422585421418</v>
      </c>
      <c r="H40" s="177">
        <f>RES_hhdet_fech!H40/RES_summary!H$19</f>
        <v>19.138762927172262</v>
      </c>
      <c r="I40" s="177">
        <f>RES_hhdet_fech!I40/RES_summary!I$19</f>
        <v>19.754520572724374</v>
      </c>
      <c r="J40" s="177">
        <f>RES_hhdet_fech!J40/RES_summary!J$19</f>
        <v>19.937175657609085</v>
      </c>
      <c r="K40" s="177">
        <f>RES_hhdet_fech!K40/RES_summary!K$19</f>
        <v>19.834746525548908</v>
      </c>
      <c r="L40" s="177">
        <f>RES_hhdet_fech!L40/RES_summary!L$19</f>
        <v>23.766143187251629</v>
      </c>
      <c r="M40" s="177">
        <f>RES_hhdet_fech!M40/RES_summary!M$19</f>
        <v>23.439494033151668</v>
      </c>
      <c r="N40" s="177">
        <f>RES_hhdet_fech!N40/RES_summary!N$19</f>
        <v>20.33100002844337</v>
      </c>
      <c r="O40" s="177">
        <f>RES_hhdet_fech!O40/RES_summary!O$19</f>
        <v>25.887027237901023</v>
      </c>
      <c r="P40" s="177">
        <f>RES_hhdet_fech!P40/RES_summary!P$19</f>
        <v>23.070222040034547</v>
      </c>
      <c r="Q40" s="177">
        <f>RES_hhdet_fech!Q40/RES_summary!Q$19</f>
        <v>23.264319632695624</v>
      </c>
    </row>
    <row r="41" spans="1:17" ht="12" customHeight="1" x14ac:dyDescent="0.25">
      <c r="A41" s="29" t="s">
        <v>140</v>
      </c>
      <c r="B41" s="176">
        <f>RES_hhdet_fech!B41/RES_summary!B$19</f>
        <v>11.045493019646797</v>
      </c>
      <c r="C41" s="176">
        <f>RES_hhdet_fech!C41/RES_summary!C$19</f>
        <v>10.925293875622133</v>
      </c>
      <c r="D41" s="176">
        <f>RES_hhdet_fech!D41/RES_summary!D$19</f>
        <v>11.141431141558948</v>
      </c>
      <c r="E41" s="176">
        <f>RES_hhdet_fech!E41/RES_summary!E$19</f>
        <v>11.123713670237514</v>
      </c>
      <c r="F41" s="176">
        <f>RES_hhdet_fech!F41/RES_summary!F$19</f>
        <v>11.217079938388576</v>
      </c>
      <c r="G41" s="176">
        <f>RES_hhdet_fech!G41/RES_summary!G$19</f>
        <v>10.936127648176358</v>
      </c>
      <c r="H41" s="176">
        <f>RES_hhdet_fech!H41/RES_summary!H$19</f>
        <v>11.159133475157677</v>
      </c>
      <c r="I41" s="176">
        <f>RES_hhdet_fech!I41/RES_summary!I$19</f>
        <v>11.629123832550155</v>
      </c>
      <c r="J41" s="176">
        <f>RES_hhdet_fech!J41/RES_summary!J$19</f>
        <v>11.410303250142221</v>
      </c>
      <c r="K41" s="176">
        <f>RES_hhdet_fech!K41/RES_summary!K$19</f>
        <v>11.438360316632469</v>
      </c>
      <c r="L41" s="176">
        <f>RES_hhdet_fech!L41/RES_summary!L$19</f>
        <v>14.187558312562961</v>
      </c>
      <c r="M41" s="176">
        <f>RES_hhdet_fech!M41/RES_summary!M$19</f>
        <v>14.166576388006106</v>
      </c>
      <c r="N41" s="176">
        <f>RES_hhdet_fech!N41/RES_summary!N$19</f>
        <v>13.934981404522084</v>
      </c>
      <c r="O41" s="176">
        <f>RES_hhdet_fech!O41/RES_summary!O$19</f>
        <v>13.26340413398605</v>
      </c>
      <c r="P41" s="176">
        <f>RES_hhdet_fech!P41/RES_summary!P$19</f>
        <v>13.689065652986628</v>
      </c>
      <c r="Q41" s="176">
        <f>RES_hhdet_fech!Q41/RES_summary!Q$19</f>
        <v>14.908535767165738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194.089091996832</v>
      </c>
      <c r="C43" s="184">
        <f>RES_hhdet_fech!C43/RES_summary!C$19</f>
        <v>274.40118746709891</v>
      </c>
      <c r="D43" s="184">
        <f>RES_hhdet_fech!D43/RES_summary!D$19</f>
        <v>224.71881671609918</v>
      </c>
      <c r="E43" s="184">
        <f>RES_hhdet_fech!E43/RES_summary!E$19</f>
        <v>246.23189045899497</v>
      </c>
      <c r="F43" s="184">
        <f>RES_hhdet_fech!F43/RES_summary!F$19</f>
        <v>238.85298863978574</v>
      </c>
      <c r="G43" s="184">
        <f>RES_hhdet_fech!G43/RES_summary!G$19</f>
        <v>237.60769564699896</v>
      </c>
      <c r="H43" s="184">
        <f>RES_hhdet_fech!H43/RES_summary!H$19</f>
        <v>0</v>
      </c>
      <c r="I43" s="184">
        <f>RES_hhdet_fech!I43/RES_summary!I$19</f>
        <v>0</v>
      </c>
      <c r="J43" s="184">
        <f>RES_hhdet_fech!J43/RES_summary!J$19</f>
        <v>0</v>
      </c>
      <c r="K43" s="184">
        <f>RES_hhdet_fech!K43/RES_summary!K$19</f>
        <v>0</v>
      </c>
      <c r="L43" s="184">
        <f>RES_hhdet_fech!L43/RES_summary!L$19</f>
        <v>0</v>
      </c>
      <c r="M43" s="184">
        <f>RES_hhdet_fech!M43/RES_summary!M$19</f>
        <v>0</v>
      </c>
      <c r="N43" s="184">
        <f>RES_hhdet_fech!N43/RES_summary!N$19</f>
        <v>0</v>
      </c>
      <c r="O43" s="184">
        <f>RES_hhdet_fech!O43/RES_summary!O$19</f>
        <v>0</v>
      </c>
      <c r="P43" s="184">
        <f>RES_hhdet_fech!P43/RES_summary!P$19</f>
        <v>0</v>
      </c>
      <c r="Q43" s="184">
        <f>RES_hhdet_fech!Q43/RES_summary!Q$19</f>
        <v>0</v>
      </c>
    </row>
    <row r="44" spans="1:17" ht="12.95" customHeight="1" x14ac:dyDescent="0.25">
      <c r="A44" s="158" t="s">
        <v>65</v>
      </c>
      <c r="B44" s="178">
        <f>RES_hhdet_fech!B44/RES_summary!B$19</f>
        <v>153.53387392798754</v>
      </c>
      <c r="C44" s="178">
        <f>RES_hhdet_fech!C44/RES_summary!C$19</f>
        <v>236.44563407024938</v>
      </c>
      <c r="D44" s="178">
        <f>RES_hhdet_fech!D44/RES_summary!D$19</f>
        <v>185.02591984821859</v>
      </c>
      <c r="E44" s="178">
        <f>RES_hhdet_fech!E44/RES_summary!E$19</f>
        <v>207.77530638712645</v>
      </c>
      <c r="F44" s="178">
        <f>RES_hhdet_fech!F44/RES_summary!F$19</f>
        <v>202.65600470521639</v>
      </c>
      <c r="G44" s="178">
        <f>RES_hhdet_fech!G44/RES_summary!G$19</f>
        <v>201.23317813892353</v>
      </c>
      <c r="H44" s="178">
        <f>RES_hhdet_fech!H44/RES_summary!H$19</f>
        <v>0</v>
      </c>
      <c r="I44" s="178">
        <f>RES_hhdet_fech!I44/RES_summary!I$19</f>
        <v>0</v>
      </c>
      <c r="J44" s="178">
        <f>RES_hhdet_fech!J44/RES_summary!J$19</f>
        <v>0</v>
      </c>
      <c r="K44" s="178">
        <f>RES_hhdet_fech!K44/RES_summary!K$19</f>
        <v>0</v>
      </c>
      <c r="L44" s="178">
        <f>RES_hhdet_fech!L44/RES_summary!L$19</f>
        <v>0</v>
      </c>
      <c r="M44" s="178">
        <f>RES_hhdet_fech!M44/RES_summary!M$19</f>
        <v>0</v>
      </c>
      <c r="N44" s="178">
        <f>RES_hhdet_fech!N44/RES_summary!N$19</f>
        <v>0</v>
      </c>
      <c r="O44" s="178">
        <f>RES_hhdet_fech!O44/RES_summary!O$19</f>
        <v>0</v>
      </c>
      <c r="P44" s="178">
        <f>RES_hhdet_fech!P44/RES_summary!P$19</f>
        <v>0</v>
      </c>
      <c r="Q44" s="178">
        <f>RES_hhdet_fech!Q44/RES_summary!Q$19</f>
        <v>0</v>
      </c>
    </row>
    <row r="45" spans="1:17" ht="12" customHeight="1" x14ac:dyDescent="0.25">
      <c r="A45" s="23" t="s">
        <v>166</v>
      </c>
      <c r="B45" s="177">
        <f>RES_hhdet_fech!B45/RES_summary!B$19</f>
        <v>150.95776733268772</v>
      </c>
      <c r="C45" s="177">
        <f>RES_hhdet_fech!C45/RES_summary!C$19</f>
        <v>233.74331496593257</v>
      </c>
      <c r="D45" s="177">
        <f>RES_hhdet_fech!D45/RES_summary!D$19</f>
        <v>182.16632931330818</v>
      </c>
      <c r="E45" s="177">
        <f>RES_hhdet_fech!E45/RES_summary!E$19</f>
        <v>204.77251648280793</v>
      </c>
      <c r="F45" s="177">
        <f>RES_hhdet_fech!F45/RES_summary!F$19</f>
        <v>200.32195760811297</v>
      </c>
      <c r="G45" s="177">
        <f>RES_hhdet_fech!G45/RES_summary!G$19</f>
        <v>198.73219483996968</v>
      </c>
      <c r="H45" s="177">
        <f>RES_hhdet_fech!H45/RES_summary!H$19</f>
        <v>0</v>
      </c>
      <c r="I45" s="177">
        <f>RES_hhdet_fech!I45/RES_summary!I$19</f>
        <v>0</v>
      </c>
      <c r="J45" s="177">
        <f>RES_hhdet_fech!J45/RES_summary!J$19</f>
        <v>0</v>
      </c>
      <c r="K45" s="177">
        <f>RES_hhdet_fech!K45/RES_summary!K$19</f>
        <v>0</v>
      </c>
      <c r="L45" s="177">
        <f>RES_hhdet_fech!L45/RES_summary!L$19</f>
        <v>0</v>
      </c>
      <c r="M45" s="177">
        <f>RES_hhdet_fech!M45/RES_summary!M$19</f>
        <v>0</v>
      </c>
      <c r="N45" s="177">
        <f>RES_hhdet_fech!N45/RES_summary!N$19</f>
        <v>0</v>
      </c>
      <c r="O45" s="177">
        <f>RES_hhdet_fech!O45/RES_summary!O$19</f>
        <v>0</v>
      </c>
      <c r="P45" s="177">
        <f>RES_hhdet_fech!P45/RES_summary!P$19</f>
        <v>0</v>
      </c>
      <c r="Q45" s="177">
        <f>RES_hhdet_fech!Q45/RES_summary!Q$19</f>
        <v>0</v>
      </c>
    </row>
    <row r="46" spans="1:17" ht="12" customHeight="1" x14ac:dyDescent="0.25">
      <c r="A46" s="23" t="s">
        <v>60</v>
      </c>
      <c r="B46" s="177">
        <f>RES_hhdet_fech!B46/RES_summary!B$19</f>
        <v>2.5761065952998372</v>
      </c>
      <c r="C46" s="177">
        <f>RES_hhdet_fech!C46/RES_summary!C$19</f>
        <v>2.7023191043168397</v>
      </c>
      <c r="D46" s="177">
        <f>RES_hhdet_fech!D46/RES_summary!D$19</f>
        <v>2.8595905349104145</v>
      </c>
      <c r="E46" s="177">
        <f>RES_hhdet_fech!E46/RES_summary!E$19</f>
        <v>3.0027899043185227</v>
      </c>
      <c r="F46" s="177">
        <f>RES_hhdet_fech!F46/RES_summary!F$19</f>
        <v>2.3340470971034302</v>
      </c>
      <c r="G46" s="177">
        <f>RES_hhdet_fech!G46/RES_summary!G$19</f>
        <v>2.5009832989538552</v>
      </c>
      <c r="H46" s="177">
        <f>RES_hhdet_fech!H46/RES_summary!H$19</f>
        <v>0</v>
      </c>
      <c r="I46" s="177">
        <f>RES_hhdet_fech!I46/RES_summary!I$19</f>
        <v>0</v>
      </c>
      <c r="J46" s="177">
        <f>RES_hhdet_fech!J46/RES_summary!J$19</f>
        <v>0</v>
      </c>
      <c r="K46" s="177">
        <f>RES_hhdet_fech!K46/RES_summary!K$19</f>
        <v>0</v>
      </c>
      <c r="L46" s="177">
        <f>RES_hhdet_fech!L46/RES_summary!L$19</f>
        <v>0</v>
      </c>
      <c r="M46" s="177">
        <f>RES_hhdet_fech!M46/RES_summary!M$19</f>
        <v>0</v>
      </c>
      <c r="N46" s="177">
        <f>RES_hhdet_fech!N46/RES_summary!N$19</f>
        <v>0</v>
      </c>
      <c r="O46" s="177">
        <f>RES_hhdet_fech!O46/RES_summary!O$19</f>
        <v>0</v>
      </c>
      <c r="P46" s="177">
        <f>RES_hhdet_fech!P46/RES_summary!P$19</f>
        <v>0</v>
      </c>
      <c r="Q46" s="177">
        <f>RES_hhdet_fech!Q46/RES_summary!Q$19</f>
        <v>0</v>
      </c>
    </row>
    <row r="47" spans="1:17" ht="12.95" customHeight="1" x14ac:dyDescent="0.25">
      <c r="A47" s="158" t="s">
        <v>112</v>
      </c>
      <c r="B47" s="178">
        <f>RES_hhdet_fech!B47/RES_summary!B$19</f>
        <v>1.1952320995211827E-2</v>
      </c>
      <c r="C47" s="178">
        <f>RES_hhdet_fech!C47/RES_summary!C$19</f>
        <v>1.7492798621985679E-2</v>
      </c>
      <c r="D47" s="178">
        <f>RES_hhdet_fech!D47/RES_summary!D$19</f>
        <v>2.574748501640016E-2</v>
      </c>
      <c r="E47" s="178">
        <f>RES_hhdet_fech!E47/RES_summary!E$19</f>
        <v>3.5351930574217406E-2</v>
      </c>
      <c r="F47" s="178">
        <f>RES_hhdet_fech!F47/RES_summary!F$19</f>
        <v>4.1419025413839863E-2</v>
      </c>
      <c r="G47" s="178">
        <f>RES_hhdet_fech!G47/RES_summary!G$19</f>
        <v>4.8364536385362672E-2</v>
      </c>
      <c r="H47" s="178">
        <f>RES_hhdet_fech!H47/RES_summary!H$19</f>
        <v>0</v>
      </c>
      <c r="I47" s="178">
        <f>RES_hhdet_fech!I47/RES_summary!I$19</f>
        <v>0</v>
      </c>
      <c r="J47" s="178">
        <f>RES_hhdet_fech!J47/RES_summary!J$19</f>
        <v>0</v>
      </c>
      <c r="K47" s="178">
        <f>RES_hhdet_fech!K47/RES_summary!K$19</f>
        <v>0</v>
      </c>
      <c r="L47" s="178">
        <f>RES_hhdet_fech!L47/RES_summary!L$19</f>
        <v>0</v>
      </c>
      <c r="M47" s="178">
        <f>RES_hhdet_fech!M47/RES_summary!M$19</f>
        <v>0</v>
      </c>
      <c r="N47" s="178">
        <f>RES_hhdet_fech!N47/RES_summary!N$19</f>
        <v>0</v>
      </c>
      <c r="O47" s="178">
        <f>RES_hhdet_fech!O47/RES_summary!O$19</f>
        <v>0</v>
      </c>
      <c r="P47" s="178">
        <f>RES_hhdet_fech!P47/RES_summary!P$19</f>
        <v>0</v>
      </c>
      <c r="Q47" s="178">
        <f>RES_hhdet_fech!Q47/RES_summary!Q$19</f>
        <v>0</v>
      </c>
    </row>
    <row r="48" spans="1:17" ht="12" customHeight="1" x14ac:dyDescent="0.25">
      <c r="A48" s="23" t="s">
        <v>60</v>
      </c>
      <c r="B48" s="177">
        <f>RES_hhdet_fech!B48/RES_summary!B$19</f>
        <v>1.1952320995211827E-2</v>
      </c>
      <c r="C48" s="177">
        <f>RES_hhdet_fech!C48/RES_summary!C$19</f>
        <v>1.7492798621985679E-2</v>
      </c>
      <c r="D48" s="177">
        <f>RES_hhdet_fech!D48/RES_summary!D$19</f>
        <v>2.574748501640016E-2</v>
      </c>
      <c r="E48" s="177">
        <f>RES_hhdet_fech!E48/RES_summary!E$19</f>
        <v>3.5351930574217406E-2</v>
      </c>
      <c r="F48" s="177">
        <f>RES_hhdet_fech!F48/RES_summary!F$19</f>
        <v>4.1419025413839863E-2</v>
      </c>
      <c r="G48" s="177">
        <f>RES_hhdet_fech!G48/RES_summary!G$19</f>
        <v>4.8364536385362672E-2</v>
      </c>
      <c r="H48" s="177">
        <f>RES_hhdet_fech!H48/RES_summary!H$19</f>
        <v>0</v>
      </c>
      <c r="I48" s="177">
        <f>RES_hhdet_fech!I48/RES_summary!I$19</f>
        <v>0</v>
      </c>
      <c r="J48" s="177">
        <f>RES_hhdet_fech!J48/RES_summary!J$19</f>
        <v>0</v>
      </c>
      <c r="K48" s="177">
        <f>RES_hhdet_fech!K48/RES_summary!K$19</f>
        <v>0</v>
      </c>
      <c r="L48" s="177">
        <f>RES_hhdet_fech!L48/RES_summary!L$19</f>
        <v>0</v>
      </c>
      <c r="M48" s="177">
        <f>RES_hhdet_fech!M48/RES_summary!M$19</f>
        <v>0</v>
      </c>
      <c r="N48" s="177">
        <f>RES_hhdet_fech!N48/RES_summary!N$19</f>
        <v>0</v>
      </c>
      <c r="O48" s="177">
        <f>RES_hhdet_fech!O48/RES_summary!O$19</f>
        <v>0</v>
      </c>
      <c r="P48" s="177">
        <f>RES_hhdet_fech!P48/RES_summary!P$19</f>
        <v>0</v>
      </c>
      <c r="Q48" s="177">
        <f>RES_hhdet_fech!Q48/RES_summary!Q$19</f>
        <v>0</v>
      </c>
    </row>
    <row r="49" spans="1:17" ht="12" customHeight="1" x14ac:dyDescent="0.25">
      <c r="A49" s="158" t="s">
        <v>63</v>
      </c>
      <c r="B49" s="178">
        <f>RES_hhdet_fech!B49/RES_summary!B$19</f>
        <v>24.134187897478842</v>
      </c>
      <c r="C49" s="178">
        <f>RES_hhdet_fech!C49/RES_summary!C$19</f>
        <v>22.956776833547412</v>
      </c>
      <c r="D49" s="178">
        <f>RES_hhdet_fech!D49/RES_summary!D$19</f>
        <v>23.88456033871935</v>
      </c>
      <c r="E49" s="178">
        <f>RES_hhdet_fech!E49/RES_summary!E$19</f>
        <v>23.817742513933926</v>
      </c>
      <c r="F49" s="178">
        <f>RES_hhdet_fech!F49/RES_summary!F$19</f>
        <v>22.965322966966536</v>
      </c>
      <c r="G49" s="178">
        <f>RES_hhdet_fech!G49/RES_summary!G$19</f>
        <v>22.150192938611937</v>
      </c>
      <c r="H49" s="178">
        <f>RES_hhdet_fech!H49/RES_summary!H$19</f>
        <v>0</v>
      </c>
      <c r="I49" s="178">
        <f>RES_hhdet_fech!I49/RES_summary!I$19</f>
        <v>0</v>
      </c>
      <c r="J49" s="178">
        <f>RES_hhdet_fech!J49/RES_summary!J$19</f>
        <v>0</v>
      </c>
      <c r="K49" s="178">
        <f>RES_hhdet_fech!K49/RES_summary!K$19</f>
        <v>0</v>
      </c>
      <c r="L49" s="178">
        <f>RES_hhdet_fech!L49/RES_summary!L$19</f>
        <v>0</v>
      </c>
      <c r="M49" s="178">
        <f>RES_hhdet_fech!M49/RES_summary!M$19</f>
        <v>0</v>
      </c>
      <c r="N49" s="178">
        <f>RES_hhdet_fech!N49/RES_summary!N$19</f>
        <v>0</v>
      </c>
      <c r="O49" s="178">
        <f>RES_hhdet_fech!O49/RES_summary!O$19</f>
        <v>0</v>
      </c>
      <c r="P49" s="178">
        <f>RES_hhdet_fech!P49/RES_summary!P$19</f>
        <v>0</v>
      </c>
      <c r="Q49" s="178">
        <f>RES_hhdet_fech!Q49/RES_summary!Q$19</f>
        <v>0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24.134187897478842</v>
      </c>
      <c r="C54" s="180">
        <f>RES_hhdet_fech!C54/RES_summary!C$19</f>
        <v>23.001814635334274</v>
      </c>
      <c r="D54" s="180">
        <f>RES_hhdet_fech!D54/RES_summary!D$19</f>
        <v>23.942264570330138</v>
      </c>
      <c r="E54" s="180">
        <f>RES_hhdet_fech!E54/RES_summary!E$19</f>
        <v>23.877332243115774</v>
      </c>
      <c r="F54" s="180">
        <f>RES_hhdet_fech!F54/RES_summary!F$19</f>
        <v>23.020476509976177</v>
      </c>
      <c r="G54" s="180">
        <f>RES_hhdet_fech!G54/RES_summary!G$19</f>
        <v>22.201046223626122</v>
      </c>
      <c r="H54" s="180">
        <f>RES_hhdet_fech!H54/RES_summary!H$19</f>
        <v>0</v>
      </c>
      <c r="I54" s="180">
        <f>RES_hhdet_fech!I54/RES_summary!I$19</f>
        <v>0</v>
      </c>
      <c r="J54" s="180">
        <f>RES_hhdet_fech!J54/RES_summary!J$19</f>
        <v>0</v>
      </c>
      <c r="K54" s="180">
        <f>RES_hhdet_fech!K54/RES_summary!K$19</f>
        <v>0</v>
      </c>
      <c r="L54" s="180">
        <f>RES_hhdet_fech!L54/RES_summary!L$19</f>
        <v>0</v>
      </c>
      <c r="M54" s="180">
        <f>RES_hhdet_fech!M54/RES_summary!M$19</f>
        <v>0</v>
      </c>
      <c r="N54" s="180">
        <f>RES_hhdet_fech!N54/RES_summary!N$19</f>
        <v>0</v>
      </c>
      <c r="O54" s="180">
        <f>RES_hhdet_fech!O54/RES_summary!O$19</f>
        <v>0</v>
      </c>
      <c r="P54" s="180">
        <f>RES_hhdet_fech!P54/RES_summary!P$19</f>
        <v>0</v>
      </c>
      <c r="Q54" s="180">
        <f>RES_hhdet_fech!Q54/RES_summary!Q$19</f>
        <v>0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19.335088376344274</v>
      </c>
      <c r="D55" s="179">
        <f>RES_hhdet_fech!D55/RES_summary!D$19</f>
        <v>20.001602334863264</v>
      </c>
      <c r="E55" s="179">
        <f>RES_hhdet_fech!E55/RES_summary!E$19</f>
        <v>19.988849915147764</v>
      </c>
      <c r="F55" s="179">
        <f>RES_hhdet_fech!F55/RES_summary!F$19</f>
        <v>19.427906277238417</v>
      </c>
      <c r="G55" s="179">
        <f>RES_hhdet_fech!G55/RES_summary!G$19</f>
        <v>18.954572508320538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14.951179512967338</v>
      </c>
      <c r="D56" s="177">
        <f>RES_hhdet_fech!D56/RES_summary!D$19</f>
        <v>15.562471970714084</v>
      </c>
      <c r="E56" s="177">
        <f>RES_hhdet_fech!E56/RES_summary!E$19</f>
        <v>15.520265958025487</v>
      </c>
      <c r="F56" s="177">
        <f>RES_hhdet_fech!F56/RES_summary!F$19</f>
        <v>14.963309731484616</v>
      </c>
      <c r="G56" s="177">
        <f>RES_hhdet_fech!G56/RES_summary!G$19</f>
        <v>14.430680045357002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4.3839088633769352</v>
      </c>
      <c r="D57" s="177">
        <f>RES_hhdet_fech!D57/RES_summary!D$19</f>
        <v>4.4391303641491797</v>
      </c>
      <c r="E57" s="177">
        <f>RES_hhdet_fech!E57/RES_summary!E$19</f>
        <v>4.4685839571222772</v>
      </c>
      <c r="F57" s="177">
        <f>RES_hhdet_fech!F57/RES_summary!F$19</f>
        <v>4.4645965457538006</v>
      </c>
      <c r="G57" s="177">
        <f>RES_hhdet_fech!G57/RES_summary!G$19</f>
        <v>4.5238924629635351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16.409077850370394</v>
      </c>
      <c r="C58" s="178">
        <f>RES_hhdet_fech!C58/RES_summary!C$19</f>
        <v>14.981283764680112</v>
      </c>
      <c r="D58" s="178">
        <f>RES_hhdet_fech!D58/RES_summary!D$19</f>
        <v>15.782589044144832</v>
      </c>
      <c r="E58" s="178">
        <f>RES_hhdet_fech!E58/RES_summary!E$19</f>
        <v>14.603489627360391</v>
      </c>
      <c r="F58" s="178">
        <f>RES_hhdet_fech!F58/RES_summary!F$19</f>
        <v>13.190241942188971</v>
      </c>
      <c r="G58" s="178">
        <f>RES_hhdet_fech!G58/RES_summary!G$19</f>
        <v>14.175960033078118</v>
      </c>
      <c r="H58" s="178">
        <f>RES_hhdet_fech!H58/RES_summary!H$19</f>
        <v>0</v>
      </c>
      <c r="I58" s="178">
        <f>RES_hhdet_fech!I58/RES_summary!I$19</f>
        <v>0</v>
      </c>
      <c r="J58" s="178">
        <f>RES_hhdet_fech!J58/RES_summary!J$19</f>
        <v>0</v>
      </c>
      <c r="K58" s="178">
        <f>RES_hhdet_fech!K58/RES_summary!K$19</f>
        <v>0</v>
      </c>
      <c r="L58" s="178">
        <f>RES_hhdet_fech!L58/RES_summary!L$19</f>
        <v>0</v>
      </c>
      <c r="M58" s="178">
        <f>RES_hhdet_fech!M58/RES_summary!M$19</f>
        <v>0</v>
      </c>
      <c r="N58" s="178">
        <f>RES_hhdet_fech!N58/RES_summary!N$19</f>
        <v>0</v>
      </c>
      <c r="O58" s="178">
        <f>RES_hhdet_fech!O58/RES_summary!O$19</f>
        <v>0</v>
      </c>
      <c r="P58" s="178">
        <f>RES_hhdet_fech!P58/RES_summary!P$19</f>
        <v>0</v>
      </c>
      <c r="Q58" s="178">
        <f>RES_hhdet_fech!Q58/RES_summary!Q$19</f>
        <v>0</v>
      </c>
    </row>
    <row r="59" spans="1:17" ht="12" customHeight="1" x14ac:dyDescent="0.25">
      <c r="A59" s="23" t="s">
        <v>57</v>
      </c>
      <c r="B59" s="177">
        <f>RES_hhdet_fech!B59/RES_summary!B$19</f>
        <v>19.279945843163937</v>
      </c>
      <c r="C59" s="177">
        <f>RES_hhdet_fech!C59/RES_summary!C$19</f>
        <v>19.781140838282102</v>
      </c>
      <c r="D59" s="177">
        <f>RES_hhdet_fech!D59/RES_summary!D$19</f>
        <v>19.526424447888786</v>
      </c>
      <c r="E59" s="177">
        <f>RES_hhdet_fech!E59/RES_summary!E$19</f>
        <v>18.535488026504392</v>
      </c>
      <c r="F59" s="177">
        <f>RES_hhdet_fech!F59/RES_summary!F$19</f>
        <v>18.880098383068802</v>
      </c>
      <c r="G59" s="177">
        <f>RES_hhdet_fech!G59/RES_summary!G$19</f>
        <v>19.083618991134063</v>
      </c>
      <c r="H59" s="177">
        <f>RES_hhdet_fech!H59/RES_summary!H$19</f>
        <v>0</v>
      </c>
      <c r="I59" s="177">
        <f>RES_hhdet_fech!I59/RES_summary!I$19</f>
        <v>0</v>
      </c>
      <c r="J59" s="177">
        <f>RES_hhdet_fech!J59/RES_summary!J$19</f>
        <v>0</v>
      </c>
      <c r="K59" s="177">
        <f>RES_hhdet_fech!K59/RES_summary!K$19</f>
        <v>0</v>
      </c>
      <c r="L59" s="177">
        <f>RES_hhdet_fech!L59/RES_summary!L$19</f>
        <v>0</v>
      </c>
      <c r="M59" s="177">
        <f>RES_hhdet_fech!M59/RES_summary!M$19</f>
        <v>0</v>
      </c>
      <c r="N59" s="177">
        <f>RES_hhdet_fech!N59/RES_summary!N$19</f>
        <v>0</v>
      </c>
      <c r="O59" s="177">
        <f>RES_hhdet_fech!O59/RES_summary!O$19</f>
        <v>0</v>
      </c>
      <c r="P59" s="177">
        <f>RES_hhdet_fech!P59/RES_summary!P$19</f>
        <v>0</v>
      </c>
      <c r="Q59" s="177">
        <f>RES_hhdet_fech!Q59/RES_summary!Q$19</f>
        <v>0</v>
      </c>
    </row>
    <row r="60" spans="1:17" ht="12" customHeight="1" x14ac:dyDescent="0.25">
      <c r="A60" s="29" t="s">
        <v>140</v>
      </c>
      <c r="B60" s="176">
        <f>RES_hhdet_fech!B60/RES_summary!B$19</f>
        <v>11.0454930196468</v>
      </c>
      <c r="C60" s="176">
        <f>RES_hhdet_fech!C60/RES_summary!C$19</f>
        <v>10.909520636317039</v>
      </c>
      <c r="D60" s="176">
        <f>RES_hhdet_fech!D60/RES_summary!D$19</f>
        <v>11.085908007893297</v>
      </c>
      <c r="E60" s="176">
        <f>RES_hhdet_fech!E60/RES_summary!E$19</f>
        <v>10.951222577253693</v>
      </c>
      <c r="F60" s="176">
        <f>RES_hhdet_fech!F60/RES_summary!F$19</f>
        <v>11.129142755623134</v>
      </c>
      <c r="G60" s="176">
        <f>RES_hhdet_fech!G60/RES_summary!G$19</f>
        <v>10.864706402406576</v>
      </c>
      <c r="H60" s="176">
        <f>RES_hhdet_fech!H60/RES_summary!H$19</f>
        <v>0</v>
      </c>
      <c r="I60" s="176">
        <f>RES_hhdet_fech!I60/RES_summary!I$19</f>
        <v>0</v>
      </c>
      <c r="J60" s="176">
        <f>RES_hhdet_fech!J60/RES_summary!J$19</f>
        <v>0</v>
      </c>
      <c r="K60" s="176">
        <f>RES_hhdet_fech!K60/RES_summary!K$19</f>
        <v>0</v>
      </c>
      <c r="L60" s="176">
        <f>RES_hhdet_fech!L60/RES_summary!L$19</f>
        <v>0</v>
      </c>
      <c r="M60" s="176">
        <f>RES_hhdet_fech!M60/RES_summary!M$19</f>
        <v>0</v>
      </c>
      <c r="N60" s="176">
        <f>RES_hhdet_fech!N60/RES_summary!N$19</f>
        <v>0</v>
      </c>
      <c r="O60" s="176">
        <f>RES_hhdet_fech!O60/RES_summary!O$19</f>
        <v>0</v>
      </c>
      <c r="P60" s="176">
        <f>RES_hhdet_fech!P60/RES_summary!P$19</f>
        <v>0</v>
      </c>
      <c r="Q60" s="176">
        <f>RES_hhdet_fech!Q60/RES_summary!Q$19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204.17196590948816</v>
      </c>
      <c r="C62" s="184">
        <f>RES_hhdet_fech!C62/RES_summary!C$19</f>
        <v>220.51721945735108</v>
      </c>
      <c r="D62" s="184">
        <f>RES_hhdet_fech!D62/RES_summary!D$19</f>
        <v>216.24533932962504</v>
      </c>
      <c r="E62" s="184">
        <f>RES_hhdet_fech!E62/RES_summary!E$19</f>
        <v>238.3574420218134</v>
      </c>
      <c r="F62" s="184">
        <f>RES_hhdet_fech!F62/RES_summary!F$19</f>
        <v>233.71936277266298</v>
      </c>
      <c r="G62" s="184">
        <f>RES_hhdet_fech!G62/RES_summary!G$19</f>
        <v>229.70676938911112</v>
      </c>
      <c r="H62" s="184">
        <f>RES_hhdet_fech!H62/RES_summary!H$19</f>
        <v>236.40314964746543</v>
      </c>
      <c r="I62" s="184">
        <f>RES_hhdet_fech!I62/RES_summary!I$19</f>
        <v>205.16223630892907</v>
      </c>
      <c r="J62" s="184">
        <f>RES_hhdet_fech!J62/RES_summary!J$19</f>
        <v>209.13537502821146</v>
      </c>
      <c r="K62" s="184">
        <f>RES_hhdet_fech!K62/RES_summary!K$19</f>
        <v>205.92833900473872</v>
      </c>
      <c r="L62" s="184">
        <f>RES_hhdet_fech!L62/RES_summary!L$19</f>
        <v>243.24646692516126</v>
      </c>
      <c r="M62" s="184">
        <f>RES_hhdet_fech!M62/RES_summary!M$19</f>
        <v>219.969119678688</v>
      </c>
      <c r="N62" s="184">
        <f>RES_hhdet_fech!N62/RES_summary!N$19</f>
        <v>211.10111402091758</v>
      </c>
      <c r="O62" s="184">
        <f>RES_hhdet_fech!O62/RES_summary!O$19</f>
        <v>200.70328131290114</v>
      </c>
      <c r="P62" s="184">
        <f>RES_hhdet_fech!P62/RES_summary!P$19</f>
        <v>179.32364282184699</v>
      </c>
      <c r="Q62" s="184">
        <f>RES_hhdet_fech!Q62/RES_summary!Q$19</f>
        <v>193.56308098373773</v>
      </c>
    </row>
    <row r="63" spans="1:17" ht="12.95" customHeight="1" x14ac:dyDescent="0.25">
      <c r="A63" s="158" t="s">
        <v>65</v>
      </c>
      <c r="B63" s="178">
        <f>RES_hhdet_fech!B63/RES_summary!B$19</f>
        <v>161.43220909499871</v>
      </c>
      <c r="C63" s="178">
        <f>RES_hhdet_fech!C63/RES_summary!C$19</f>
        <v>177.66670268166294</v>
      </c>
      <c r="D63" s="178">
        <f>RES_hhdet_fech!D63/RES_summary!D$19</f>
        <v>173.33883433804149</v>
      </c>
      <c r="E63" s="178">
        <f>RES_hhdet_fech!E63/RES_summary!E$19</f>
        <v>195.36668054465386</v>
      </c>
      <c r="F63" s="178">
        <f>RES_hhdet_fech!F63/RES_summary!F$19</f>
        <v>190.54592851935882</v>
      </c>
      <c r="G63" s="178">
        <f>RES_hhdet_fech!G63/RES_summary!G$19</f>
        <v>186.72569818107598</v>
      </c>
      <c r="H63" s="178">
        <f>RES_hhdet_fech!H63/RES_summary!H$19</f>
        <v>192.84327593850213</v>
      </c>
      <c r="I63" s="178">
        <f>RES_hhdet_fech!I63/RES_summary!I$19</f>
        <v>162.08410317121235</v>
      </c>
      <c r="J63" s="178">
        <f>RES_hhdet_fech!J63/RES_summary!J$19</f>
        <v>164.76003210480744</v>
      </c>
      <c r="K63" s="178">
        <f>RES_hhdet_fech!K63/RES_summary!K$19</f>
        <v>161.83340759991958</v>
      </c>
      <c r="L63" s="178">
        <f>RES_hhdet_fech!L63/RES_summary!L$19</f>
        <v>191.0069746866555</v>
      </c>
      <c r="M63" s="178">
        <f>RES_hhdet_fech!M63/RES_summary!M$19</f>
        <v>168.70164084389091</v>
      </c>
      <c r="N63" s="178">
        <f>RES_hhdet_fech!N63/RES_summary!N$19</f>
        <v>159.88595060669388</v>
      </c>
      <c r="O63" s="178">
        <f>RES_hhdet_fech!O63/RES_summary!O$19</f>
        <v>149.78253695251416</v>
      </c>
      <c r="P63" s="178">
        <f>RES_hhdet_fech!P63/RES_summary!P$19</f>
        <v>128.25563803793014</v>
      </c>
      <c r="Q63" s="178">
        <f>RES_hhdet_fech!Q63/RES_summary!Q$19</f>
        <v>142.4066407122034</v>
      </c>
    </row>
    <row r="64" spans="1:17" ht="12" customHeight="1" x14ac:dyDescent="0.25">
      <c r="A64" s="23" t="s">
        <v>161</v>
      </c>
      <c r="B64" s="177">
        <f>RES_hhdet_fech!B64/RES_summary!B$19</f>
        <v>158.54623112381083</v>
      </c>
      <c r="C64" s="177">
        <f>RES_hhdet_fech!C64/RES_summary!C$19</f>
        <v>175.50586824011873</v>
      </c>
      <c r="D64" s="177">
        <f>RES_hhdet_fech!D64/RES_summary!D$19</f>
        <v>170.44585041259964</v>
      </c>
      <c r="E64" s="177">
        <f>RES_hhdet_fech!E64/RES_summary!E$19</f>
        <v>192.35242591773127</v>
      </c>
      <c r="F64" s="177">
        <f>RES_hhdet_fech!F64/RES_summary!F$19</f>
        <v>188.25816229572263</v>
      </c>
      <c r="G64" s="177">
        <f>RES_hhdet_fech!G64/RES_summary!G$19</f>
        <v>184.54658941441389</v>
      </c>
      <c r="H64" s="177">
        <f>RES_hhdet_fech!H64/RES_summary!H$19</f>
        <v>189.82680926648257</v>
      </c>
      <c r="I64" s="177">
        <f>RES_hhdet_fech!I64/RES_summary!I$19</f>
        <v>159.4855512651597</v>
      </c>
      <c r="J64" s="177">
        <f>RES_hhdet_fech!J64/RES_summary!J$19</f>
        <v>161.84894151921949</v>
      </c>
      <c r="K64" s="177">
        <f>RES_hhdet_fech!K64/RES_summary!K$19</f>
        <v>159.44963413310057</v>
      </c>
      <c r="L64" s="177">
        <f>RES_hhdet_fech!L64/RES_summary!L$19</f>
        <v>187.7262743965112</v>
      </c>
      <c r="M64" s="177">
        <f>RES_hhdet_fech!M64/RES_summary!M$19</f>
        <v>165.63888128726097</v>
      </c>
      <c r="N64" s="177">
        <f>RES_hhdet_fech!N64/RES_summary!N$19</f>
        <v>158.24558315120575</v>
      </c>
      <c r="O64" s="177">
        <f>RES_hhdet_fech!O64/RES_summary!O$19</f>
        <v>148.03389732585964</v>
      </c>
      <c r="P64" s="177">
        <f>RES_hhdet_fech!P64/RES_summary!P$19</f>
        <v>126.3144268733419</v>
      </c>
      <c r="Q64" s="177">
        <f>RES_hhdet_fech!Q64/RES_summary!Q$19</f>
        <v>139.08565855829679</v>
      </c>
    </row>
    <row r="65" spans="1:17" ht="12" customHeight="1" x14ac:dyDescent="0.25">
      <c r="A65" s="23" t="s">
        <v>60</v>
      </c>
      <c r="B65" s="177">
        <f>RES_hhdet_fech!B65/RES_summary!B$19</f>
        <v>2.885977971187911</v>
      </c>
      <c r="C65" s="177">
        <f>RES_hhdet_fech!C65/RES_summary!C$19</f>
        <v>2.1608344415442082</v>
      </c>
      <c r="D65" s="177">
        <f>RES_hhdet_fech!D65/RES_summary!D$19</f>
        <v>2.8929839254418397</v>
      </c>
      <c r="E65" s="177">
        <f>RES_hhdet_fech!E65/RES_summary!E$19</f>
        <v>3.0142546269225816</v>
      </c>
      <c r="F65" s="177">
        <f>RES_hhdet_fech!F65/RES_summary!F$19</f>
        <v>2.2877662236361962</v>
      </c>
      <c r="G65" s="177">
        <f>RES_hhdet_fech!G65/RES_summary!G$19</f>
        <v>2.1791087666620763</v>
      </c>
      <c r="H65" s="177">
        <f>RES_hhdet_fech!H65/RES_summary!H$19</f>
        <v>3.0164666720195754</v>
      </c>
      <c r="I65" s="177">
        <f>RES_hhdet_fech!I65/RES_summary!I$19</f>
        <v>2.5985519060526712</v>
      </c>
      <c r="J65" s="177">
        <f>RES_hhdet_fech!J65/RES_summary!J$19</f>
        <v>2.9110905855879521</v>
      </c>
      <c r="K65" s="177">
        <f>RES_hhdet_fech!K65/RES_summary!K$19</f>
        <v>2.3837734668189969</v>
      </c>
      <c r="L65" s="177">
        <f>RES_hhdet_fech!L65/RES_summary!L$19</f>
        <v>3.2807002901442934</v>
      </c>
      <c r="M65" s="177">
        <f>RES_hhdet_fech!M65/RES_summary!M$19</f>
        <v>3.0627595566299455</v>
      </c>
      <c r="N65" s="177">
        <f>RES_hhdet_fech!N65/RES_summary!N$19</f>
        <v>1.6403674554881249</v>
      </c>
      <c r="O65" s="177">
        <f>RES_hhdet_fech!O65/RES_summary!O$19</f>
        <v>1.7486396266545068</v>
      </c>
      <c r="P65" s="177">
        <f>RES_hhdet_fech!P65/RES_summary!P$19</f>
        <v>1.9412111645882431</v>
      </c>
      <c r="Q65" s="177">
        <f>RES_hhdet_fech!Q65/RES_summary!Q$19</f>
        <v>3.320982153906626</v>
      </c>
    </row>
    <row r="66" spans="1:17" ht="12.95" customHeight="1" x14ac:dyDescent="0.25">
      <c r="A66" s="158" t="s">
        <v>112</v>
      </c>
      <c r="B66" s="178">
        <f>RES_hhdet_fech!B66/RES_summary!B$19</f>
        <v>1.1975249887649487E-2</v>
      </c>
      <c r="C66" s="178">
        <f>RES_hhdet_fech!C66/RES_summary!C$19</f>
        <v>1.7370516624450529E-2</v>
      </c>
      <c r="D66" s="178">
        <f>RES_hhdet_fech!D66/RES_summary!D$19</f>
        <v>2.5331351183121829E-2</v>
      </c>
      <c r="E66" s="178">
        <f>RES_hhdet_fech!E66/RES_summary!E$19</f>
        <v>3.5721716164493662E-2</v>
      </c>
      <c r="F66" s="178">
        <f>RES_hhdet_fech!F66/RES_summary!F$19</f>
        <v>4.2015389189423956E-2</v>
      </c>
      <c r="G66" s="178">
        <f>RES_hhdet_fech!G66/RES_summary!G$19</f>
        <v>4.9596893840070773E-2</v>
      </c>
      <c r="H66" s="178">
        <f>RES_hhdet_fech!H66/RES_summary!H$19</f>
        <v>7.0841022720264754E-2</v>
      </c>
      <c r="I66" s="178">
        <f>RES_hhdet_fech!I66/RES_summary!I$19</f>
        <v>8.5909239245630278E-2</v>
      </c>
      <c r="J66" s="178">
        <f>RES_hhdet_fech!J66/RES_summary!J$19</f>
        <v>0.10578227784684607</v>
      </c>
      <c r="K66" s="178">
        <f>RES_hhdet_fech!K66/RES_summary!K$19</f>
        <v>0.12951873326664362</v>
      </c>
      <c r="L66" s="178">
        <f>RES_hhdet_fech!L66/RES_summary!L$19</f>
        <v>0.14437074540262548</v>
      </c>
      <c r="M66" s="178">
        <f>RES_hhdet_fech!M66/RES_summary!M$19</f>
        <v>0.15225023906519203</v>
      </c>
      <c r="N66" s="178">
        <f>RES_hhdet_fech!N66/RES_summary!N$19</f>
        <v>0.17035995612259983</v>
      </c>
      <c r="O66" s="178">
        <f>RES_hhdet_fech!O66/RES_summary!O$19</f>
        <v>0.18586475203650699</v>
      </c>
      <c r="P66" s="178">
        <f>RES_hhdet_fech!P66/RES_summary!P$19</f>
        <v>0.2092366464476704</v>
      </c>
      <c r="Q66" s="178">
        <f>RES_hhdet_fech!Q66/RES_summary!Q$19</f>
        <v>0.22676314600687414</v>
      </c>
    </row>
    <row r="67" spans="1:17" ht="12" customHeight="1" x14ac:dyDescent="0.25">
      <c r="A67" s="23" t="s">
        <v>60</v>
      </c>
      <c r="B67" s="177">
        <f>RES_hhdet_fech!B67/RES_summary!B$19</f>
        <v>1.1975249887649487E-2</v>
      </c>
      <c r="C67" s="177">
        <f>RES_hhdet_fech!C67/RES_summary!C$19</f>
        <v>1.7370516624450529E-2</v>
      </c>
      <c r="D67" s="177">
        <f>RES_hhdet_fech!D67/RES_summary!D$19</f>
        <v>2.5331351183121829E-2</v>
      </c>
      <c r="E67" s="177">
        <f>RES_hhdet_fech!E67/RES_summary!E$19</f>
        <v>3.5721716164493662E-2</v>
      </c>
      <c r="F67" s="177">
        <f>RES_hhdet_fech!F67/RES_summary!F$19</f>
        <v>4.2015389189423956E-2</v>
      </c>
      <c r="G67" s="177">
        <f>RES_hhdet_fech!G67/RES_summary!G$19</f>
        <v>4.9596893840070773E-2</v>
      </c>
      <c r="H67" s="177">
        <f>RES_hhdet_fech!H67/RES_summary!H$19</f>
        <v>7.0841022720264754E-2</v>
      </c>
      <c r="I67" s="177">
        <f>RES_hhdet_fech!I67/RES_summary!I$19</f>
        <v>8.5909239245630278E-2</v>
      </c>
      <c r="J67" s="177">
        <f>RES_hhdet_fech!J67/RES_summary!J$19</f>
        <v>0.10578227784684607</v>
      </c>
      <c r="K67" s="177">
        <f>RES_hhdet_fech!K67/RES_summary!K$19</f>
        <v>0.12951873326664362</v>
      </c>
      <c r="L67" s="177">
        <f>RES_hhdet_fech!L67/RES_summary!L$19</f>
        <v>0.14437074540262548</v>
      </c>
      <c r="M67" s="177">
        <f>RES_hhdet_fech!M67/RES_summary!M$19</f>
        <v>0.15225023906519203</v>
      </c>
      <c r="N67" s="177">
        <f>RES_hhdet_fech!N67/RES_summary!N$19</f>
        <v>0.17035995612259983</v>
      </c>
      <c r="O67" s="177">
        <f>RES_hhdet_fech!O67/RES_summary!O$19</f>
        <v>0.18586475203650699</v>
      </c>
      <c r="P67" s="177">
        <f>RES_hhdet_fech!P67/RES_summary!P$19</f>
        <v>0.2092366464476704</v>
      </c>
      <c r="Q67" s="177">
        <f>RES_hhdet_fech!Q67/RES_summary!Q$19</f>
        <v>0.22676314600687414</v>
      </c>
    </row>
    <row r="68" spans="1:17" ht="12" customHeight="1" x14ac:dyDescent="0.25">
      <c r="A68" s="158" t="s">
        <v>63</v>
      </c>
      <c r="B68" s="178">
        <f>RES_hhdet_fech!B68/RES_summary!B$19</f>
        <v>25.975941439429182</v>
      </c>
      <c r="C68" s="178">
        <f>RES_hhdet_fech!C68/RES_summary!C$19</f>
        <v>25.614006195205818</v>
      </c>
      <c r="D68" s="178">
        <f>RES_hhdet_fech!D68/RES_summary!D$19</f>
        <v>25.811408106562368</v>
      </c>
      <c r="E68" s="178">
        <f>RES_hhdet_fech!E68/RES_summary!E$19</f>
        <v>25.829492887781768</v>
      </c>
      <c r="F68" s="178">
        <f>RES_hhdet_fech!F68/RES_summary!F$19</f>
        <v>25.617362966481025</v>
      </c>
      <c r="G68" s="178">
        <f>RES_hhdet_fech!G68/RES_summary!G$19</f>
        <v>25.652254990140058</v>
      </c>
      <c r="H68" s="178">
        <f>RES_hhdet_fech!H68/RES_summary!H$19</f>
        <v>26.105682111496392</v>
      </c>
      <c r="I68" s="178">
        <f>RES_hhdet_fech!I68/RES_summary!I$19</f>
        <v>25.633307010692455</v>
      </c>
      <c r="J68" s="178">
        <f>RES_hhdet_fech!J68/RES_summary!J$19</f>
        <v>26.431926228911092</v>
      </c>
      <c r="K68" s="178">
        <f>RES_hhdet_fech!K68/RES_summary!K$19</f>
        <v>26.252771209220757</v>
      </c>
      <c r="L68" s="178">
        <f>RES_hhdet_fech!L68/RES_summary!L$19</f>
        <v>30.951530127820917</v>
      </c>
      <c r="M68" s="178">
        <f>RES_hhdet_fech!M68/RES_summary!M$19</f>
        <v>30.011941682529685</v>
      </c>
      <c r="N68" s="178">
        <f>RES_hhdet_fech!N68/RES_summary!N$19</f>
        <v>29.709758555649007</v>
      </c>
      <c r="O68" s="178">
        <f>RES_hhdet_fech!O68/RES_summary!O$19</f>
        <v>29.574334324454178</v>
      </c>
      <c r="P68" s="178">
        <f>RES_hhdet_fech!P68/RES_summary!P$19</f>
        <v>29.55750916568125</v>
      </c>
      <c r="Q68" s="178">
        <f>RES_hhdet_fech!Q68/RES_summary!Q$19</f>
        <v>29.459155303660975</v>
      </c>
    </row>
    <row r="69" spans="1:17" ht="12" customHeight="1" x14ac:dyDescent="0.25">
      <c r="A69" s="167" t="s">
        <v>160</v>
      </c>
      <c r="B69" s="183">
        <f>RES_hhdet_fech!B69/RES_summary!B$19</f>
        <v>26.20885995828024</v>
      </c>
      <c r="C69" s="183">
        <f>RES_hhdet_fech!C69/RES_summary!C$19</f>
        <v>25.950436814688363</v>
      </c>
      <c r="D69" s="183">
        <f>RES_hhdet_fech!D69/RES_summary!D$19</f>
        <v>26.090023313206164</v>
      </c>
      <c r="E69" s="183">
        <f>RES_hhdet_fech!E69/RES_summary!E$19</f>
        <v>26.080376119097139</v>
      </c>
      <c r="F69" s="183">
        <f>RES_hhdet_fech!F69/RES_summary!F$19</f>
        <v>25.871952865466078</v>
      </c>
      <c r="G69" s="183">
        <f>RES_hhdet_fech!G69/RES_summary!G$19</f>
        <v>26.028097158418198</v>
      </c>
      <c r="H69" s="183">
        <f>RES_hhdet_fech!H69/RES_summary!H$19</f>
        <v>26.283967776819946</v>
      </c>
      <c r="I69" s="183">
        <f>RES_hhdet_fech!I69/RES_summary!I$19</f>
        <v>25.851886526100159</v>
      </c>
      <c r="J69" s="183">
        <f>RES_hhdet_fech!J69/RES_summary!J$19</f>
        <v>27.049436323964109</v>
      </c>
      <c r="K69" s="183">
        <f>RES_hhdet_fech!K69/RES_summary!K$19</f>
        <v>26.776279885150174</v>
      </c>
      <c r="L69" s="183">
        <f>RES_hhdet_fech!L69/RES_summary!L$19</f>
        <v>31.241007706648716</v>
      </c>
      <c r="M69" s="183">
        <f>RES_hhdet_fech!M69/RES_summary!M$19</f>
        <v>30.350688673574286</v>
      </c>
      <c r="N69" s="183">
        <f>RES_hhdet_fech!N69/RES_summary!N$19</f>
        <v>30.159379055967584</v>
      </c>
      <c r="O69" s="183">
        <f>RES_hhdet_fech!O69/RES_summary!O$19</f>
        <v>30.048293256797201</v>
      </c>
      <c r="P69" s="183">
        <f>RES_hhdet_fech!P69/RES_summary!P$19</f>
        <v>29.952339192304855</v>
      </c>
      <c r="Q69" s="183">
        <f>RES_hhdet_fech!Q69/RES_summary!Q$19</f>
        <v>29.852843831336298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21.25169279292443</v>
      </c>
      <c r="D70" s="183">
        <f>RES_hhdet_fech!D70/RES_summary!D$19</f>
        <v>21.397645517732688</v>
      </c>
      <c r="E70" s="183">
        <f>RES_hhdet_fech!E70/RES_summary!E$19</f>
        <v>21.4208284345357</v>
      </c>
      <c r="F70" s="183">
        <f>RES_hhdet_fech!F70/RES_summary!F$19</f>
        <v>21.281365908306991</v>
      </c>
      <c r="G70" s="183">
        <f>RES_hhdet_fech!G70/RES_summary!G$19</f>
        <v>21.442155615935526</v>
      </c>
      <c r="H70" s="183">
        <f>RES_hhdet_fech!H70/RES_summary!H$19</f>
        <v>21.683594321579026</v>
      </c>
      <c r="I70" s="183">
        <f>RES_hhdet_fech!I70/RES_summary!I$19</f>
        <v>21.400800808943796</v>
      </c>
      <c r="J70" s="183">
        <f>RES_hhdet_fech!J70/RES_summary!J$19</f>
        <v>22.213933252157364</v>
      </c>
      <c r="K70" s="183">
        <f>RES_hhdet_fech!K70/RES_summary!K$19</f>
        <v>22.077579185432537</v>
      </c>
      <c r="L70" s="183">
        <f>RES_hhdet_fech!L70/RES_summary!L$19</f>
        <v>26.141738992930545</v>
      </c>
      <c r="M70" s="183">
        <f>RES_hhdet_fech!M70/RES_summary!M$19</f>
        <v>25.215783526360379</v>
      </c>
      <c r="N70" s="183">
        <f>RES_hhdet_fech!N70/RES_summary!N$19</f>
        <v>25.090342952279308</v>
      </c>
      <c r="O70" s="183">
        <f>RES_hhdet_fech!O70/RES_summary!O$19</f>
        <v>25.036619985832907</v>
      </c>
      <c r="P70" s="183">
        <f>RES_hhdet_fech!P70/RES_summary!P$19</f>
        <v>24.997619102305816</v>
      </c>
      <c r="Q70" s="183">
        <f>RES_hhdet_fech!Q70/RES_summary!Q$19</f>
        <v>24.957428518827875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16.867783929547493</v>
      </c>
      <c r="D71" s="182">
        <f>RES_hhdet_fech!D71/RES_summary!D$19</f>
        <v>16.958515153583509</v>
      </c>
      <c r="E71" s="182">
        <f>RES_hhdet_fech!E71/RES_summary!E$19</f>
        <v>16.952244477413416</v>
      </c>
      <c r="F71" s="182">
        <f>RES_hhdet_fech!F71/RES_summary!F$19</f>
        <v>16.816769362553192</v>
      </c>
      <c r="G71" s="182">
        <f>RES_hhdet_fech!G71/RES_summary!G$19</f>
        <v>16.918263152971992</v>
      </c>
      <c r="H71" s="182">
        <f>RES_hhdet_fech!H71/RES_summary!H$19</f>
        <v>17.084579054933073</v>
      </c>
      <c r="I71" s="182">
        <f>RES_hhdet_fech!I71/RES_summary!I$19</f>
        <v>16.803726241964807</v>
      </c>
      <c r="J71" s="182">
        <f>RES_hhdet_fech!J71/RES_summary!J$19</f>
        <v>17.582133610576829</v>
      </c>
      <c r="K71" s="182">
        <f>RES_hhdet_fech!K71/RES_summary!K$19</f>
        <v>17.40458192534766</v>
      </c>
      <c r="L71" s="182">
        <f>RES_hhdet_fech!L71/RES_summary!L$19</f>
        <v>20.775270124921526</v>
      </c>
      <c r="M71" s="182">
        <f>RES_hhdet_fech!M71/RES_summary!M$19</f>
        <v>19.727947637823352</v>
      </c>
      <c r="N71" s="182">
        <f>RES_hhdet_fech!N71/RES_summary!N$19</f>
        <v>19.603596386378989</v>
      </c>
      <c r="O71" s="182">
        <f>RES_hhdet_fech!O71/RES_summary!O$19</f>
        <v>19.53139061691828</v>
      </c>
      <c r="P71" s="182">
        <f>RES_hhdet_fech!P71/RES_summary!P$19</f>
        <v>19.469020474998178</v>
      </c>
      <c r="Q71" s="182">
        <f>RES_hhdet_fech!Q71/RES_summary!Q$19</f>
        <v>19.404348490368744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4.3839088633769379</v>
      </c>
      <c r="D72" s="181">
        <f>RES_hhdet_fech!D72/RES_summary!D$19</f>
        <v>4.4391303641491788</v>
      </c>
      <c r="E72" s="181">
        <f>RES_hhdet_fech!E72/RES_summary!E$19</f>
        <v>4.4685839571222772</v>
      </c>
      <c r="F72" s="181">
        <f>RES_hhdet_fech!F72/RES_summary!F$19</f>
        <v>4.4645965457538015</v>
      </c>
      <c r="G72" s="181">
        <f>RES_hhdet_fech!G72/RES_summary!G$19</f>
        <v>4.5238924629635342</v>
      </c>
      <c r="H72" s="181">
        <f>RES_hhdet_fech!H72/RES_summary!H$19</f>
        <v>4.5990152666459538</v>
      </c>
      <c r="I72" s="181">
        <f>RES_hhdet_fech!I72/RES_summary!I$19</f>
        <v>4.5970745669789892</v>
      </c>
      <c r="J72" s="181">
        <f>RES_hhdet_fech!J72/RES_summary!J$19</f>
        <v>4.6317996415805371</v>
      </c>
      <c r="K72" s="181">
        <f>RES_hhdet_fech!K72/RES_summary!K$19</f>
        <v>4.6729972600848777</v>
      </c>
      <c r="L72" s="181">
        <f>RES_hhdet_fech!L72/RES_summary!L$19</f>
        <v>5.3664688680090151</v>
      </c>
      <c r="M72" s="181">
        <f>RES_hhdet_fech!M72/RES_summary!M$19</f>
        <v>5.487835888537024</v>
      </c>
      <c r="N72" s="181">
        <f>RES_hhdet_fech!N72/RES_summary!N$19</f>
        <v>5.4867465659003081</v>
      </c>
      <c r="O72" s="181">
        <f>RES_hhdet_fech!O72/RES_summary!O$19</f>
        <v>5.5052293689146268</v>
      </c>
      <c r="P72" s="181">
        <f>RES_hhdet_fech!P72/RES_summary!P$19</f>
        <v>5.5285986273076375</v>
      </c>
      <c r="Q72" s="181">
        <f>RES_hhdet_fech!Q72/RES_summary!Q$19</f>
        <v>5.5530800284591297</v>
      </c>
    </row>
    <row r="73" spans="1:17" ht="12" customHeight="1" x14ac:dyDescent="0.25">
      <c r="A73" s="163" t="s">
        <v>142</v>
      </c>
      <c r="B73" s="180">
        <f>RES_hhdet_fech!B73/RES_summary!B$19</f>
        <v>24.134187897478839</v>
      </c>
      <c r="C73" s="180">
        <f>RES_hhdet_fech!C73/RES_summary!C$19</f>
        <v>23.00181463533427</v>
      </c>
      <c r="D73" s="180">
        <f>RES_hhdet_fech!D73/RES_summary!D$19</f>
        <v>23.942264570330124</v>
      </c>
      <c r="E73" s="180">
        <f>RES_hhdet_fech!E73/RES_summary!E$19</f>
        <v>23.877332243115763</v>
      </c>
      <c r="F73" s="180">
        <f>RES_hhdet_fech!F73/RES_summary!F$19</f>
        <v>23.020476509976163</v>
      </c>
      <c r="G73" s="180">
        <f>RES_hhdet_fech!G73/RES_summary!G$19</f>
        <v>22.20104622362614</v>
      </c>
      <c r="H73" s="180">
        <f>RES_hhdet_fech!H73/RES_summary!H$19</f>
        <v>24.680155223908542</v>
      </c>
      <c r="I73" s="180">
        <f>RES_hhdet_fech!I73/RES_summary!I$19</f>
        <v>24.037904240456399</v>
      </c>
      <c r="J73" s="180">
        <f>RES_hhdet_fech!J73/RES_summary!J$19</f>
        <v>21.851303743255944</v>
      </c>
      <c r="K73" s="180">
        <f>RES_hhdet_fech!K73/RES_summary!K$19</f>
        <v>21.672066733666242</v>
      </c>
      <c r="L73" s="180">
        <f>RES_hhdet_fech!L73/RES_summary!L$19</f>
        <v>28.990126434561915</v>
      </c>
      <c r="M73" s="180">
        <f>RES_hhdet_fech!M73/RES_summary!M$19</f>
        <v>28.08076282800792</v>
      </c>
      <c r="N73" s="180">
        <f>RES_hhdet_fech!N73/RES_summary!N$19</f>
        <v>26.260274985424179</v>
      </c>
      <c r="O73" s="180">
        <f>RES_hhdet_fech!O73/RES_summary!O$19</f>
        <v>26.286878380763422</v>
      </c>
      <c r="P73" s="180">
        <f>RES_hhdet_fech!P73/RES_summary!P$19</f>
        <v>26.504097878893941</v>
      </c>
      <c r="Q73" s="180">
        <f>RES_hhdet_fech!Q73/RES_summary!Q$19</f>
        <v>28.413803637474636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19.335088376344274</v>
      </c>
      <c r="D74" s="179">
        <f>RES_hhdet_fech!D74/RES_summary!D$19</f>
        <v>20.001602334863264</v>
      </c>
      <c r="E74" s="179">
        <f>RES_hhdet_fech!E74/RES_summary!E$19</f>
        <v>19.988849915147771</v>
      </c>
      <c r="F74" s="179">
        <f>RES_hhdet_fech!F74/RES_summary!F$19</f>
        <v>19.42790627723841</v>
      </c>
      <c r="G74" s="179">
        <f>RES_hhdet_fech!G74/RES_summary!G$19</f>
        <v>18.954572508320538</v>
      </c>
      <c r="H74" s="179">
        <f>RES_hhdet_fech!H74/RES_summary!H$19</f>
        <v>20.641116162186741</v>
      </c>
      <c r="I74" s="179">
        <f>RES_hhdet_fech!I74/RES_summary!I$19</f>
        <v>20.221712323275437</v>
      </c>
      <c r="J74" s="179">
        <f>RES_hhdet_fech!J74/RES_summary!J$19</f>
        <v>18.835147074697009</v>
      </c>
      <c r="K74" s="179">
        <f>RES_hhdet_fech!K74/RES_summary!K$19</f>
        <v>18.759840636968036</v>
      </c>
      <c r="L74" s="179">
        <f>RES_hhdet_fech!L74/RES_summary!L$19</f>
        <v>24.644902946992662</v>
      </c>
      <c r="M74" s="179">
        <f>RES_hhdet_fech!M74/RES_summary!M$19</f>
        <v>23.740331726742308</v>
      </c>
      <c r="N74" s="179">
        <f>RES_hhdet_fech!N74/RES_summary!N$19</f>
        <v>22.55592530642614</v>
      </c>
      <c r="O74" s="179">
        <f>RES_hhdet_fech!O74/RES_summary!O$19</f>
        <v>22.591700316410922</v>
      </c>
      <c r="P74" s="179">
        <f>RES_hhdet_fech!P74/RES_summary!P$19</f>
        <v>22.756262248588765</v>
      </c>
      <c r="Q74" s="179">
        <f>RES_hhdet_fech!Q74/RES_summary!Q$19</f>
        <v>24.022052392817802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14.951179512967338</v>
      </c>
      <c r="D75" s="177">
        <f>RES_hhdet_fech!D75/RES_summary!D$19</f>
        <v>15.562471970714086</v>
      </c>
      <c r="E75" s="177">
        <f>RES_hhdet_fech!E75/RES_summary!E$19</f>
        <v>15.520265958025494</v>
      </c>
      <c r="F75" s="177">
        <f>RES_hhdet_fech!F75/RES_summary!F$19</f>
        <v>14.963309731484616</v>
      </c>
      <c r="G75" s="177">
        <f>RES_hhdet_fech!G75/RES_summary!G$19</f>
        <v>14.430680045357004</v>
      </c>
      <c r="H75" s="177">
        <f>RES_hhdet_fech!H75/RES_summary!H$19</f>
        <v>16.042100895540795</v>
      </c>
      <c r="I75" s="177">
        <f>RES_hhdet_fech!I75/RES_summary!I$19</f>
        <v>15.624637756296442</v>
      </c>
      <c r="J75" s="177">
        <f>RES_hhdet_fech!J75/RES_summary!J$19</f>
        <v>14.203347433116473</v>
      </c>
      <c r="K75" s="177">
        <f>RES_hhdet_fech!K75/RES_summary!K$19</f>
        <v>14.086843376883163</v>
      </c>
      <c r="L75" s="177">
        <f>RES_hhdet_fech!L75/RES_summary!L$19</f>
        <v>19.278434078983647</v>
      </c>
      <c r="M75" s="177">
        <f>RES_hhdet_fech!M75/RES_summary!M$19</f>
        <v>18.252495838205288</v>
      </c>
      <c r="N75" s="177">
        <f>RES_hhdet_fech!N75/RES_summary!N$19</f>
        <v>17.069178740525825</v>
      </c>
      <c r="O75" s="177">
        <f>RES_hhdet_fech!O75/RES_summary!O$19</f>
        <v>17.086470947496295</v>
      </c>
      <c r="P75" s="177">
        <f>RES_hhdet_fech!P75/RES_summary!P$19</f>
        <v>17.22766362128112</v>
      </c>
      <c r="Q75" s="177">
        <f>RES_hhdet_fech!Q75/RES_summary!Q$19</f>
        <v>18.468972364358667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4.3839088633769361</v>
      </c>
      <c r="D76" s="177">
        <f>RES_hhdet_fech!D76/RES_summary!D$19</f>
        <v>4.4391303641491815</v>
      </c>
      <c r="E76" s="177">
        <f>RES_hhdet_fech!E76/RES_summary!E$19</f>
        <v>4.4685839571222781</v>
      </c>
      <c r="F76" s="177">
        <f>RES_hhdet_fech!F76/RES_summary!F$19</f>
        <v>4.4645965457538006</v>
      </c>
      <c r="G76" s="177">
        <f>RES_hhdet_fech!G76/RES_summary!G$19</f>
        <v>4.5238924629635342</v>
      </c>
      <c r="H76" s="177">
        <f>RES_hhdet_fech!H76/RES_summary!H$19</f>
        <v>4.5990152666459458</v>
      </c>
      <c r="I76" s="177">
        <f>RES_hhdet_fech!I76/RES_summary!I$19</f>
        <v>4.5970745669789892</v>
      </c>
      <c r="J76" s="177">
        <f>RES_hhdet_fech!J76/RES_summary!J$19</f>
        <v>4.6317996415805345</v>
      </c>
      <c r="K76" s="177">
        <f>RES_hhdet_fech!K76/RES_summary!K$19</f>
        <v>4.6729972600848768</v>
      </c>
      <c r="L76" s="177">
        <f>RES_hhdet_fech!L76/RES_summary!L$19</f>
        <v>5.3664688680090169</v>
      </c>
      <c r="M76" s="177">
        <f>RES_hhdet_fech!M76/RES_summary!M$19</f>
        <v>5.4878358885370266</v>
      </c>
      <c r="N76" s="177">
        <f>RES_hhdet_fech!N76/RES_summary!N$19</f>
        <v>5.4867465659003116</v>
      </c>
      <c r="O76" s="177">
        <f>RES_hhdet_fech!O76/RES_summary!O$19</f>
        <v>5.5052293689146277</v>
      </c>
      <c r="P76" s="177">
        <f>RES_hhdet_fech!P76/RES_summary!P$19</f>
        <v>5.5285986273076402</v>
      </c>
      <c r="Q76" s="177">
        <f>RES_hhdet_fech!Q76/RES_summary!Q$19</f>
        <v>5.5530800284591306</v>
      </c>
    </row>
    <row r="77" spans="1:17" ht="12" customHeight="1" x14ac:dyDescent="0.25">
      <c r="A77" s="158" t="s">
        <v>62</v>
      </c>
      <c r="B77" s="178">
        <f>RES_hhdet_fech!B77/RES_summary!B$19</f>
        <v>16.75184012517261</v>
      </c>
      <c r="C77" s="178">
        <f>RES_hhdet_fech!C77/RES_summary!C$19</f>
        <v>17.219140063857878</v>
      </c>
      <c r="D77" s="178">
        <f>RES_hhdet_fech!D77/RES_summary!D$19</f>
        <v>17.069765533838066</v>
      </c>
      <c r="E77" s="178">
        <f>RES_hhdet_fech!E77/RES_summary!E$19</f>
        <v>17.125546873213278</v>
      </c>
      <c r="F77" s="178">
        <f>RES_hhdet_fech!F77/RES_summary!F$19</f>
        <v>17.514055897633728</v>
      </c>
      <c r="G77" s="178">
        <f>RES_hhdet_fech!G77/RES_summary!G$19</f>
        <v>17.27921932405502</v>
      </c>
      <c r="H77" s="178">
        <f>RES_hhdet_fech!H77/RES_summary!H$19</f>
        <v>17.38335057474664</v>
      </c>
      <c r="I77" s="178">
        <f>RES_hhdet_fech!I77/RES_summary!I$19</f>
        <v>17.35891688777863</v>
      </c>
      <c r="J77" s="178">
        <f>RES_hhdet_fech!J77/RES_summary!J$19</f>
        <v>17.8376344166461</v>
      </c>
      <c r="K77" s="178">
        <f>RES_hhdet_fech!K77/RES_summary!K$19</f>
        <v>17.712641462331739</v>
      </c>
      <c r="L77" s="178">
        <f>RES_hhdet_fech!L77/RES_summary!L$19</f>
        <v>21.143591365282251</v>
      </c>
      <c r="M77" s="178">
        <f>RES_hhdet_fech!M77/RES_summary!M$19</f>
        <v>21.103286913202208</v>
      </c>
      <c r="N77" s="178">
        <f>RES_hhdet_fech!N77/RES_summary!N$19</f>
        <v>21.335044902452111</v>
      </c>
      <c r="O77" s="178">
        <f>RES_hhdet_fech!O77/RES_summary!O$19</f>
        <v>21.160545283896315</v>
      </c>
      <c r="P77" s="178">
        <f>RES_hhdet_fech!P77/RES_summary!P$19</f>
        <v>21.301258971787902</v>
      </c>
      <c r="Q77" s="178">
        <f>RES_hhdet_fech!Q77/RES_summary!Q$19</f>
        <v>21.470521821866477</v>
      </c>
    </row>
    <row r="78" spans="1:17" ht="12" customHeight="1" x14ac:dyDescent="0.25">
      <c r="A78" s="23" t="s">
        <v>109</v>
      </c>
      <c r="B78" s="177">
        <f>RES_hhdet_fech!B78/RES_summary!B$19</f>
        <v>17.902812692175967</v>
      </c>
      <c r="C78" s="177">
        <f>RES_hhdet_fech!C78/RES_summary!C$19</f>
        <v>18.368197249125512</v>
      </c>
      <c r="D78" s="177">
        <f>RES_hhdet_fech!D78/RES_summary!D$19</f>
        <v>18.012275748530545</v>
      </c>
      <c r="E78" s="177">
        <f>RES_hhdet_fech!E78/RES_summary!E$19</f>
        <v>17.954859409123305</v>
      </c>
      <c r="F78" s="177">
        <f>RES_hhdet_fech!F78/RES_summary!F$19</f>
        <v>18.462560318425783</v>
      </c>
      <c r="G78" s="177">
        <f>RES_hhdet_fech!G78/RES_summary!G$19</f>
        <v>18.079967788941769</v>
      </c>
      <c r="H78" s="177">
        <f>RES_hhdet_fech!H78/RES_summary!H$19</f>
        <v>18.016234778362211</v>
      </c>
      <c r="I78" s="177">
        <f>RES_hhdet_fech!I78/RES_summary!I$19</f>
        <v>18.127235861701259</v>
      </c>
      <c r="J78" s="177">
        <f>RES_hhdet_fech!J78/RES_summary!J$19</f>
        <v>18.874717437254663</v>
      </c>
      <c r="K78" s="177">
        <f>RES_hhdet_fech!K78/RES_summary!K$19</f>
        <v>18.550593881750682</v>
      </c>
      <c r="L78" s="177">
        <f>RES_hhdet_fech!L78/RES_summary!L$19</f>
        <v>21.95887943633338</v>
      </c>
      <c r="M78" s="177">
        <f>RES_hhdet_fech!M78/RES_summary!M$19</f>
        <v>21.980839670549212</v>
      </c>
      <c r="N78" s="177">
        <f>RES_hhdet_fech!N78/RES_summary!N$19</f>
        <v>22.106523416341233</v>
      </c>
      <c r="O78" s="177">
        <f>RES_hhdet_fech!O78/RES_summary!O$19</f>
        <v>21.786274557010348</v>
      </c>
      <c r="P78" s="177">
        <f>RES_hhdet_fech!P78/RES_summary!P$19</f>
        <v>21.640851660834727</v>
      </c>
      <c r="Q78" s="177">
        <f>RES_hhdet_fech!Q78/RES_summary!Q$19</f>
        <v>21.860906228404502</v>
      </c>
    </row>
    <row r="79" spans="1:17" ht="12" customHeight="1" x14ac:dyDescent="0.25">
      <c r="A79" s="29" t="s">
        <v>140</v>
      </c>
      <c r="B79" s="176">
        <f>RES_hhdet_fech!B79/RES_summary!B$19</f>
        <v>11.045493019646795</v>
      </c>
      <c r="C79" s="176">
        <f>RES_hhdet_fech!C79/RES_summary!C$19</f>
        <v>11.074571061738158</v>
      </c>
      <c r="D79" s="176">
        <f>RES_hhdet_fech!D79/RES_summary!D$19</f>
        <v>11.293390468763917</v>
      </c>
      <c r="E79" s="176">
        <f>RES_hhdet_fech!E79/RES_summary!E$19</f>
        <v>11.289613891448775</v>
      </c>
      <c r="F79" s="176">
        <f>RES_hhdet_fech!F79/RES_summary!F$19</f>
        <v>11.37874660353609</v>
      </c>
      <c r="G79" s="176">
        <f>RES_hhdet_fech!G79/RES_summary!G$19</f>
        <v>11.101783472183659</v>
      </c>
      <c r="H79" s="176">
        <f>RES_hhdet_fech!H79/RES_summary!H$19</f>
        <v>11.25003085278432</v>
      </c>
      <c r="I79" s="176">
        <f>RES_hhdet_fech!I79/RES_summary!I$19</f>
        <v>11.6585028524783</v>
      </c>
      <c r="J79" s="176">
        <f>RES_hhdet_fech!J79/RES_summary!J$19</f>
        <v>11.386149736071024</v>
      </c>
      <c r="K79" s="176">
        <f>RES_hhdet_fech!K79/RES_summary!K$19</f>
        <v>11.447510672115413</v>
      </c>
      <c r="L79" s="176">
        <f>RES_hhdet_fech!L79/RES_summary!L$19</f>
        <v>14.205010918396924</v>
      </c>
      <c r="M79" s="176">
        <f>RES_hhdet_fech!M79/RES_summary!M$19</f>
        <v>14.184080708923721</v>
      </c>
      <c r="N79" s="176">
        <f>RES_hhdet_fech!N79/RES_summary!N$19</f>
        <v>13.935690306116529</v>
      </c>
      <c r="O79" s="176">
        <f>RES_hhdet_fech!O79/RES_summary!O$19</f>
        <v>13.26406129586438</v>
      </c>
      <c r="P79" s="176">
        <f>RES_hhdet_fech!P79/RES_summary!P$19</f>
        <v>13.675423977856763</v>
      </c>
      <c r="Q79" s="176">
        <f>RES_hhdet_fech!Q79/RES_summary!Q$19</f>
        <v>14.840906739629737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251.24764621669186</v>
      </c>
      <c r="C81" s="184">
        <f>RES_hhdet_fech!C81/RES_summary!C$19</f>
        <v>269.96742568997934</v>
      </c>
      <c r="D81" s="184">
        <f>RES_hhdet_fech!D81/RES_summary!D$19</f>
        <v>265.327897306154</v>
      </c>
      <c r="E81" s="184">
        <f>RES_hhdet_fech!E81/RES_summary!E$19</f>
        <v>292.07399884477047</v>
      </c>
      <c r="F81" s="184">
        <f>RES_hhdet_fech!F81/RES_summary!F$19</f>
        <v>284.66115227226157</v>
      </c>
      <c r="G81" s="184">
        <f>RES_hhdet_fech!G81/RES_summary!G$19</f>
        <v>283.50731752735504</v>
      </c>
      <c r="H81" s="184">
        <f>RES_hhdet_fech!H81/RES_summary!H$19</f>
        <v>285.82719958872593</v>
      </c>
      <c r="I81" s="184">
        <f>RES_hhdet_fech!I81/RES_summary!I$19</f>
        <v>273.14365402231493</v>
      </c>
      <c r="J81" s="184">
        <f>RES_hhdet_fech!J81/RES_summary!J$19</f>
        <v>237.68926509175105</v>
      </c>
      <c r="K81" s="184">
        <f>RES_hhdet_fech!K81/RES_summary!K$19</f>
        <v>246.3075334386196</v>
      </c>
      <c r="L81" s="184">
        <f>RES_hhdet_fech!L81/RES_summary!L$19</f>
        <v>291.8161127461313</v>
      </c>
      <c r="M81" s="184">
        <f>RES_hhdet_fech!M81/RES_summary!M$19</f>
        <v>262.31033753077082</v>
      </c>
      <c r="N81" s="184">
        <f>RES_hhdet_fech!N81/RES_summary!N$19</f>
        <v>247.89500132502204</v>
      </c>
      <c r="O81" s="184">
        <f>RES_hhdet_fech!O81/RES_summary!O$19</f>
        <v>240.93058978153834</v>
      </c>
      <c r="P81" s="184">
        <f>RES_hhdet_fech!P81/RES_summary!P$19</f>
        <v>201.83768889370631</v>
      </c>
      <c r="Q81" s="184">
        <f>RES_hhdet_fech!Q81/RES_summary!Q$19</f>
        <v>223.44261725444713</v>
      </c>
    </row>
    <row r="82" spans="1:17" ht="12.95" customHeight="1" x14ac:dyDescent="0.25">
      <c r="A82" s="158" t="s">
        <v>65</v>
      </c>
      <c r="B82" s="178">
        <f>RES_hhdet_fech!B82/RES_summary!B$19</f>
        <v>206.33781818034555</v>
      </c>
      <c r="C82" s="178">
        <f>RES_hhdet_fech!C82/RES_summary!C$19</f>
        <v>226.92193148961516</v>
      </c>
      <c r="D82" s="178">
        <f>RES_hhdet_fech!D82/RES_summary!D$19</f>
        <v>221.51537710418796</v>
      </c>
      <c r="E82" s="178">
        <f>RES_hhdet_fech!E82/RES_summary!E$19</f>
        <v>248.85468994165322</v>
      </c>
      <c r="F82" s="178">
        <f>RES_hhdet_fech!F82/RES_summary!F$19</f>
        <v>243.20898718000714</v>
      </c>
      <c r="G82" s="178">
        <f>RES_hhdet_fech!G82/RES_summary!G$19</f>
        <v>241.19421429461966</v>
      </c>
      <c r="H82" s="178">
        <f>RES_hhdet_fech!H82/RES_summary!H$19</f>
        <v>243.58593114839243</v>
      </c>
      <c r="I82" s="178">
        <f>RES_hhdet_fech!I82/RES_summary!I$19</f>
        <v>231.40772931094111</v>
      </c>
      <c r="J82" s="178">
        <f>RES_hhdet_fech!J82/RES_summary!J$19</f>
        <v>198.73697313634761</v>
      </c>
      <c r="K82" s="178">
        <f>RES_hhdet_fech!K82/RES_summary!K$19</f>
        <v>206.71195709623836</v>
      </c>
      <c r="L82" s="178">
        <f>RES_hhdet_fech!L82/RES_summary!L$19</f>
        <v>242.22938766371695</v>
      </c>
      <c r="M82" s="178">
        <f>RES_hhdet_fech!M82/RES_summary!M$19</f>
        <v>214.59924011988315</v>
      </c>
      <c r="N82" s="178">
        <f>RES_hhdet_fech!N82/RES_summary!N$19</f>
        <v>202.37949254664616</v>
      </c>
      <c r="O82" s="178">
        <f>RES_hhdet_fech!O82/RES_summary!O$19</f>
        <v>195.06886747064019</v>
      </c>
      <c r="P82" s="178">
        <f>RES_hhdet_fech!P82/RES_summary!P$19</f>
        <v>156.27701184455898</v>
      </c>
      <c r="Q82" s="178">
        <f>RES_hhdet_fech!Q82/RES_summary!Q$19</f>
        <v>175.58161878632777</v>
      </c>
    </row>
    <row r="83" spans="1:17" ht="12" customHeight="1" x14ac:dyDescent="0.25">
      <c r="A83" s="23" t="s">
        <v>157</v>
      </c>
      <c r="B83" s="177">
        <f>RES_hhdet_fech!B83/RES_summary!B$19</f>
        <v>205.18001738061503</v>
      </c>
      <c r="C83" s="177">
        <f>RES_hhdet_fech!C83/RES_summary!C$19</f>
        <v>226.06063306429081</v>
      </c>
      <c r="D83" s="177">
        <f>RES_hhdet_fech!D83/RES_summary!D$19</f>
        <v>220.36754528500512</v>
      </c>
      <c r="E83" s="177">
        <f>RES_hhdet_fech!E83/RES_summary!E$19</f>
        <v>247.67824729136839</v>
      </c>
      <c r="F83" s="177">
        <f>RES_hhdet_fech!F83/RES_summary!F$19</f>
        <v>242.32282683626471</v>
      </c>
      <c r="G83" s="177">
        <f>RES_hhdet_fech!G83/RES_summary!G$19</f>
        <v>240.34749944762945</v>
      </c>
      <c r="H83" s="177">
        <f>RES_hhdet_fech!H83/RES_summary!H$19</f>
        <v>242.40349656809298</v>
      </c>
      <c r="I83" s="177">
        <f>RES_hhdet_fech!I83/RES_summary!I$19</f>
        <v>230.24476652009642</v>
      </c>
      <c r="J83" s="177">
        <f>RES_hhdet_fech!J83/RES_summary!J$19</f>
        <v>197.63386335311023</v>
      </c>
      <c r="K83" s="177">
        <f>RES_hhdet_fech!K83/RES_summary!K$19</f>
        <v>205.74141774123089</v>
      </c>
      <c r="L83" s="177">
        <f>RES_hhdet_fech!L83/RES_summary!L$19</f>
        <v>240.86530649524934</v>
      </c>
      <c r="M83" s="177">
        <f>RES_hhdet_fech!M83/RES_summary!M$19</f>
        <v>213.32550283876895</v>
      </c>
      <c r="N83" s="177">
        <f>RES_hhdet_fech!N83/RES_summary!N$19</f>
        <v>201.70697918867097</v>
      </c>
      <c r="O83" s="177">
        <f>RES_hhdet_fech!O83/RES_summary!O$19</f>
        <v>194.33706706398135</v>
      </c>
      <c r="P83" s="177">
        <f>RES_hhdet_fech!P83/RES_summary!P$19</f>
        <v>155.52457093259926</v>
      </c>
      <c r="Q83" s="177">
        <f>RES_hhdet_fech!Q83/RES_summary!Q$19</f>
        <v>174.2764895407858</v>
      </c>
    </row>
    <row r="84" spans="1:17" ht="12" customHeight="1" x14ac:dyDescent="0.25">
      <c r="A84" s="23" t="s">
        <v>60</v>
      </c>
      <c r="B84" s="177">
        <f>RES_hhdet_fech!B84/RES_summary!B$19</f>
        <v>1.1578007997305098</v>
      </c>
      <c r="C84" s="177">
        <f>RES_hhdet_fech!C84/RES_summary!C$19</f>
        <v>0.86129842532436607</v>
      </c>
      <c r="D84" s="177">
        <f>RES_hhdet_fech!D84/RES_summary!D$19</f>
        <v>1.1478318191828145</v>
      </c>
      <c r="E84" s="177">
        <f>RES_hhdet_fech!E84/RES_summary!E$19</f>
        <v>1.1764426502848542</v>
      </c>
      <c r="F84" s="177">
        <f>RES_hhdet_fech!F84/RES_summary!F$19</f>
        <v>0.88616034374245234</v>
      </c>
      <c r="G84" s="177">
        <f>RES_hhdet_fech!G84/RES_summary!G$19</f>
        <v>0.84671484699021049</v>
      </c>
      <c r="H84" s="177">
        <f>RES_hhdet_fech!H84/RES_summary!H$19</f>
        <v>1.1824345802994585</v>
      </c>
      <c r="I84" s="177">
        <f>RES_hhdet_fech!I84/RES_summary!I$19</f>
        <v>1.1629627908446936</v>
      </c>
      <c r="J84" s="177">
        <f>RES_hhdet_fech!J84/RES_summary!J$19</f>
        <v>1.103109783237411</v>
      </c>
      <c r="K84" s="177">
        <f>RES_hhdet_fech!K84/RES_summary!K$19</f>
        <v>0.97053935500745991</v>
      </c>
      <c r="L84" s="177">
        <f>RES_hhdet_fech!L84/RES_summary!L$19</f>
        <v>1.364081168467606</v>
      </c>
      <c r="M84" s="177">
        <f>RES_hhdet_fech!M84/RES_summary!M$19</f>
        <v>1.273737281114202</v>
      </c>
      <c r="N84" s="177">
        <f>RES_hhdet_fech!N84/RES_summary!N$19</f>
        <v>0.67251335797520428</v>
      </c>
      <c r="O84" s="177">
        <f>RES_hhdet_fech!O84/RES_summary!O$19</f>
        <v>0.73180040665885193</v>
      </c>
      <c r="P84" s="177">
        <f>RES_hhdet_fech!P84/RES_summary!P$19</f>
        <v>0.75244091195972795</v>
      </c>
      <c r="Q84" s="177">
        <f>RES_hhdet_fech!Q84/RES_summary!Q$19</f>
        <v>1.3051292455419932</v>
      </c>
    </row>
    <row r="85" spans="1:17" ht="12.95" customHeight="1" x14ac:dyDescent="0.25">
      <c r="A85" s="158" t="s">
        <v>112</v>
      </c>
      <c r="B85" s="178">
        <f>RES_hhdet_fech!B85/RES_summary!B$19</f>
        <v>1.1972606911424835E-2</v>
      </c>
      <c r="C85" s="178">
        <f>RES_hhdet_fech!C85/RES_summary!C$19</f>
        <v>1.7385837129429954E-2</v>
      </c>
      <c r="D85" s="178">
        <f>RES_hhdet_fech!D85/RES_summary!D$19</f>
        <v>2.5450153741766322E-2</v>
      </c>
      <c r="E85" s="178">
        <f>RES_hhdet_fech!E85/RES_summary!E$19</f>
        <v>3.6122508982308336E-2</v>
      </c>
      <c r="F85" s="178">
        <f>RES_hhdet_fech!F85/RES_summary!F$19</f>
        <v>4.2949413325223423E-2</v>
      </c>
      <c r="G85" s="178">
        <f>RES_hhdet_fech!G85/RES_summary!G$19</f>
        <v>5.1013490739817334E-2</v>
      </c>
      <c r="H85" s="178">
        <f>RES_hhdet_fech!H85/RES_summary!H$19</f>
        <v>7.070813164208728E-2</v>
      </c>
      <c r="I85" s="178">
        <f>RES_hhdet_fech!I85/RES_summary!I$19</f>
        <v>8.5255547706489798E-2</v>
      </c>
      <c r="J85" s="178">
        <f>RES_hhdet_fech!J85/RES_summary!J$19</f>
        <v>0.10460584913325685</v>
      </c>
      <c r="K85" s="178">
        <f>RES_hhdet_fech!K85/RES_summary!K$19</f>
        <v>0.1254075247810422</v>
      </c>
      <c r="L85" s="178">
        <f>RES_hhdet_fech!L85/RES_summary!L$19</f>
        <v>0.12887080595059655</v>
      </c>
      <c r="M85" s="178">
        <f>RES_hhdet_fech!M85/RES_summary!M$19</f>
        <v>0.13839906921527947</v>
      </c>
      <c r="N85" s="178">
        <f>RES_hhdet_fech!N85/RES_summary!N$19</f>
        <v>0.15650089679647142</v>
      </c>
      <c r="O85" s="178">
        <f>RES_hhdet_fech!O85/RES_summary!O$19</f>
        <v>0.17478709676372317</v>
      </c>
      <c r="P85" s="178">
        <f>RES_hhdet_fech!P85/RES_summary!P$19</f>
        <v>0.20487315764602987</v>
      </c>
      <c r="Q85" s="178">
        <f>RES_hhdet_fech!Q85/RES_summary!Q$19</f>
        <v>0.23092568044597758</v>
      </c>
    </row>
    <row r="86" spans="1:17" ht="12" customHeight="1" x14ac:dyDescent="0.25">
      <c r="A86" s="23" t="s">
        <v>60</v>
      </c>
      <c r="B86" s="177">
        <f>RES_hhdet_fech!B86/RES_summary!B$19</f>
        <v>1.1972606911424835E-2</v>
      </c>
      <c r="C86" s="177">
        <f>RES_hhdet_fech!C86/RES_summary!C$19</f>
        <v>1.7385837129429954E-2</v>
      </c>
      <c r="D86" s="177">
        <f>RES_hhdet_fech!D86/RES_summary!D$19</f>
        <v>2.5450153741766322E-2</v>
      </c>
      <c r="E86" s="177">
        <f>RES_hhdet_fech!E86/RES_summary!E$19</f>
        <v>3.6122508982308336E-2</v>
      </c>
      <c r="F86" s="177">
        <f>RES_hhdet_fech!F86/RES_summary!F$19</f>
        <v>4.2949413325223423E-2</v>
      </c>
      <c r="G86" s="177">
        <f>RES_hhdet_fech!G86/RES_summary!G$19</f>
        <v>5.1013490739817334E-2</v>
      </c>
      <c r="H86" s="177">
        <f>RES_hhdet_fech!H86/RES_summary!H$19</f>
        <v>7.070813164208728E-2</v>
      </c>
      <c r="I86" s="177">
        <f>RES_hhdet_fech!I86/RES_summary!I$19</f>
        <v>8.5255547706489798E-2</v>
      </c>
      <c r="J86" s="177">
        <f>RES_hhdet_fech!J86/RES_summary!J$19</f>
        <v>0.10460584913325685</v>
      </c>
      <c r="K86" s="177">
        <f>RES_hhdet_fech!K86/RES_summary!K$19</f>
        <v>0.1254075247810422</v>
      </c>
      <c r="L86" s="177">
        <f>RES_hhdet_fech!L86/RES_summary!L$19</f>
        <v>0.12887080595059655</v>
      </c>
      <c r="M86" s="177">
        <f>RES_hhdet_fech!M86/RES_summary!M$19</f>
        <v>0.13839906921527947</v>
      </c>
      <c r="N86" s="177">
        <f>RES_hhdet_fech!N86/RES_summary!N$19</f>
        <v>0.15650089679647142</v>
      </c>
      <c r="O86" s="177">
        <f>RES_hhdet_fech!O86/RES_summary!O$19</f>
        <v>0.17478709676372317</v>
      </c>
      <c r="P86" s="177">
        <f>RES_hhdet_fech!P86/RES_summary!P$19</f>
        <v>0.20487315764602987</v>
      </c>
      <c r="Q86" s="177">
        <f>RES_hhdet_fech!Q86/RES_summary!Q$19</f>
        <v>0.23092568044597758</v>
      </c>
    </row>
    <row r="87" spans="1:17" ht="12" customHeight="1" x14ac:dyDescent="0.25">
      <c r="A87" s="158" t="s">
        <v>63</v>
      </c>
      <c r="B87" s="178">
        <f>RES_hhdet_fech!B87/RES_summary!B$19</f>
        <v>28.488840044267338</v>
      </c>
      <c r="C87" s="178">
        <f>RES_hhdet_fech!C87/RES_summary!C$19</f>
        <v>28.046093754618823</v>
      </c>
      <c r="D87" s="178">
        <f>RES_hhdet_fech!D87/RES_summary!D$19</f>
        <v>28.132458523586912</v>
      </c>
      <c r="E87" s="178">
        <f>RES_hhdet_fech!E87/RES_summary!E$19</f>
        <v>28.206551059171311</v>
      </c>
      <c r="F87" s="178">
        <f>RES_hhdet_fech!F87/RES_summary!F$19</f>
        <v>28.02759874906728</v>
      </c>
      <c r="G87" s="178">
        <f>RES_hhdet_fech!G87/RES_summary!G$19</f>
        <v>27.998037879207192</v>
      </c>
      <c r="H87" s="178">
        <f>RES_hhdet_fech!H87/RES_summary!H$19</f>
        <v>28.387357199212328</v>
      </c>
      <c r="I87" s="178">
        <f>RES_hhdet_fech!I87/RES_summary!I$19</f>
        <v>28.076204819841934</v>
      </c>
      <c r="J87" s="178">
        <f>RES_hhdet_fech!J87/RES_summary!J$19</f>
        <v>25.854184455625322</v>
      </c>
      <c r="K87" s="178">
        <f>RES_hhdet_fech!K87/RES_summary!K$19</f>
        <v>26.473871723928969</v>
      </c>
      <c r="L87" s="178">
        <f>RES_hhdet_fech!L87/RES_summary!L$19</f>
        <v>32.779949019875154</v>
      </c>
      <c r="M87" s="178">
        <f>RES_hhdet_fech!M87/RES_summary!M$19</f>
        <v>31.666443961395032</v>
      </c>
      <c r="N87" s="178">
        <f>RES_hhdet_fech!N87/RES_summary!N$19</f>
        <v>30.396356616367232</v>
      </c>
      <c r="O87" s="178">
        <f>RES_hhdet_fech!O87/RES_summary!O$19</f>
        <v>30.456154312526955</v>
      </c>
      <c r="P87" s="178">
        <f>RES_hhdet_fech!P87/RES_summary!P$19</f>
        <v>30.536026667854781</v>
      </c>
      <c r="Q87" s="178">
        <f>RES_hhdet_fech!Q87/RES_summary!Q$19</f>
        <v>31.672750371414679</v>
      </c>
    </row>
    <row r="88" spans="1:17" ht="12" customHeight="1" x14ac:dyDescent="0.25">
      <c r="A88" s="167" t="s">
        <v>156</v>
      </c>
      <c r="B88" s="183">
        <f>RES_hhdet_fech!B88/RES_summary!B$19</f>
        <v>32.761015778514682</v>
      </c>
      <c r="C88" s="183">
        <f>RES_hhdet_fech!C88/RES_summary!C$19</f>
        <v>32.438049959000587</v>
      </c>
      <c r="D88" s="183">
        <f>RES_hhdet_fech!D88/RES_summary!D$19</f>
        <v>32.612466926835673</v>
      </c>
      <c r="E88" s="183">
        <f>RES_hhdet_fech!E88/RES_summary!E$19</f>
        <v>32.600617561868752</v>
      </c>
      <c r="F88" s="183">
        <f>RES_hhdet_fech!F88/RES_summary!F$19</f>
        <v>32.33997006145831</v>
      </c>
      <c r="G88" s="183">
        <f>RES_hhdet_fech!G88/RES_summary!G$19</f>
        <v>32.535320179855319</v>
      </c>
      <c r="H88" s="183">
        <f>RES_hhdet_fech!H88/RES_summary!H$19</f>
        <v>32.854814447670236</v>
      </c>
      <c r="I88" s="183">
        <f>RES_hhdet_fech!I88/RES_summary!I$19</f>
        <v>33.879291024224329</v>
      </c>
      <c r="J88" s="183">
        <f>RES_hhdet_fech!J88/RES_summary!J$19</f>
        <v>31.166153967330661</v>
      </c>
      <c r="K88" s="183">
        <f>RES_hhdet_fech!K88/RES_summary!K$19</f>
        <v>32.752367571636292</v>
      </c>
      <c r="L88" s="183">
        <f>RES_hhdet_fech!L88/RES_summary!L$19</f>
        <v>39.051258979324707</v>
      </c>
      <c r="M88" s="183">
        <f>RES_hhdet_fech!M88/RES_summary!M$19</f>
        <v>37.768990457587179</v>
      </c>
      <c r="N88" s="183">
        <f>RES_hhdet_fech!N88/RES_summary!N$19</f>
        <v>37.387536863582717</v>
      </c>
      <c r="O88" s="183">
        <f>RES_hhdet_fech!O88/RES_summary!O$19</f>
        <v>37.102188944739474</v>
      </c>
      <c r="P88" s="183">
        <f>RES_hhdet_fech!P88/RES_summary!P$19</f>
        <v>36.842858592107902</v>
      </c>
      <c r="Q88" s="183">
        <f>RES_hhdet_fech!Q88/RES_summary!Q$19</f>
        <v>36.575204505575165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25.468641336727149</v>
      </c>
      <c r="D89" s="183">
        <f>RES_hhdet_fech!D89/RES_summary!D$19</f>
        <v>25.637233866591952</v>
      </c>
      <c r="E89" s="183">
        <f>RES_hhdet_fech!E89/RES_summary!E$19</f>
        <v>25.658985372337508</v>
      </c>
      <c r="F89" s="183">
        <f>RES_hhdet_fech!F89/RES_summary!F$19</f>
        <v>25.485577085702175</v>
      </c>
      <c r="G89" s="183">
        <f>RES_hhdet_fech!G89/RES_summary!G$19</f>
        <v>25.671850579869645</v>
      </c>
      <c r="H89" s="183">
        <f>RES_hhdet_fech!H89/RES_summary!H$19</f>
        <v>25.954644657632088</v>
      </c>
      <c r="I89" s="183">
        <f>RES_hhdet_fech!I89/RES_summary!I$19</f>
        <v>26.618613732724494</v>
      </c>
      <c r="J89" s="183">
        <f>RES_hhdet_fech!J89/RES_summary!J$19</f>
        <v>24.889799720345476</v>
      </c>
      <c r="K89" s="183">
        <f>RES_hhdet_fech!K89/RES_summary!K$19</f>
        <v>25.962036181648731</v>
      </c>
      <c r="L89" s="183">
        <f>RES_hhdet_fech!L89/RES_summary!L$19</f>
        <v>31.335556089260084</v>
      </c>
      <c r="M89" s="183">
        <f>RES_hhdet_fech!M89/RES_summary!M$19</f>
        <v>30.037679685968872</v>
      </c>
      <c r="N89" s="183">
        <f>RES_hhdet_fech!N89/RES_summary!N$19</f>
        <v>29.788645527229232</v>
      </c>
      <c r="O89" s="183">
        <f>RES_hhdet_fech!O89/RES_summary!O$19</f>
        <v>29.621652182995387</v>
      </c>
      <c r="P89" s="183">
        <f>RES_hhdet_fech!P89/RES_summary!P$19</f>
        <v>29.476456712177864</v>
      </c>
      <c r="Q89" s="183">
        <f>RES_hhdet_fech!Q89/RES_summary!Q$19</f>
        <v>29.326962957083168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21.084732473350211</v>
      </c>
      <c r="D90" s="182">
        <f>RES_hhdet_fech!D90/RES_summary!D$19</f>
        <v>21.198103502442773</v>
      </c>
      <c r="E90" s="182">
        <f>RES_hhdet_fech!E90/RES_summary!E$19</f>
        <v>21.190401415215227</v>
      </c>
      <c r="F90" s="182">
        <f>RES_hhdet_fech!F90/RES_summary!F$19</f>
        <v>21.020980539948383</v>
      </c>
      <c r="G90" s="182">
        <f>RES_hhdet_fech!G90/RES_summary!G$19</f>
        <v>21.147958116906107</v>
      </c>
      <c r="H90" s="182">
        <f>RES_hhdet_fech!H90/RES_summary!H$19</f>
        <v>21.355629390986138</v>
      </c>
      <c r="I90" s="182">
        <f>RES_hhdet_fech!I90/RES_summary!I$19</f>
        <v>22.021539165745505</v>
      </c>
      <c r="J90" s="182">
        <f>RES_hhdet_fech!J90/RES_summary!J$19</f>
        <v>20.258000078764944</v>
      </c>
      <c r="K90" s="182">
        <f>RES_hhdet_fech!K90/RES_summary!K$19</f>
        <v>21.289038921563858</v>
      </c>
      <c r="L90" s="182">
        <f>RES_hhdet_fech!L90/RES_summary!L$19</f>
        <v>25.969087221251066</v>
      </c>
      <c r="M90" s="182">
        <f>RES_hhdet_fech!M90/RES_summary!M$19</f>
        <v>24.549843797431844</v>
      </c>
      <c r="N90" s="182">
        <f>RES_hhdet_fech!N90/RES_summary!N$19</f>
        <v>24.301898961328927</v>
      </c>
      <c r="O90" s="182">
        <f>RES_hhdet_fech!O90/RES_summary!O$19</f>
        <v>24.116422814080757</v>
      </c>
      <c r="P90" s="182">
        <f>RES_hhdet_fech!P90/RES_summary!P$19</f>
        <v>23.947858084870219</v>
      </c>
      <c r="Q90" s="182">
        <f>RES_hhdet_fech!Q90/RES_summary!Q$19</f>
        <v>23.773882928624037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4.383908863376937</v>
      </c>
      <c r="D91" s="181">
        <f>RES_hhdet_fech!D91/RES_summary!D$19</f>
        <v>4.4391303641491797</v>
      </c>
      <c r="E91" s="181">
        <f>RES_hhdet_fech!E91/RES_summary!E$19</f>
        <v>4.4685839571222781</v>
      </c>
      <c r="F91" s="181">
        <f>RES_hhdet_fech!F91/RES_summary!F$19</f>
        <v>4.4645965457538006</v>
      </c>
      <c r="G91" s="181">
        <f>RES_hhdet_fech!G91/RES_summary!G$19</f>
        <v>4.5238924629635342</v>
      </c>
      <c r="H91" s="181">
        <f>RES_hhdet_fech!H91/RES_summary!H$19</f>
        <v>4.599015266645945</v>
      </c>
      <c r="I91" s="181">
        <f>RES_hhdet_fech!I91/RES_summary!I$19</f>
        <v>4.5970745669789865</v>
      </c>
      <c r="J91" s="181">
        <f>RES_hhdet_fech!J91/RES_summary!J$19</f>
        <v>4.6317996415805345</v>
      </c>
      <c r="K91" s="181">
        <f>RES_hhdet_fech!K91/RES_summary!K$19</f>
        <v>4.6729972600848759</v>
      </c>
      <c r="L91" s="181">
        <f>RES_hhdet_fech!L91/RES_summary!L$19</f>
        <v>5.366468868009016</v>
      </c>
      <c r="M91" s="181">
        <f>RES_hhdet_fech!M91/RES_summary!M$19</f>
        <v>5.4878358885370266</v>
      </c>
      <c r="N91" s="181">
        <f>RES_hhdet_fech!N91/RES_summary!N$19</f>
        <v>5.4867465659003098</v>
      </c>
      <c r="O91" s="181">
        <f>RES_hhdet_fech!O91/RES_summary!O$19</f>
        <v>5.5052293689146268</v>
      </c>
      <c r="P91" s="181">
        <f>RES_hhdet_fech!P91/RES_summary!P$19</f>
        <v>5.5285986273076402</v>
      </c>
      <c r="Q91" s="181">
        <f>RES_hhdet_fech!Q91/RES_summary!Q$19</f>
        <v>5.5530800284591315</v>
      </c>
    </row>
    <row r="92" spans="1:17" ht="12" customHeight="1" x14ac:dyDescent="0.25">
      <c r="A92" s="163" t="s">
        <v>144</v>
      </c>
      <c r="B92" s="180">
        <f>RES_hhdet_fech!B92/RES_summary!B$19</f>
        <v>27.300894155988676</v>
      </c>
      <c r="C92" s="180">
        <f>RES_hhdet_fech!C92/RES_summary!C$19</f>
        <v>27.031702379733186</v>
      </c>
      <c r="D92" s="180">
        <f>RES_hhdet_fech!D92/RES_summary!D$19</f>
        <v>27.177069296219827</v>
      </c>
      <c r="E92" s="180">
        <f>RES_hhdet_fech!E92/RES_summary!E$19</f>
        <v>27.167052713695902</v>
      </c>
      <c r="F92" s="180">
        <f>RES_hhdet_fech!F92/RES_summary!F$19</f>
        <v>26.949954019739902</v>
      </c>
      <c r="G92" s="180">
        <f>RES_hhdet_fech!G92/RES_summary!G$19</f>
        <v>27.112600429570918</v>
      </c>
      <c r="H92" s="180">
        <f>RES_hhdet_fech!H92/RES_summary!H$19</f>
        <v>27.379126559056182</v>
      </c>
      <c r="I92" s="180">
        <f>RES_hhdet_fech!I92/RES_summary!I$19</f>
        <v>27.190825585365491</v>
      </c>
      <c r="J92" s="180">
        <f>RES_hhdet_fech!J92/RES_summary!J$19</f>
        <v>27.223504364277186</v>
      </c>
      <c r="K92" s="180">
        <f>RES_hhdet_fech!K92/RES_summary!K$19</f>
        <v>27.293731648666697</v>
      </c>
      <c r="L92" s="180">
        <f>RES_hhdet_fech!L92/RES_summary!L$19</f>
        <v>32.542805045259904</v>
      </c>
      <c r="M92" s="180">
        <f>RES_hhdet_fech!M92/RES_summary!M$19</f>
        <v>31.526752582835631</v>
      </c>
      <c r="N92" s="180">
        <f>RES_hhdet_fech!N92/RES_summary!N$19</f>
        <v>0</v>
      </c>
      <c r="O92" s="180">
        <f>RES_hhdet_fech!O92/RES_summary!O$19</f>
        <v>0</v>
      </c>
      <c r="P92" s="180">
        <f>RES_hhdet_fech!P92/RES_summary!P$19</f>
        <v>30.826345286440144</v>
      </c>
      <c r="Q92" s="180">
        <f>RES_hhdet_fech!Q92/RES_summary!Q$19</f>
        <v>30.618056366845128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21.95451541020314</v>
      </c>
      <c r="D93" s="179">
        <f>RES_hhdet_fech!D93/RES_summary!D$19</f>
        <v>22.104225406691796</v>
      </c>
      <c r="E93" s="179">
        <f>RES_hhdet_fech!E93/RES_summary!E$19</f>
        <v>22.127168221025133</v>
      </c>
      <c r="F93" s="179">
        <f>RES_hhdet_fech!F93/RES_summary!F$19</f>
        <v>21.982066658585126</v>
      </c>
      <c r="G93" s="179">
        <f>RES_hhdet_fech!G93/RES_summary!G$19</f>
        <v>22.147082742185024</v>
      </c>
      <c r="H93" s="179">
        <f>RES_hhdet_fech!H93/RES_summary!H$19</f>
        <v>22.395447530032573</v>
      </c>
      <c r="I93" s="179">
        <f>RES_hhdet_fech!I93/RES_summary!I$19</f>
        <v>22.2711111974664</v>
      </c>
      <c r="J93" s="179">
        <f>RES_hhdet_fech!J93/RES_summary!J$19</f>
        <v>22.327077478360788</v>
      </c>
      <c r="K93" s="179">
        <f>RES_hhdet_fech!K93/RES_summary!K$19</f>
        <v>22.413922831718359</v>
      </c>
      <c r="L93" s="179">
        <f>RES_hhdet_fech!L93/RES_summary!L$19</f>
        <v>27.007434223106994</v>
      </c>
      <c r="M93" s="179">
        <f>RES_hhdet_fech!M93/RES_summary!M$19</f>
        <v>25.980225067380296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25.565723063493827</v>
      </c>
      <c r="Q93" s="179">
        <f>RES_hhdet_fech!Q93/RES_summary!Q$19</f>
        <v>25.454816666908599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17.570606546826205</v>
      </c>
      <c r="D94" s="177">
        <f>RES_hhdet_fech!D94/RES_summary!D$19</f>
        <v>17.665095042542614</v>
      </c>
      <c r="E94" s="177">
        <f>RES_hhdet_fech!E94/RES_summary!E$19</f>
        <v>17.658584263902856</v>
      </c>
      <c r="F94" s="177">
        <f>RES_hhdet_fech!F94/RES_summary!F$19</f>
        <v>17.517470112831326</v>
      </c>
      <c r="G94" s="177">
        <f>RES_hhdet_fech!G94/RES_summary!G$19</f>
        <v>17.623190279221486</v>
      </c>
      <c r="H94" s="177">
        <f>RES_hhdet_fech!H94/RES_summary!H$19</f>
        <v>17.796432263386627</v>
      </c>
      <c r="I94" s="177">
        <f>RES_hhdet_fech!I94/RES_summary!I$19</f>
        <v>17.674036630487414</v>
      </c>
      <c r="J94" s="177">
        <f>RES_hhdet_fech!J94/RES_summary!J$19</f>
        <v>17.695277836780253</v>
      </c>
      <c r="K94" s="177">
        <f>RES_hhdet_fech!K94/RES_summary!K$19</f>
        <v>17.740925571633479</v>
      </c>
      <c r="L94" s="177">
        <f>RES_hhdet_fech!L94/RES_summary!L$19</f>
        <v>21.640965355097979</v>
      </c>
      <c r="M94" s="177">
        <f>RES_hhdet_fech!M94/RES_summary!M$19</f>
        <v>20.492389178843265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20.03712443618619</v>
      </c>
      <c r="Q94" s="177">
        <f>RES_hhdet_fech!Q94/RES_summary!Q$19</f>
        <v>19.901736638449471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4.3839088633769379</v>
      </c>
      <c r="D95" s="177">
        <f>RES_hhdet_fech!D95/RES_summary!D$19</f>
        <v>4.4391303641491797</v>
      </c>
      <c r="E95" s="177">
        <f>RES_hhdet_fech!E95/RES_summary!E$19</f>
        <v>4.4685839571222772</v>
      </c>
      <c r="F95" s="177">
        <f>RES_hhdet_fech!F95/RES_summary!F$19</f>
        <v>4.4645965457538015</v>
      </c>
      <c r="G95" s="177">
        <f>RES_hhdet_fech!G95/RES_summary!G$19</f>
        <v>4.5238924629635351</v>
      </c>
      <c r="H95" s="177">
        <f>RES_hhdet_fech!H95/RES_summary!H$19</f>
        <v>4.5990152666459441</v>
      </c>
      <c r="I95" s="177">
        <f>RES_hhdet_fech!I95/RES_summary!I$19</f>
        <v>4.5970745669789883</v>
      </c>
      <c r="J95" s="177">
        <f>RES_hhdet_fech!J95/RES_summary!J$19</f>
        <v>4.6317996415805416</v>
      </c>
      <c r="K95" s="177">
        <f>RES_hhdet_fech!K95/RES_summary!K$19</f>
        <v>4.6729972600848759</v>
      </c>
      <c r="L95" s="177">
        <f>RES_hhdet_fech!L95/RES_summary!L$19</f>
        <v>5.366468868009016</v>
      </c>
      <c r="M95" s="177">
        <f>RES_hhdet_fech!M95/RES_summary!M$19</f>
        <v>5.4878358885370266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5.5285986273076348</v>
      </c>
      <c r="Q95" s="177">
        <f>RES_hhdet_fech!Q95/RES_summary!Q$19</f>
        <v>5.5530800284591253</v>
      </c>
    </row>
    <row r="96" spans="1:17" ht="12" customHeight="1" x14ac:dyDescent="0.25">
      <c r="A96" s="163" t="s">
        <v>142</v>
      </c>
      <c r="B96" s="180">
        <f>RES_hhdet_fech!B96/RES_summary!B$19</f>
        <v>24.134187897478832</v>
      </c>
      <c r="C96" s="180">
        <f>RES_hhdet_fech!C96/RES_summary!C$19</f>
        <v>23.00181463533427</v>
      </c>
      <c r="D96" s="180">
        <f>RES_hhdet_fech!D96/RES_summary!D$19</f>
        <v>23.942264570330149</v>
      </c>
      <c r="E96" s="180">
        <f>RES_hhdet_fech!E96/RES_summary!E$19</f>
        <v>23.87733224311577</v>
      </c>
      <c r="F96" s="180">
        <f>RES_hhdet_fech!F96/RES_summary!F$19</f>
        <v>23.020476509976177</v>
      </c>
      <c r="G96" s="180">
        <f>RES_hhdet_fech!G96/RES_summary!G$19</f>
        <v>22.201046223626129</v>
      </c>
      <c r="H96" s="180">
        <f>RES_hhdet_fech!H96/RES_summary!H$19</f>
        <v>24.68015522390855</v>
      </c>
      <c r="I96" s="180">
        <f>RES_hhdet_fech!I96/RES_summary!I$19</f>
        <v>24.03790424045642</v>
      </c>
      <c r="J96" s="180">
        <f>RES_hhdet_fech!J96/RES_summary!J$19</f>
        <v>21.851303743255929</v>
      </c>
      <c r="K96" s="180">
        <f>RES_hhdet_fech!K96/RES_summary!K$19</f>
        <v>21.672066733666249</v>
      </c>
      <c r="L96" s="180">
        <f>RES_hhdet_fech!L96/RES_summary!L$19</f>
        <v>28.990126434561915</v>
      </c>
      <c r="M96" s="180">
        <f>RES_hhdet_fech!M96/RES_summary!M$19</f>
        <v>28.080762828007899</v>
      </c>
      <c r="N96" s="180">
        <f>RES_hhdet_fech!N96/RES_summary!N$19</f>
        <v>26.260274985424186</v>
      </c>
      <c r="O96" s="180">
        <f>RES_hhdet_fech!O96/RES_summary!O$19</f>
        <v>26.286878380763422</v>
      </c>
      <c r="P96" s="180">
        <f>RES_hhdet_fech!P96/RES_summary!P$19</f>
        <v>26.504097878893955</v>
      </c>
      <c r="Q96" s="180">
        <f>RES_hhdet_fech!Q96/RES_summary!Q$19</f>
        <v>28.413803637474622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19.335088376344274</v>
      </c>
      <c r="D97" s="179">
        <f>RES_hhdet_fech!D97/RES_summary!D$19</f>
        <v>20.001602334863261</v>
      </c>
      <c r="E97" s="179">
        <f>RES_hhdet_fech!E97/RES_summary!E$19</f>
        <v>19.988849915147771</v>
      </c>
      <c r="F97" s="179">
        <f>RES_hhdet_fech!F97/RES_summary!F$19</f>
        <v>19.42790627723841</v>
      </c>
      <c r="G97" s="179">
        <f>RES_hhdet_fech!G97/RES_summary!G$19</f>
        <v>18.954572508320542</v>
      </c>
      <c r="H97" s="179">
        <f>RES_hhdet_fech!H97/RES_summary!H$19</f>
        <v>20.641116162186727</v>
      </c>
      <c r="I97" s="179">
        <f>RES_hhdet_fech!I97/RES_summary!I$19</f>
        <v>20.22171232327543</v>
      </c>
      <c r="J97" s="179">
        <f>RES_hhdet_fech!J97/RES_summary!J$19</f>
        <v>18.835147074697009</v>
      </c>
      <c r="K97" s="179">
        <f>RES_hhdet_fech!K97/RES_summary!K$19</f>
        <v>18.759840636968043</v>
      </c>
      <c r="L97" s="179">
        <f>RES_hhdet_fech!L97/RES_summary!L$19</f>
        <v>24.644902946992659</v>
      </c>
      <c r="M97" s="179">
        <f>RES_hhdet_fech!M97/RES_summary!M$19</f>
        <v>23.740331726742305</v>
      </c>
      <c r="N97" s="179">
        <f>RES_hhdet_fech!N97/RES_summary!N$19</f>
        <v>22.555925306426129</v>
      </c>
      <c r="O97" s="179">
        <f>RES_hhdet_fech!O97/RES_summary!O$19</f>
        <v>22.591700316410929</v>
      </c>
      <c r="P97" s="179">
        <f>RES_hhdet_fech!P97/RES_summary!P$19</f>
        <v>22.756262248588762</v>
      </c>
      <c r="Q97" s="179">
        <f>RES_hhdet_fech!Q97/RES_summary!Q$19</f>
        <v>24.022052392817788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14.951179512967338</v>
      </c>
      <c r="D98" s="177">
        <f>RES_hhdet_fech!D98/RES_summary!D$19</f>
        <v>15.56247197071408</v>
      </c>
      <c r="E98" s="177">
        <f>RES_hhdet_fech!E98/RES_summary!E$19</f>
        <v>15.52026595802549</v>
      </c>
      <c r="F98" s="177">
        <f>RES_hhdet_fech!F98/RES_summary!F$19</f>
        <v>14.963309731484614</v>
      </c>
      <c r="G98" s="177">
        <f>RES_hhdet_fech!G98/RES_summary!G$19</f>
        <v>14.430680045357008</v>
      </c>
      <c r="H98" s="177">
        <f>RES_hhdet_fech!H98/RES_summary!H$19</f>
        <v>16.042100895540784</v>
      </c>
      <c r="I98" s="177">
        <f>RES_hhdet_fech!I98/RES_summary!I$19</f>
        <v>15.624637756296446</v>
      </c>
      <c r="J98" s="177">
        <f>RES_hhdet_fech!J98/RES_summary!J$19</f>
        <v>14.203347433116473</v>
      </c>
      <c r="K98" s="177">
        <f>RES_hhdet_fech!K98/RES_summary!K$19</f>
        <v>14.086843376883168</v>
      </c>
      <c r="L98" s="177">
        <f>RES_hhdet_fech!L98/RES_summary!L$19</f>
        <v>19.278434078983643</v>
      </c>
      <c r="M98" s="177">
        <f>RES_hhdet_fech!M98/RES_summary!M$19</f>
        <v>18.252495838205274</v>
      </c>
      <c r="N98" s="177">
        <f>RES_hhdet_fech!N98/RES_summary!N$19</f>
        <v>17.069178740525821</v>
      </c>
      <c r="O98" s="177">
        <f>RES_hhdet_fech!O98/RES_summary!O$19</f>
        <v>17.086470947496302</v>
      </c>
      <c r="P98" s="177">
        <f>RES_hhdet_fech!P98/RES_summary!P$19</f>
        <v>17.227663621281128</v>
      </c>
      <c r="Q98" s="177">
        <f>RES_hhdet_fech!Q98/RES_summary!Q$19</f>
        <v>18.468972364358663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4.3839088633769352</v>
      </c>
      <c r="D99" s="177">
        <f>RES_hhdet_fech!D99/RES_summary!D$19</f>
        <v>4.4391303641491788</v>
      </c>
      <c r="E99" s="177">
        <f>RES_hhdet_fech!E99/RES_summary!E$19</f>
        <v>4.4685839571222781</v>
      </c>
      <c r="F99" s="177">
        <f>RES_hhdet_fech!F99/RES_summary!F$19</f>
        <v>4.4645965457538006</v>
      </c>
      <c r="G99" s="177">
        <f>RES_hhdet_fech!G99/RES_summary!G$19</f>
        <v>4.5238924629635351</v>
      </c>
      <c r="H99" s="177">
        <f>RES_hhdet_fech!H99/RES_summary!H$19</f>
        <v>4.5990152666459441</v>
      </c>
      <c r="I99" s="177">
        <f>RES_hhdet_fech!I99/RES_summary!I$19</f>
        <v>4.5970745669789892</v>
      </c>
      <c r="J99" s="177">
        <f>RES_hhdet_fech!J99/RES_summary!J$19</f>
        <v>4.6317996415805363</v>
      </c>
      <c r="K99" s="177">
        <f>RES_hhdet_fech!K99/RES_summary!K$19</f>
        <v>4.6729972600848777</v>
      </c>
      <c r="L99" s="177">
        <f>RES_hhdet_fech!L99/RES_summary!L$19</f>
        <v>5.366468868009016</v>
      </c>
      <c r="M99" s="177">
        <f>RES_hhdet_fech!M99/RES_summary!M$19</f>
        <v>5.4878358885370266</v>
      </c>
      <c r="N99" s="177">
        <f>RES_hhdet_fech!N99/RES_summary!N$19</f>
        <v>5.4867465659003107</v>
      </c>
      <c r="O99" s="177">
        <f>RES_hhdet_fech!O99/RES_summary!O$19</f>
        <v>5.5052293689146277</v>
      </c>
      <c r="P99" s="177">
        <f>RES_hhdet_fech!P99/RES_summary!P$19</f>
        <v>5.5285986273076375</v>
      </c>
      <c r="Q99" s="177">
        <f>RES_hhdet_fech!Q99/RES_summary!Q$19</f>
        <v>5.5530800284591288</v>
      </c>
    </row>
    <row r="100" spans="1:17" ht="12" customHeight="1" x14ac:dyDescent="0.25">
      <c r="A100" s="158" t="s">
        <v>62</v>
      </c>
      <c r="B100" s="178">
        <f>RES_hhdet_fech!B100/RES_summary!B$19</f>
        <v>16.409015385167535</v>
      </c>
      <c r="C100" s="178">
        <f>RES_hhdet_fech!C100/RES_summary!C$19</f>
        <v>14.982014608615913</v>
      </c>
      <c r="D100" s="178">
        <f>RES_hhdet_fech!D100/RES_summary!D$19</f>
        <v>15.654611524637339</v>
      </c>
      <c r="E100" s="178">
        <f>RES_hhdet_fech!E100/RES_summary!E$19</f>
        <v>14.976635334963643</v>
      </c>
      <c r="F100" s="178">
        <f>RES_hhdet_fech!F100/RES_summary!F$19</f>
        <v>13.381616929861945</v>
      </c>
      <c r="G100" s="178">
        <f>RES_hhdet_fech!G100/RES_summary!G$19</f>
        <v>14.264051862788381</v>
      </c>
      <c r="H100" s="178">
        <f>RES_hhdet_fech!H100/RES_summary!H$19</f>
        <v>13.783203109479103</v>
      </c>
      <c r="I100" s="178">
        <f>RES_hhdet_fech!I100/RES_summary!I$19</f>
        <v>13.574464343825413</v>
      </c>
      <c r="J100" s="178">
        <f>RES_hhdet_fech!J100/RES_summary!J$19</f>
        <v>12.993501650644873</v>
      </c>
      <c r="K100" s="178">
        <f>RES_hhdet_fech!K100/RES_summary!K$19</f>
        <v>12.996297093671211</v>
      </c>
      <c r="L100" s="178">
        <f>RES_hhdet_fech!L100/RES_summary!L$19</f>
        <v>16.677905256588563</v>
      </c>
      <c r="M100" s="178">
        <f>RES_hhdet_fech!M100/RES_summary!M$19</f>
        <v>15.906254380277343</v>
      </c>
      <c r="N100" s="178">
        <f>RES_hhdet_fech!N100/RES_summary!N$19</f>
        <v>14.962651265212155</v>
      </c>
      <c r="O100" s="178">
        <f>RES_hhdet_fech!O100/RES_summary!O$19</f>
        <v>15.230780901607465</v>
      </c>
      <c r="P100" s="178">
        <f>RES_hhdet_fech!P100/RES_summary!P$19</f>
        <v>14.819777223646533</v>
      </c>
      <c r="Q100" s="178">
        <f>RES_hhdet_fech!Q100/RES_summary!Q$19</f>
        <v>15.957322416258707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19.27994584316394</v>
      </c>
      <c r="C102" s="177">
        <f>RES_hhdet_fech!C102/RES_summary!C$19</f>
        <v>19.781140838282099</v>
      </c>
      <c r="D102" s="177">
        <f>RES_hhdet_fech!D102/RES_summary!D$19</f>
        <v>19.283277113996398</v>
      </c>
      <c r="E102" s="177">
        <f>RES_hhdet_fech!E102/RES_summary!E$19</f>
        <v>19.154564908309052</v>
      </c>
      <c r="F102" s="177">
        <f>RES_hhdet_fech!F102/RES_summary!F$19</f>
        <v>19.330257016919475</v>
      </c>
      <c r="G102" s="177">
        <f>RES_hhdet_fech!G102/RES_summary!G$19</f>
        <v>19.236648173878727</v>
      </c>
      <c r="H102" s="177">
        <f>RES_hhdet_fech!H102/RES_summary!H$19</f>
        <v>19.360817060737659</v>
      </c>
      <c r="I102" s="177">
        <f>RES_hhdet_fech!I102/RES_summary!I$19</f>
        <v>19.923999832742009</v>
      </c>
      <c r="J102" s="177">
        <f>RES_hhdet_fech!J102/RES_summary!J$19</f>
        <v>20.151202405557321</v>
      </c>
      <c r="K102" s="177">
        <f>RES_hhdet_fech!K102/RES_summary!K$19</f>
        <v>20.013779220450409</v>
      </c>
      <c r="L102" s="177">
        <f>RES_hhdet_fech!L102/RES_summary!L$19</f>
        <v>23.543258338735964</v>
      </c>
      <c r="M102" s="177">
        <f>RES_hhdet_fech!M102/RES_summary!M$19</f>
        <v>23.321319226778328</v>
      </c>
      <c r="N102" s="177">
        <f>RES_hhdet_fech!N102/RES_summary!N$19</f>
        <v>20.272318760484353</v>
      </c>
      <c r="O102" s="177">
        <f>RES_hhdet_fech!O102/RES_summary!O$19</f>
        <v>25.788973147016421</v>
      </c>
      <c r="P102" s="177">
        <f>RES_hhdet_fech!P102/RES_summary!P$19</f>
        <v>23.010291164641703</v>
      </c>
      <c r="Q102" s="177">
        <f>RES_hhdet_fech!Q102/RES_summary!Q$19</f>
        <v>23.210485497435283</v>
      </c>
    </row>
    <row r="103" spans="1:17" ht="12" customHeight="1" x14ac:dyDescent="0.25">
      <c r="A103" s="29" t="s">
        <v>140</v>
      </c>
      <c r="B103" s="176">
        <f>RES_hhdet_fech!B103/RES_summary!B$19</f>
        <v>11.045493019646795</v>
      </c>
      <c r="C103" s="176">
        <f>RES_hhdet_fech!C103/RES_summary!C$19</f>
        <v>10.910799051105691</v>
      </c>
      <c r="D103" s="176">
        <f>RES_hhdet_fech!D103/RES_summary!D$19</f>
        <v>11.102503455763969</v>
      </c>
      <c r="E103" s="176">
        <f>RES_hhdet_fech!E103/RES_summary!E$19</f>
        <v>11.096385926301966</v>
      </c>
      <c r="F103" s="176">
        <f>RES_hhdet_fech!F103/RES_summary!F$19</f>
        <v>11.226406921823314</v>
      </c>
      <c r="G103" s="176">
        <f>RES_hhdet_fech!G103/RES_summary!G$19</f>
        <v>10.913116612659437</v>
      </c>
      <c r="H103" s="176">
        <f>RES_hhdet_fech!H103/RES_summary!H$19</f>
        <v>11.138230255192239</v>
      </c>
      <c r="I103" s="176">
        <f>RES_hhdet_fech!I103/RES_summary!I$19</f>
        <v>11.628002350114039</v>
      </c>
      <c r="J103" s="176">
        <f>RES_hhdet_fech!J103/RES_summary!J$19</f>
        <v>11.418256635451655</v>
      </c>
      <c r="K103" s="176">
        <f>RES_hhdet_fech!K103/RES_summary!K$19</f>
        <v>11.424281424789834</v>
      </c>
      <c r="L103" s="176">
        <f>RES_hhdet_fech!L103/RES_summary!L$19</f>
        <v>14.146780836158458</v>
      </c>
      <c r="M103" s="176">
        <f>RES_hhdet_fech!M103/RES_summary!M$19</f>
        <v>14.108430122722316</v>
      </c>
      <c r="N103" s="176">
        <f>RES_hhdet_fech!N103/RES_summary!N$19</f>
        <v>13.863730040734319</v>
      </c>
      <c r="O103" s="176">
        <f>RES_hhdet_fech!O103/RES_summary!O$19</f>
        <v>13.198777554693896</v>
      </c>
      <c r="P103" s="176">
        <f>RES_hhdet_fech!P103/RES_summary!P$19</f>
        <v>13.613330661154977</v>
      </c>
      <c r="Q103" s="176">
        <f>RES_hhdet_fech!Q103/RES_summary!Q$19</f>
        <v>14.892259087897223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161.55440917134246</v>
      </c>
      <c r="C124" s="184">
        <f>RES_hhdet_fech!C124/RES_summary!C$19</f>
        <v>172.51766741003013</v>
      </c>
      <c r="D124" s="184">
        <f>RES_hhdet_fech!D124/RES_summary!D$19</f>
        <v>170.20454771455192</v>
      </c>
      <c r="E124" s="184">
        <f>RES_hhdet_fech!E124/RES_summary!E$19</f>
        <v>186.49694660843838</v>
      </c>
      <c r="F124" s="184">
        <f>RES_hhdet_fech!F124/RES_summary!F$19</f>
        <v>181.28524892710439</v>
      </c>
      <c r="G124" s="184">
        <f>RES_hhdet_fech!G124/RES_summary!G$19</f>
        <v>187.27450437579665</v>
      </c>
      <c r="H124" s="184">
        <f>RES_hhdet_fech!H124/RES_summary!H$19</f>
        <v>175.79937216539085</v>
      </c>
      <c r="I124" s="184">
        <f>RES_hhdet_fech!I124/RES_summary!I$19</f>
        <v>160.73898858898593</v>
      </c>
      <c r="J124" s="184">
        <f>RES_hhdet_fech!J124/RES_summary!J$19</f>
        <v>159.25914147952707</v>
      </c>
      <c r="K124" s="184">
        <f>RES_hhdet_fech!K124/RES_summary!K$19</f>
        <v>158.20031022710856</v>
      </c>
      <c r="L124" s="184">
        <f>RES_hhdet_fech!L124/RES_summary!L$19</f>
        <v>187.44452864043956</v>
      </c>
      <c r="M124" s="184">
        <f>RES_hhdet_fech!M124/RES_summary!M$19</f>
        <v>170.94139729067578</v>
      </c>
      <c r="N124" s="184">
        <f>RES_hhdet_fech!N124/RES_summary!N$19</f>
        <v>163.67178191716971</v>
      </c>
      <c r="O124" s="184">
        <f>RES_hhdet_fech!O124/RES_summary!O$19</f>
        <v>158.35219751323362</v>
      </c>
      <c r="P124" s="184">
        <f>RES_hhdet_fech!P124/RES_summary!P$19</f>
        <v>138.21539407205515</v>
      </c>
      <c r="Q124" s="184">
        <f>RES_hhdet_fech!Q124/RES_summary!Q$19</f>
        <v>152.19552418522289</v>
      </c>
    </row>
    <row r="125" spans="1:17" ht="12.95" customHeight="1" x14ac:dyDescent="0.25">
      <c r="A125" s="158" t="s">
        <v>65</v>
      </c>
      <c r="B125" s="178">
        <f>RES_hhdet_fech!B125/RES_summary!B$19</f>
        <v>127.79048562868977</v>
      </c>
      <c r="C125" s="178">
        <f>RES_hhdet_fech!C125/RES_summary!C$19</f>
        <v>140.58559062671506</v>
      </c>
      <c r="D125" s="178">
        <f>RES_hhdet_fech!D125/RES_summary!D$19</f>
        <v>137.19398005851241</v>
      </c>
      <c r="E125" s="178">
        <f>RES_hhdet_fech!E125/RES_summary!E$19</f>
        <v>154.14013555895761</v>
      </c>
      <c r="F125" s="178">
        <f>RES_hhdet_fech!F125/RES_summary!F$19</f>
        <v>150.67745046123994</v>
      </c>
      <c r="G125" s="178">
        <f>RES_hhdet_fech!G125/RES_summary!G$19</f>
        <v>155.3027036988226</v>
      </c>
      <c r="H125" s="178">
        <f>RES_hhdet_fech!H125/RES_summary!H$19</f>
        <v>144.9973453329454</v>
      </c>
      <c r="I125" s="178">
        <f>RES_hhdet_fech!I125/RES_summary!I$19</f>
        <v>129.92868209037908</v>
      </c>
      <c r="J125" s="178">
        <f>RES_hhdet_fech!J125/RES_summary!J$19</f>
        <v>129.86801879410632</v>
      </c>
      <c r="K125" s="178">
        <f>RES_hhdet_fech!K125/RES_summary!K$19</f>
        <v>128.00333999605454</v>
      </c>
      <c r="L125" s="178">
        <f>RES_hhdet_fech!L125/RES_summary!L$19</f>
        <v>149.93682638906375</v>
      </c>
      <c r="M125" s="178">
        <f>RES_hhdet_fech!M125/RES_summary!M$19</f>
        <v>134.6819960001032</v>
      </c>
      <c r="N125" s="178">
        <f>RES_hhdet_fech!N125/RES_summary!N$19</f>
        <v>128.5551236424329</v>
      </c>
      <c r="O125" s="178">
        <f>RES_hhdet_fech!O125/RES_summary!O$19</f>
        <v>123.02055402159904</v>
      </c>
      <c r="P125" s="178">
        <f>RES_hhdet_fech!P125/RES_summary!P$19</f>
        <v>103.20949955787786</v>
      </c>
      <c r="Q125" s="178">
        <f>RES_hhdet_fech!Q125/RES_summary!Q$19</f>
        <v>115.87951471034917</v>
      </c>
    </row>
    <row r="126" spans="1:17" ht="12" customHeight="1" x14ac:dyDescent="0.25">
      <c r="A126" s="23" t="s">
        <v>149</v>
      </c>
      <c r="B126" s="177">
        <f>RES_hhdet_fech!B126/RES_summary!B$19</f>
        <v>127.21158534455502</v>
      </c>
      <c r="C126" s="177">
        <f>RES_hhdet_fech!C126/RES_summary!C$19</f>
        <v>140.15738677743664</v>
      </c>
      <c r="D126" s="177">
        <f>RES_hhdet_fech!D126/RES_summary!D$19</f>
        <v>136.62792555244894</v>
      </c>
      <c r="E126" s="177">
        <f>RES_hhdet_fech!E126/RES_summary!E$19</f>
        <v>153.56061435699587</v>
      </c>
      <c r="F126" s="177">
        <f>RES_hhdet_fech!F126/RES_summary!F$19</f>
        <v>150.23990274590906</v>
      </c>
      <c r="G126" s="177">
        <f>RES_hhdet_fech!G126/RES_summary!G$19</f>
        <v>154.86751376213229</v>
      </c>
      <c r="H126" s="177">
        <f>RES_hhdet_fech!H126/RES_summary!H$19</f>
        <v>144.45244291012756</v>
      </c>
      <c r="I126" s="177">
        <f>RES_hhdet_fech!I126/RES_summary!I$19</f>
        <v>129.43123012122069</v>
      </c>
      <c r="J126" s="177">
        <f>RES_hhdet_fech!J126/RES_summary!J$19</f>
        <v>129.32467603252826</v>
      </c>
      <c r="K126" s="177">
        <f>RES_hhdet_fech!K126/RES_summary!K$19</f>
        <v>127.55973188108652</v>
      </c>
      <c r="L126" s="177">
        <f>RES_hhdet_fech!L126/RES_summary!L$19</f>
        <v>149.33667818620987</v>
      </c>
      <c r="M126" s="177">
        <f>RES_hhdet_fech!M126/RES_summary!M$19</f>
        <v>134.11530178845817</v>
      </c>
      <c r="N126" s="177">
        <f>RES_hhdet_fech!N126/RES_summary!N$19</f>
        <v>128.2518432044956</v>
      </c>
      <c r="O126" s="177">
        <f>RES_hhdet_fech!O126/RES_summary!O$19</f>
        <v>122.69206231933616</v>
      </c>
      <c r="P126" s="177">
        <f>RES_hhdet_fech!P126/RES_summary!P$19</f>
        <v>102.85547370454967</v>
      </c>
      <c r="Q126" s="177">
        <f>RES_hhdet_fech!Q126/RES_summary!Q$19</f>
        <v>115.26608571571896</v>
      </c>
    </row>
    <row r="127" spans="1:17" ht="12" customHeight="1" x14ac:dyDescent="0.25">
      <c r="A127" s="23" t="s">
        <v>60</v>
      </c>
      <c r="B127" s="177">
        <f>RES_hhdet_fech!B127/RES_summary!B$19</f>
        <v>0.57890028413475814</v>
      </c>
      <c r="C127" s="177">
        <f>RES_hhdet_fech!C127/RES_summary!C$19</f>
        <v>0.42820384927842037</v>
      </c>
      <c r="D127" s="177">
        <f>RES_hhdet_fech!D127/RES_summary!D$19</f>
        <v>0.56605450606346563</v>
      </c>
      <c r="E127" s="177">
        <f>RES_hhdet_fech!E127/RES_summary!E$19</f>
        <v>0.57952120196175783</v>
      </c>
      <c r="F127" s="177">
        <f>RES_hhdet_fech!F127/RES_summary!F$19</f>
        <v>0.43754771533088549</v>
      </c>
      <c r="G127" s="177">
        <f>RES_hhdet_fech!G127/RES_summary!G$19</f>
        <v>0.43518993669030742</v>
      </c>
      <c r="H127" s="177">
        <f>RES_hhdet_fech!H127/RES_summary!H$19</f>
        <v>0.54490242281783852</v>
      </c>
      <c r="I127" s="177">
        <f>RES_hhdet_fech!I127/RES_summary!I$19</f>
        <v>0.49745196915837592</v>
      </c>
      <c r="J127" s="177">
        <f>RES_hhdet_fech!J127/RES_summary!J$19</f>
        <v>0.54334276157803241</v>
      </c>
      <c r="K127" s="177">
        <f>RES_hhdet_fech!K127/RES_summary!K$19</f>
        <v>0.44360811496802649</v>
      </c>
      <c r="L127" s="177">
        <f>RES_hhdet_fech!L127/RES_summary!L$19</f>
        <v>0.60014820285388348</v>
      </c>
      <c r="M127" s="177">
        <f>RES_hhdet_fech!M127/RES_summary!M$19</f>
        <v>0.56669421164502209</v>
      </c>
      <c r="N127" s="177">
        <f>RES_hhdet_fech!N127/RES_summary!N$19</f>
        <v>0.30328043793729786</v>
      </c>
      <c r="O127" s="177">
        <f>RES_hhdet_fech!O127/RES_summary!O$19</f>
        <v>0.32849170226288266</v>
      </c>
      <c r="P127" s="177">
        <f>RES_hhdet_fech!P127/RES_summary!P$19</f>
        <v>0.35402585332820136</v>
      </c>
      <c r="Q127" s="177">
        <f>RES_hhdet_fech!Q127/RES_summary!Q$19</f>
        <v>0.61342899463019873</v>
      </c>
    </row>
    <row r="128" spans="1:17" ht="12.95" customHeight="1" x14ac:dyDescent="0.25">
      <c r="A128" s="158" t="s">
        <v>112</v>
      </c>
      <c r="B128" s="178">
        <f>RES_hhdet_fech!B128/RES_summary!B$19</f>
        <v>1.197796263989284E-2</v>
      </c>
      <c r="C128" s="178">
        <f>RES_hhdet_fech!C128/RES_summary!C$19</f>
        <v>1.7333717074964269E-2</v>
      </c>
      <c r="D128" s="178">
        <f>RES_hhdet_fech!D128/RES_summary!D$19</f>
        <v>2.5699936150920356E-2</v>
      </c>
      <c r="E128" s="178">
        <f>RES_hhdet_fech!E128/RES_summary!E$19</f>
        <v>3.6275427667437583E-2</v>
      </c>
      <c r="F128" s="178">
        <f>RES_hhdet_fech!F128/RES_summary!F$19</f>
        <v>4.2362367316816703E-2</v>
      </c>
      <c r="G128" s="178">
        <f>RES_hhdet_fech!G128/RES_summary!G$19</f>
        <v>4.9937558260665274E-2</v>
      </c>
      <c r="H128" s="178">
        <f>RES_hhdet_fech!H128/RES_summary!H$19</f>
        <v>7.0563819104204409E-2</v>
      </c>
      <c r="I128" s="178">
        <f>RES_hhdet_fech!I128/RES_summary!I$19</f>
        <v>8.5491681578995796E-2</v>
      </c>
      <c r="J128" s="178">
        <f>RES_hhdet_fech!J128/RES_summary!J$19</f>
        <v>0.10640905595835561</v>
      </c>
      <c r="K128" s="178">
        <f>RES_hhdet_fech!K128/RES_summary!K$19</f>
        <v>0.12932222989417214</v>
      </c>
      <c r="L128" s="178">
        <f>RES_hhdet_fech!L128/RES_summary!L$19</f>
        <v>0.14446580091346142</v>
      </c>
      <c r="M128" s="178">
        <f>RES_hhdet_fech!M128/RES_summary!M$19</f>
        <v>0.1532863439418729</v>
      </c>
      <c r="N128" s="178">
        <f>RES_hhdet_fech!N128/RES_summary!N$19</f>
        <v>0.16723447047762977</v>
      </c>
      <c r="O128" s="178">
        <f>RES_hhdet_fech!O128/RES_summary!O$19</f>
        <v>0.18268610096202509</v>
      </c>
      <c r="P128" s="178">
        <f>RES_hhdet_fech!P128/RES_summary!P$19</f>
        <v>0.20709844224009252</v>
      </c>
      <c r="Q128" s="178">
        <f>RES_hhdet_fech!Q128/RES_summary!Q$19</f>
        <v>0.22666479040679172</v>
      </c>
    </row>
    <row r="129" spans="1:17" ht="12" customHeight="1" x14ac:dyDescent="0.25">
      <c r="A129" s="23" t="s">
        <v>60</v>
      </c>
      <c r="B129" s="177">
        <f>RES_hhdet_fech!B129/RES_summary!B$19</f>
        <v>1.197796263989284E-2</v>
      </c>
      <c r="C129" s="177">
        <f>RES_hhdet_fech!C129/RES_summary!C$19</f>
        <v>1.7333717074964269E-2</v>
      </c>
      <c r="D129" s="177">
        <f>RES_hhdet_fech!D129/RES_summary!D$19</f>
        <v>2.5699936150920356E-2</v>
      </c>
      <c r="E129" s="177">
        <f>RES_hhdet_fech!E129/RES_summary!E$19</f>
        <v>3.6275427667437583E-2</v>
      </c>
      <c r="F129" s="177">
        <f>RES_hhdet_fech!F129/RES_summary!F$19</f>
        <v>4.2362367316816703E-2</v>
      </c>
      <c r="G129" s="177">
        <f>RES_hhdet_fech!G129/RES_summary!G$19</f>
        <v>4.9937558260665274E-2</v>
      </c>
      <c r="H129" s="177">
        <f>RES_hhdet_fech!H129/RES_summary!H$19</f>
        <v>7.0563819104204409E-2</v>
      </c>
      <c r="I129" s="177">
        <f>RES_hhdet_fech!I129/RES_summary!I$19</f>
        <v>8.5491681578995796E-2</v>
      </c>
      <c r="J129" s="177">
        <f>RES_hhdet_fech!J129/RES_summary!J$19</f>
        <v>0.10640905595835561</v>
      </c>
      <c r="K129" s="177">
        <f>RES_hhdet_fech!K129/RES_summary!K$19</f>
        <v>0.12932222989417214</v>
      </c>
      <c r="L129" s="177">
        <f>RES_hhdet_fech!L129/RES_summary!L$19</f>
        <v>0.14446580091346142</v>
      </c>
      <c r="M129" s="177">
        <f>RES_hhdet_fech!M129/RES_summary!M$19</f>
        <v>0.1532863439418729</v>
      </c>
      <c r="N129" s="177">
        <f>RES_hhdet_fech!N129/RES_summary!N$19</f>
        <v>0.16723447047762977</v>
      </c>
      <c r="O129" s="177">
        <f>RES_hhdet_fech!O129/RES_summary!O$19</f>
        <v>0.18268610096202509</v>
      </c>
      <c r="P129" s="177">
        <f>RES_hhdet_fech!P129/RES_summary!P$19</f>
        <v>0.20709844224009252</v>
      </c>
      <c r="Q129" s="177">
        <f>RES_hhdet_fech!Q129/RES_summary!Q$19</f>
        <v>0.22666479040679172</v>
      </c>
    </row>
    <row r="130" spans="1:17" ht="12" customHeight="1" x14ac:dyDescent="0.25">
      <c r="A130" s="158" t="s">
        <v>63</v>
      </c>
      <c r="B130" s="178">
        <f>RES_hhdet_fech!B130/RES_summary!B$19</f>
        <v>17.34292774427697</v>
      </c>
      <c r="C130" s="178">
        <f>RES_hhdet_fech!C130/RES_summary!C$19</f>
        <v>16.937389736588539</v>
      </c>
      <c r="D130" s="178">
        <f>RES_hhdet_fech!D130/RES_summary!D$19</f>
        <v>17.165131083973595</v>
      </c>
      <c r="E130" s="178">
        <f>RES_hhdet_fech!E130/RES_summary!E$19</f>
        <v>17.150784522523015</v>
      </c>
      <c r="F130" s="178">
        <f>RES_hhdet_fech!F130/RES_summary!F$19</f>
        <v>16.922192423562763</v>
      </c>
      <c r="G130" s="178">
        <f>RES_hhdet_fech!G130/RES_summary!G$19</f>
        <v>17.48427280474008</v>
      </c>
      <c r="H130" s="178">
        <f>RES_hhdet_fech!H130/RES_summary!H$19</f>
        <v>16.879842404657616</v>
      </c>
      <c r="I130" s="178">
        <f>RES_hhdet_fech!I130/RES_summary!I$19</f>
        <v>17.172522645634533</v>
      </c>
      <c r="J130" s="178">
        <f>RES_hhdet_fech!J130/RES_summary!J$19</f>
        <v>16.310544619731559</v>
      </c>
      <c r="K130" s="178">
        <f>RES_hhdet_fech!K130/RES_summary!K$19</f>
        <v>17.053863518807155</v>
      </c>
      <c r="L130" s="178">
        <f>RES_hhdet_fech!L130/RES_summary!L$19</f>
        <v>20.544175681849417</v>
      </c>
      <c r="M130" s="178">
        <f>RES_hhdet_fech!M130/RES_summary!M$19</f>
        <v>20.072908959318411</v>
      </c>
      <c r="N130" s="178">
        <f>RES_hhdet_fech!N130/RES_summary!N$19</f>
        <v>19.921866946956545</v>
      </c>
      <c r="O130" s="178">
        <f>RES_hhdet_fech!O130/RES_summary!O$19</f>
        <v>19.929301049112279</v>
      </c>
      <c r="P130" s="178">
        <f>RES_hhdet_fech!P130/RES_summary!P$19</f>
        <v>19.998511812158046</v>
      </c>
      <c r="Q130" s="178">
        <f>RES_hhdet_fech!Q130/RES_summary!Q$19</f>
        <v>20.174108528476683</v>
      </c>
    </row>
    <row r="131" spans="1:17" ht="12" customHeight="1" x14ac:dyDescent="0.25">
      <c r="A131" s="167" t="s">
        <v>148</v>
      </c>
      <c r="B131" s="183">
        <f>RES_hhdet_fech!B131/RES_summary!B$19</f>
        <v>16.432502773699046</v>
      </c>
      <c r="C131" s="183">
        <f>RES_hhdet_fech!C131/RES_summary!C$19</f>
        <v>16.317114157096363</v>
      </c>
      <c r="D131" s="183">
        <f>RES_hhdet_fech!D131/RES_summary!D$19</f>
        <v>16.451576734772658</v>
      </c>
      <c r="E131" s="183">
        <f>RES_hhdet_fech!E131/RES_summary!E$19</f>
        <v>16.491613585846732</v>
      </c>
      <c r="F131" s="183">
        <f>RES_hhdet_fech!F131/RES_summary!F$19</f>
        <v>16.406474689589793</v>
      </c>
      <c r="G131" s="183">
        <f>RES_hhdet_fech!G131/RES_summary!G$19</f>
        <v>17.116873438490558</v>
      </c>
      <c r="H131" s="183">
        <f>RES_hhdet_fech!H131/RES_summary!H$19</f>
        <v>16.19207502235037</v>
      </c>
      <c r="I131" s="183">
        <f>RES_hhdet_fech!I131/RES_summary!I$19</f>
        <v>16.68870226453091</v>
      </c>
      <c r="J131" s="183">
        <f>RES_hhdet_fech!J131/RES_summary!J$19</f>
        <v>16.165238096315843</v>
      </c>
      <c r="K131" s="183">
        <f>RES_hhdet_fech!K131/RES_summary!K$19</f>
        <v>16.836420899559084</v>
      </c>
      <c r="L131" s="183">
        <f>RES_hhdet_fech!L131/RES_summary!L$19</f>
        <v>20.124846666005144</v>
      </c>
      <c r="M131" s="183">
        <f>RES_hhdet_fech!M131/RES_summary!M$19</f>
        <v>19.696614922295165</v>
      </c>
      <c r="N131" s="183">
        <f>RES_hhdet_fech!N131/RES_summary!N$19</f>
        <v>19.686884873435893</v>
      </c>
      <c r="O131" s="183">
        <f>RES_hhdet_fech!O131/RES_summary!O$19</f>
        <v>19.745294263154463</v>
      </c>
      <c r="P131" s="183">
        <f>RES_hhdet_fech!P131/RES_summary!P$19</f>
        <v>19.819197478844416</v>
      </c>
      <c r="Q131" s="183">
        <f>RES_hhdet_fech!Q131/RES_summary!Q$19</f>
        <v>19.894478976573346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14.990033065489449</v>
      </c>
      <c r="D132" s="183">
        <f>RES_hhdet_fech!D132/RES_summary!D$19</f>
        <v>15.132655241751099</v>
      </c>
      <c r="E132" s="183">
        <f>RES_hhdet_fech!E132/RES_summary!E$19</f>
        <v>15.188132787922905</v>
      </c>
      <c r="F132" s="183">
        <f>RES_hhdet_fech!F132/RES_summary!F$19</f>
        <v>15.128805093987314</v>
      </c>
      <c r="G132" s="183">
        <f>RES_hhdet_fech!G132/RES_summary!G$19</f>
        <v>15.649860197982331</v>
      </c>
      <c r="H132" s="183">
        <f>RES_hhdet_fech!H132/RES_summary!H$19</f>
        <v>15.12386403117373</v>
      </c>
      <c r="I132" s="183">
        <f>RES_hhdet_fech!I132/RES_summary!I$19</f>
        <v>15.444731038923821</v>
      </c>
      <c r="J132" s="183">
        <f>RES_hhdet_fech!J132/RES_summary!J$19</f>
        <v>15.139204404185886</v>
      </c>
      <c r="K132" s="183">
        <f>RES_hhdet_fech!K132/RES_summary!K$19</f>
        <v>15.616670844798321</v>
      </c>
      <c r="L132" s="183">
        <f>RES_hhdet_fech!L132/RES_summary!L$19</f>
        <v>18.749491900902488</v>
      </c>
      <c r="M132" s="183">
        <f>RES_hhdet_fech!M132/RES_summary!M$19</f>
        <v>18.290635588028927</v>
      </c>
      <c r="N132" s="183">
        <f>RES_hhdet_fech!N132/RES_summary!N$19</f>
        <v>18.28322173363367</v>
      </c>
      <c r="O132" s="183">
        <f>RES_hhdet_fech!O132/RES_summary!O$19</f>
        <v>18.339670639965135</v>
      </c>
      <c r="P132" s="183">
        <f>RES_hhdet_fech!P132/RES_summary!P$19</f>
        <v>18.411076988556584</v>
      </c>
      <c r="Q132" s="183">
        <f>RES_hhdet_fech!Q132/RES_summary!Q$19</f>
        <v>18.484491363231864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10.606124202112513</v>
      </c>
      <c r="D133" s="182">
        <f>RES_hhdet_fech!D133/RES_summary!D$19</f>
        <v>10.69352487760192</v>
      </c>
      <c r="E133" s="182">
        <f>RES_hhdet_fech!E133/RES_summary!E$19</f>
        <v>10.719548830800628</v>
      </c>
      <c r="F133" s="182">
        <f>RES_hhdet_fech!F133/RES_summary!F$19</f>
        <v>10.664208548233516</v>
      </c>
      <c r="G133" s="182">
        <f>RES_hhdet_fech!G133/RES_summary!G$19</f>
        <v>11.125967735018799</v>
      </c>
      <c r="H133" s="182">
        <f>RES_hhdet_fech!H133/RES_summary!H$19</f>
        <v>10.524848764527786</v>
      </c>
      <c r="I133" s="182">
        <f>RES_hhdet_fech!I133/RES_summary!I$19</f>
        <v>10.847656471944834</v>
      </c>
      <c r="J133" s="182">
        <f>RES_hhdet_fech!J133/RES_summary!J$19</f>
        <v>10.507404762605347</v>
      </c>
      <c r="K133" s="182">
        <f>RES_hhdet_fech!K133/RES_summary!K$19</f>
        <v>10.943673584713446</v>
      </c>
      <c r="L133" s="182">
        <f>RES_hhdet_fech!L133/RES_summary!L$19</f>
        <v>13.383023032893473</v>
      </c>
      <c r="M133" s="182">
        <f>RES_hhdet_fech!M133/RES_summary!M$19</f>
        <v>12.802799699491898</v>
      </c>
      <c r="N133" s="182">
        <f>RES_hhdet_fech!N133/RES_summary!N$19</f>
        <v>12.796475167733362</v>
      </c>
      <c r="O133" s="182">
        <f>RES_hhdet_fech!O133/RES_summary!O$19</f>
        <v>12.834441271050508</v>
      </c>
      <c r="P133" s="182">
        <f>RES_hhdet_fech!P133/RES_summary!P$19</f>
        <v>12.882478361248948</v>
      </c>
      <c r="Q133" s="182">
        <f>RES_hhdet_fech!Q133/RES_summary!Q$19</f>
        <v>12.931411334772729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4.383908863376937</v>
      </c>
      <c r="D134" s="181">
        <f>RES_hhdet_fech!D134/RES_summary!D$19</f>
        <v>4.4391303641491806</v>
      </c>
      <c r="E134" s="181">
        <f>RES_hhdet_fech!E134/RES_summary!E$19</f>
        <v>4.4685839571222772</v>
      </c>
      <c r="F134" s="181">
        <f>RES_hhdet_fech!F134/RES_summary!F$19</f>
        <v>4.4645965457537997</v>
      </c>
      <c r="G134" s="181">
        <f>RES_hhdet_fech!G134/RES_summary!G$19</f>
        <v>4.5238924629635342</v>
      </c>
      <c r="H134" s="181">
        <f>RES_hhdet_fech!H134/RES_summary!H$19</f>
        <v>4.5990152666459441</v>
      </c>
      <c r="I134" s="181">
        <f>RES_hhdet_fech!I134/RES_summary!I$19</f>
        <v>4.5970745669789883</v>
      </c>
      <c r="J134" s="181">
        <f>RES_hhdet_fech!J134/RES_summary!J$19</f>
        <v>4.631799641580538</v>
      </c>
      <c r="K134" s="181">
        <f>RES_hhdet_fech!K134/RES_summary!K$19</f>
        <v>4.6729972600848777</v>
      </c>
      <c r="L134" s="181">
        <f>RES_hhdet_fech!L134/RES_summary!L$19</f>
        <v>5.366468868009016</v>
      </c>
      <c r="M134" s="181">
        <f>RES_hhdet_fech!M134/RES_summary!M$19</f>
        <v>5.4878358885370275</v>
      </c>
      <c r="N134" s="181">
        <f>RES_hhdet_fech!N134/RES_summary!N$19</f>
        <v>5.4867465659003116</v>
      </c>
      <c r="O134" s="181">
        <f>RES_hhdet_fech!O134/RES_summary!O$19</f>
        <v>5.5052293689146268</v>
      </c>
      <c r="P134" s="181">
        <f>RES_hhdet_fech!P134/RES_summary!P$19</f>
        <v>5.5285986273076393</v>
      </c>
      <c r="Q134" s="181">
        <f>RES_hhdet_fech!Q134/RES_summary!Q$19</f>
        <v>5.5530800284591315</v>
      </c>
    </row>
    <row r="135" spans="1:17" ht="12" customHeight="1" x14ac:dyDescent="0.25">
      <c r="A135" s="163" t="s">
        <v>142</v>
      </c>
      <c r="B135" s="180">
        <f>RES_hhdet_fech!B135/RES_summary!B$19</f>
        <v>24.134187897478835</v>
      </c>
      <c r="C135" s="180">
        <f>RES_hhdet_fech!C135/RES_summary!C$19</f>
        <v>23.001814635334277</v>
      </c>
      <c r="D135" s="180">
        <f>RES_hhdet_fech!D135/RES_summary!D$19</f>
        <v>23.942264570330138</v>
      </c>
      <c r="E135" s="180">
        <f>RES_hhdet_fech!E135/RES_summary!E$19</f>
        <v>23.877332243115767</v>
      </c>
      <c r="F135" s="180">
        <f>RES_hhdet_fech!F135/RES_summary!F$19</f>
        <v>23.02047650997617</v>
      </c>
      <c r="G135" s="180">
        <f>RES_hhdet_fech!G135/RES_summary!G$19</f>
        <v>22.201046223626125</v>
      </c>
      <c r="H135" s="180">
        <f>RES_hhdet_fech!H135/RES_summary!H$19</f>
        <v>24.68015522390856</v>
      </c>
      <c r="I135" s="180">
        <f>RES_hhdet_fech!I135/RES_summary!I$19</f>
        <v>24.037904240456424</v>
      </c>
      <c r="J135" s="180">
        <f>RES_hhdet_fech!J135/RES_summary!J$19</f>
        <v>21.851303743255944</v>
      </c>
      <c r="K135" s="180">
        <f>RES_hhdet_fech!K135/RES_summary!K$19</f>
        <v>21.672066733666227</v>
      </c>
      <c r="L135" s="180">
        <f>RES_hhdet_fech!L135/RES_summary!L$19</f>
        <v>28.99012643456188</v>
      </c>
      <c r="M135" s="180">
        <f>RES_hhdet_fech!M135/RES_summary!M$19</f>
        <v>28.080762828007874</v>
      </c>
      <c r="N135" s="180">
        <f>RES_hhdet_fech!N135/RES_summary!N$19</f>
        <v>26.260274985424168</v>
      </c>
      <c r="O135" s="180">
        <f>RES_hhdet_fech!O135/RES_summary!O$19</f>
        <v>26.286878380763412</v>
      </c>
      <c r="P135" s="180">
        <f>RES_hhdet_fech!P135/RES_summary!P$19</f>
        <v>26.504097878893919</v>
      </c>
      <c r="Q135" s="180">
        <f>RES_hhdet_fech!Q135/RES_summary!Q$19</f>
        <v>28.413803637474654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19.335088376344284</v>
      </c>
      <c r="D136" s="179">
        <f>RES_hhdet_fech!D136/RES_summary!D$19</f>
        <v>20.001602334863328</v>
      </c>
      <c r="E136" s="179">
        <f>RES_hhdet_fech!E136/RES_summary!E$19</f>
        <v>19.988849915147764</v>
      </c>
      <c r="F136" s="179">
        <f>RES_hhdet_fech!F136/RES_summary!F$19</f>
        <v>19.427906277238417</v>
      </c>
      <c r="G136" s="179">
        <f>RES_hhdet_fech!G136/RES_summary!G$19</f>
        <v>18.954572508320545</v>
      </c>
      <c r="H136" s="179">
        <f>RES_hhdet_fech!H136/RES_summary!H$19</f>
        <v>20.64111616218673</v>
      </c>
      <c r="I136" s="179">
        <f>RES_hhdet_fech!I136/RES_summary!I$19</f>
        <v>20.221712323275433</v>
      </c>
      <c r="J136" s="179">
        <f>RES_hhdet_fech!J136/RES_summary!J$19</f>
        <v>18.835147074697009</v>
      </c>
      <c r="K136" s="179">
        <f>RES_hhdet_fech!K136/RES_summary!K$19</f>
        <v>18.759840636968029</v>
      </c>
      <c r="L136" s="179">
        <f>RES_hhdet_fech!L136/RES_summary!L$19</f>
        <v>24.644902946992655</v>
      </c>
      <c r="M136" s="179">
        <f>RES_hhdet_fech!M136/RES_summary!M$19</f>
        <v>23.740331726742312</v>
      </c>
      <c r="N136" s="179">
        <f>RES_hhdet_fech!N136/RES_summary!N$19</f>
        <v>22.555925306426158</v>
      </c>
      <c r="O136" s="179">
        <f>RES_hhdet_fech!O136/RES_summary!O$19</f>
        <v>22.591700316410922</v>
      </c>
      <c r="P136" s="179">
        <f>RES_hhdet_fech!P136/RES_summary!P$19</f>
        <v>22.756262248588744</v>
      </c>
      <c r="Q136" s="179">
        <f>RES_hhdet_fech!Q136/RES_summary!Q$19</f>
        <v>24.022052392817809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14.951179512967347</v>
      </c>
      <c r="D137" s="177">
        <f>RES_hhdet_fech!D137/RES_summary!D$19</f>
        <v>15.562471970714133</v>
      </c>
      <c r="E137" s="177">
        <f>RES_hhdet_fech!E137/RES_summary!E$19</f>
        <v>15.520265958025485</v>
      </c>
      <c r="F137" s="177">
        <f>RES_hhdet_fech!F137/RES_summary!F$19</f>
        <v>14.963309731484616</v>
      </c>
      <c r="G137" s="177">
        <f>RES_hhdet_fech!G137/RES_summary!G$19</f>
        <v>14.430680045357004</v>
      </c>
      <c r="H137" s="177">
        <f>RES_hhdet_fech!H137/RES_summary!H$19</f>
        <v>16.042100895540781</v>
      </c>
      <c r="I137" s="177">
        <f>RES_hhdet_fech!I137/RES_summary!I$19</f>
        <v>15.624637756296446</v>
      </c>
      <c r="J137" s="177">
        <f>RES_hhdet_fech!J137/RES_summary!J$19</f>
        <v>14.203347433116472</v>
      </c>
      <c r="K137" s="177">
        <f>RES_hhdet_fech!K137/RES_summary!K$19</f>
        <v>14.086843376883152</v>
      </c>
      <c r="L137" s="177">
        <f>RES_hhdet_fech!L137/RES_summary!L$19</f>
        <v>19.27843407898364</v>
      </c>
      <c r="M137" s="177">
        <f>RES_hhdet_fech!M137/RES_summary!M$19</f>
        <v>18.252495838205284</v>
      </c>
      <c r="N137" s="177">
        <f>RES_hhdet_fech!N137/RES_summary!N$19</f>
        <v>17.069178740525839</v>
      </c>
      <c r="O137" s="177">
        <f>RES_hhdet_fech!O137/RES_summary!O$19</f>
        <v>17.086470947496295</v>
      </c>
      <c r="P137" s="177">
        <f>RES_hhdet_fech!P137/RES_summary!P$19</f>
        <v>17.22766362128111</v>
      </c>
      <c r="Q137" s="177">
        <f>RES_hhdet_fech!Q137/RES_summary!Q$19</f>
        <v>18.468972364358674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4.3839088633769379</v>
      </c>
      <c r="D138" s="177">
        <f>RES_hhdet_fech!D138/RES_summary!D$19</f>
        <v>4.4391303641491939</v>
      </c>
      <c r="E138" s="177">
        <f>RES_hhdet_fech!E138/RES_summary!E$19</f>
        <v>4.4685839571222772</v>
      </c>
      <c r="F138" s="177">
        <f>RES_hhdet_fech!F138/RES_summary!F$19</f>
        <v>4.4645965457537988</v>
      </c>
      <c r="G138" s="177">
        <f>RES_hhdet_fech!G138/RES_summary!G$19</f>
        <v>4.5238924629635342</v>
      </c>
      <c r="H138" s="177">
        <f>RES_hhdet_fech!H138/RES_summary!H$19</f>
        <v>4.599015266645945</v>
      </c>
      <c r="I138" s="177">
        <f>RES_hhdet_fech!I138/RES_summary!I$19</f>
        <v>4.5970745669789892</v>
      </c>
      <c r="J138" s="177">
        <f>RES_hhdet_fech!J138/RES_summary!J$19</f>
        <v>4.6317996415805371</v>
      </c>
      <c r="K138" s="177">
        <f>RES_hhdet_fech!K138/RES_summary!K$19</f>
        <v>4.6729972600848741</v>
      </c>
      <c r="L138" s="177">
        <f>RES_hhdet_fech!L138/RES_summary!L$19</f>
        <v>5.3664688680090133</v>
      </c>
      <c r="M138" s="177">
        <f>RES_hhdet_fech!M138/RES_summary!M$19</f>
        <v>5.4878358885370275</v>
      </c>
      <c r="N138" s="177">
        <f>RES_hhdet_fech!N138/RES_summary!N$19</f>
        <v>5.4867465659003134</v>
      </c>
      <c r="O138" s="177">
        <f>RES_hhdet_fech!O138/RES_summary!O$19</f>
        <v>5.5052293689146277</v>
      </c>
      <c r="P138" s="177">
        <f>RES_hhdet_fech!P138/RES_summary!P$19</f>
        <v>5.5285986273076348</v>
      </c>
      <c r="Q138" s="177">
        <f>RES_hhdet_fech!Q138/RES_summary!Q$19</f>
        <v>5.5530800284591333</v>
      </c>
    </row>
    <row r="139" spans="1:17" ht="12" customHeight="1" x14ac:dyDescent="0.25">
      <c r="A139" s="158" t="s">
        <v>62</v>
      </c>
      <c r="B139" s="178">
        <f>RES_hhdet_fech!B139/RES_summary!B$19</f>
        <v>16.409017835735831</v>
      </c>
      <c r="C139" s="178">
        <f>RES_hhdet_fech!C139/RES_summary!C$19</f>
        <v>14.977353329651553</v>
      </c>
      <c r="D139" s="178">
        <f>RES_hhdet_fech!D139/RES_summary!D$19</f>
        <v>15.819736635914978</v>
      </c>
      <c r="E139" s="178">
        <f>RES_hhdet_fech!E139/RES_summary!E$19</f>
        <v>15.169751099290316</v>
      </c>
      <c r="F139" s="178">
        <f>RES_hhdet_fech!F139/RES_summary!F$19</f>
        <v>13.64324367498487</v>
      </c>
      <c r="G139" s="178">
        <f>RES_hhdet_fech!G139/RES_summary!G$19</f>
        <v>14.437590313973301</v>
      </c>
      <c r="H139" s="178">
        <f>RES_hhdet_fech!H139/RES_summary!H$19</f>
        <v>13.851620608683641</v>
      </c>
      <c r="I139" s="178">
        <f>RES_hhdet_fech!I139/RES_summary!I$19</f>
        <v>13.552292171393313</v>
      </c>
      <c r="J139" s="178">
        <f>RES_hhdet_fech!J139/RES_summary!J$19</f>
        <v>12.974169009730856</v>
      </c>
      <c r="K139" s="178">
        <f>RES_hhdet_fech!K139/RES_summary!K$19</f>
        <v>13.013784482352664</v>
      </c>
      <c r="L139" s="178">
        <f>RES_hhdet_fech!L139/RES_summary!L$19</f>
        <v>16.819060768612911</v>
      </c>
      <c r="M139" s="178">
        <f>RES_hhdet_fech!M139/RES_summary!M$19</f>
        <v>16.033205987312307</v>
      </c>
      <c r="N139" s="178">
        <f>RES_hhdet_fech!N139/RES_summary!N$19</f>
        <v>15.02755685730266</v>
      </c>
      <c r="O139" s="178">
        <f>RES_hhdet_fech!O139/RES_summary!O$19</f>
        <v>15.21965634156026</v>
      </c>
      <c r="P139" s="178">
        <f>RES_hhdet_fech!P139/RES_summary!P$19</f>
        <v>14.800284259779138</v>
      </c>
      <c r="Q139" s="178">
        <f>RES_hhdet_fech!Q139/RES_summary!Q$19</f>
        <v>15.915236155990264</v>
      </c>
    </row>
    <row r="140" spans="1:17" ht="12" customHeight="1" x14ac:dyDescent="0.25">
      <c r="A140" s="23" t="s">
        <v>57</v>
      </c>
      <c r="B140" s="177">
        <f>RES_hhdet_fech!B140/RES_summary!B$19</f>
        <v>19.279945843163937</v>
      </c>
      <c r="C140" s="177">
        <f>RES_hhdet_fech!C140/RES_summary!C$19</f>
        <v>19.781140838282102</v>
      </c>
      <c r="D140" s="177">
        <f>RES_hhdet_fech!D140/RES_summary!D$19</f>
        <v>19.611409686731779</v>
      </c>
      <c r="E140" s="177">
        <f>RES_hhdet_fech!E140/RES_summary!E$19</f>
        <v>19.59795625625463</v>
      </c>
      <c r="F140" s="177">
        <f>RES_hhdet_fech!F140/RES_summary!F$19</f>
        <v>20.463495604455197</v>
      </c>
      <c r="G140" s="177">
        <f>RES_hhdet_fech!G140/RES_summary!G$19</f>
        <v>19.693632623831896</v>
      </c>
      <c r="H140" s="177">
        <f>RES_hhdet_fech!H140/RES_summary!H$19</f>
        <v>19.580554518020747</v>
      </c>
      <c r="I140" s="177">
        <f>RES_hhdet_fech!I140/RES_summary!I$19</f>
        <v>19.825088085832359</v>
      </c>
      <c r="J140" s="177">
        <f>RES_hhdet_fech!J140/RES_summary!J$19</f>
        <v>20.016593792374774</v>
      </c>
      <c r="K140" s="177">
        <f>RES_hhdet_fech!K140/RES_summary!K$19</f>
        <v>19.968633730284598</v>
      </c>
      <c r="L140" s="177">
        <f>RES_hhdet_fech!L140/RES_summary!L$19</f>
        <v>23.867883481548095</v>
      </c>
      <c r="M140" s="177">
        <f>RES_hhdet_fech!M140/RES_summary!M$19</f>
        <v>23.624714757226897</v>
      </c>
      <c r="N140" s="177">
        <f>RES_hhdet_fech!N140/RES_summary!N$19</f>
        <v>20.525857192760441</v>
      </c>
      <c r="O140" s="177">
        <f>RES_hhdet_fech!O140/RES_summary!O$19</f>
        <v>25.633279058914688</v>
      </c>
      <c r="P140" s="177">
        <f>RES_hhdet_fech!P140/RES_summary!P$19</f>
        <v>22.835595871829522</v>
      </c>
      <c r="Q140" s="177">
        <f>RES_hhdet_fech!Q140/RES_summary!Q$19</f>
        <v>23.03068818599629</v>
      </c>
    </row>
    <row r="141" spans="1:17" ht="12" customHeight="1" x14ac:dyDescent="0.25">
      <c r="A141" s="29" t="s">
        <v>140</v>
      </c>
      <c r="B141" s="176">
        <f>RES_hhdet_fech!B141/RES_summary!B$19</f>
        <v>11.045493019646797</v>
      </c>
      <c r="C141" s="176">
        <f>RES_hhdet_fech!C141/RES_summary!C$19</f>
        <v>10.902157261487226</v>
      </c>
      <c r="D141" s="176">
        <f>RES_hhdet_fech!D141/RES_summary!D$19</f>
        <v>11.063147253873197</v>
      </c>
      <c r="E141" s="176">
        <f>RES_hhdet_fech!E141/RES_summary!E$19</f>
        <v>11.057058790677862</v>
      </c>
      <c r="F141" s="176">
        <f>RES_hhdet_fech!F141/RES_summary!F$19</f>
        <v>11.172239534719196</v>
      </c>
      <c r="G141" s="176">
        <f>RES_hhdet_fech!G141/RES_summary!G$19</f>
        <v>10.895646106270071</v>
      </c>
      <c r="H141" s="176">
        <f>RES_hhdet_fech!H141/RES_summary!H$19</f>
        <v>11.13489763423687</v>
      </c>
      <c r="I141" s="176">
        <f>RES_hhdet_fech!I141/RES_summary!I$19</f>
        <v>11.629357156516583</v>
      </c>
      <c r="J141" s="176">
        <f>RES_hhdet_fech!J141/RES_summary!J$19</f>
        <v>11.424285451067203</v>
      </c>
      <c r="K141" s="176">
        <f>RES_hhdet_fech!K141/RES_summary!K$19</f>
        <v>11.455806918013916</v>
      </c>
      <c r="L141" s="176">
        <f>RES_hhdet_fech!L141/RES_summary!L$19</f>
        <v>14.220295380612551</v>
      </c>
      <c r="M141" s="176">
        <f>RES_hhdet_fech!M141/RES_summary!M$19</f>
        <v>14.192605182256637</v>
      </c>
      <c r="N141" s="176">
        <f>RES_hhdet_fech!N141/RES_summary!N$19</f>
        <v>13.889599936674975</v>
      </c>
      <c r="O141" s="176">
        <f>RES_hhdet_fech!O141/RES_summary!O$19</f>
        <v>13.215465991607871</v>
      </c>
      <c r="P141" s="176">
        <f>RES_hhdet_fech!P141/RES_summary!P$19</f>
        <v>13.616696912667406</v>
      </c>
      <c r="Q141" s="176">
        <f>RES_hhdet_fech!Q141/RES_summary!Q$19</f>
        <v>14.870393668033222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144.47752843776925</v>
      </c>
      <c r="C143" s="184">
        <f>RES_hhdet_fech!C143/RES_summary!C$19</f>
        <v>149.80297756030055</v>
      </c>
      <c r="D143" s="184">
        <f>RES_hhdet_fech!D143/RES_summary!D$19</f>
        <v>145.66020560465418</v>
      </c>
      <c r="E143" s="184">
        <f>RES_hhdet_fech!E143/RES_summary!E$19</f>
        <v>154.79882743462122</v>
      </c>
      <c r="F143" s="184">
        <f>RES_hhdet_fech!F143/RES_summary!F$19</f>
        <v>147.81014438693211</v>
      </c>
      <c r="G143" s="184">
        <f>RES_hhdet_fech!G143/RES_summary!G$19</f>
        <v>143.836731662419</v>
      </c>
      <c r="H143" s="184">
        <f>RES_hhdet_fech!H143/RES_summary!H$19</f>
        <v>142.96483765783225</v>
      </c>
      <c r="I143" s="184">
        <f>RES_hhdet_fech!I143/RES_summary!I$19</f>
        <v>126.46504094956894</v>
      </c>
      <c r="J143" s="184">
        <f>RES_hhdet_fech!J143/RES_summary!J$19</f>
        <v>121.36994966442143</v>
      </c>
      <c r="K143" s="184">
        <f>RES_hhdet_fech!K143/RES_summary!K$19</f>
        <v>117.55917904730734</v>
      </c>
      <c r="L143" s="184">
        <f>RES_hhdet_fech!L143/RES_summary!L$19</f>
        <v>137.92700440785939</v>
      </c>
      <c r="M143" s="184">
        <f>RES_hhdet_fech!M143/RES_summary!M$19</f>
        <v>122.29063697560552</v>
      </c>
      <c r="N143" s="184">
        <f>RES_hhdet_fech!N143/RES_summary!N$19</f>
        <v>111.01043694653212</v>
      </c>
      <c r="O143" s="184">
        <f>RES_hhdet_fech!O143/RES_summary!O$19</f>
        <v>102.22834821760797</v>
      </c>
      <c r="P143" s="184">
        <f>RES_hhdet_fech!P143/RES_summary!P$19</f>
        <v>85.715593108500613</v>
      </c>
      <c r="Q143" s="184">
        <f>RES_hhdet_fech!Q143/RES_summary!Q$19</f>
        <v>87.602715755793824</v>
      </c>
    </row>
    <row r="144" spans="1:17" ht="12.95" customHeight="1" x14ac:dyDescent="0.25">
      <c r="A144" s="158" t="s">
        <v>65</v>
      </c>
      <c r="B144" s="178">
        <f>RES_hhdet_fech!B144/RES_summary!B$19</f>
        <v>95.751746405197196</v>
      </c>
      <c r="C144" s="178">
        <f>RES_hhdet_fech!C144/RES_summary!C$19</f>
        <v>103.67435859970487</v>
      </c>
      <c r="D144" s="178">
        <f>RES_hhdet_fech!D144/RES_summary!D$19</f>
        <v>99.655143014906002</v>
      </c>
      <c r="E144" s="178">
        <f>RES_hhdet_fech!E144/RES_summary!E$19</f>
        <v>110.0371028826825</v>
      </c>
      <c r="F144" s="178">
        <f>RES_hhdet_fech!F144/RES_summary!F$19</f>
        <v>105.59560383629838</v>
      </c>
      <c r="G144" s="178">
        <f>RES_hhdet_fech!G144/RES_summary!G$19</f>
        <v>101.70291044009686</v>
      </c>
      <c r="H144" s="178">
        <f>RES_hhdet_fech!H144/RES_summary!H$19</f>
        <v>99.48218120397209</v>
      </c>
      <c r="I144" s="178">
        <f>RES_hhdet_fech!I144/RES_summary!I$19</f>
        <v>84.158383525516484</v>
      </c>
      <c r="J144" s="178">
        <f>RES_hhdet_fech!J144/RES_summary!J$19</f>
        <v>81.847348348005241</v>
      </c>
      <c r="K144" s="178">
        <f>RES_hhdet_fech!K144/RES_summary!K$19</f>
        <v>78.119790875527556</v>
      </c>
      <c r="L144" s="178">
        <f>RES_hhdet_fech!L144/RES_summary!L$19</f>
        <v>87.862955738702681</v>
      </c>
      <c r="M144" s="178">
        <f>RES_hhdet_fech!M144/RES_summary!M$19</f>
        <v>74.100662250305163</v>
      </c>
      <c r="N144" s="178">
        <f>RES_hhdet_fech!N144/RES_summary!N$19</f>
        <v>65.816545128441248</v>
      </c>
      <c r="O144" s="178">
        <f>RES_hhdet_fech!O144/RES_summary!O$19</f>
        <v>57.092124401959786</v>
      </c>
      <c r="P144" s="178">
        <f>RES_hhdet_fech!P144/RES_summary!P$19</f>
        <v>41.15670227836501</v>
      </c>
      <c r="Q144" s="178">
        <f>RES_hhdet_fech!Q144/RES_summary!Q$19</f>
        <v>40.494626938986137</v>
      </c>
    </row>
    <row r="145" spans="1:17" ht="12" customHeight="1" x14ac:dyDescent="0.25">
      <c r="A145" s="23" t="s">
        <v>60</v>
      </c>
      <c r="B145" s="177">
        <f>RES_hhdet_fech!B145/RES_summary!B$19</f>
        <v>95.751746405197196</v>
      </c>
      <c r="C145" s="177">
        <f>RES_hhdet_fech!C145/RES_summary!C$19</f>
        <v>103.67435859970487</v>
      </c>
      <c r="D145" s="177">
        <f>RES_hhdet_fech!D145/RES_summary!D$19</f>
        <v>99.655143014906002</v>
      </c>
      <c r="E145" s="177">
        <f>RES_hhdet_fech!E145/RES_summary!E$19</f>
        <v>110.0371028826825</v>
      </c>
      <c r="F145" s="177">
        <f>RES_hhdet_fech!F145/RES_summary!F$19</f>
        <v>105.59560383629838</v>
      </c>
      <c r="G145" s="177">
        <f>RES_hhdet_fech!G145/RES_summary!G$19</f>
        <v>101.70291044009686</v>
      </c>
      <c r="H145" s="177">
        <f>RES_hhdet_fech!H145/RES_summary!H$19</f>
        <v>99.48218120397209</v>
      </c>
      <c r="I145" s="177">
        <f>RES_hhdet_fech!I145/RES_summary!I$19</f>
        <v>84.158383525516484</v>
      </c>
      <c r="J145" s="177">
        <f>RES_hhdet_fech!J145/RES_summary!J$19</f>
        <v>81.847348348005241</v>
      </c>
      <c r="K145" s="177">
        <f>RES_hhdet_fech!K145/RES_summary!K$19</f>
        <v>78.119790875527556</v>
      </c>
      <c r="L145" s="177">
        <f>RES_hhdet_fech!L145/RES_summary!L$19</f>
        <v>87.862955738702681</v>
      </c>
      <c r="M145" s="177">
        <f>RES_hhdet_fech!M145/RES_summary!M$19</f>
        <v>74.100662250305163</v>
      </c>
      <c r="N145" s="177">
        <f>RES_hhdet_fech!N145/RES_summary!N$19</f>
        <v>65.816545128441248</v>
      </c>
      <c r="O145" s="177">
        <f>RES_hhdet_fech!O145/RES_summary!O$19</f>
        <v>57.092124401959786</v>
      </c>
      <c r="P145" s="177">
        <f>RES_hhdet_fech!P145/RES_summary!P$19</f>
        <v>41.15670227836501</v>
      </c>
      <c r="Q145" s="177">
        <f>RES_hhdet_fech!Q145/RES_summary!Q$19</f>
        <v>40.494626938986137</v>
      </c>
    </row>
    <row r="146" spans="1:17" ht="12.95" customHeight="1" x14ac:dyDescent="0.25">
      <c r="A146" s="158" t="s">
        <v>112</v>
      </c>
      <c r="B146" s="178">
        <f>RES_hhdet_fech!B146/RES_summary!B$19</f>
        <v>5.5861050392993166</v>
      </c>
      <c r="C146" s="178">
        <f>RES_hhdet_fech!C146/RES_summary!C$19</f>
        <v>5.4426104253311784</v>
      </c>
      <c r="D146" s="178">
        <f>RES_hhdet_fech!D146/RES_summary!D$19</f>
        <v>5.1947200798795619</v>
      </c>
      <c r="E146" s="178">
        <f>RES_hhdet_fech!E146/RES_summary!E$19</f>
        <v>5.0633464734387488</v>
      </c>
      <c r="F146" s="178">
        <f>RES_hhdet_fech!F146/RES_summary!F$19</f>
        <v>4.9484576969820546</v>
      </c>
      <c r="G146" s="178">
        <f>RES_hhdet_fech!G146/RES_summary!G$19</f>
        <v>4.8309220132010564</v>
      </c>
      <c r="H146" s="178">
        <f>RES_hhdet_fech!H146/RES_summary!H$19</f>
        <v>4.7607683932474298</v>
      </c>
      <c r="I146" s="178">
        <f>RES_hhdet_fech!I146/RES_summary!I$19</f>
        <v>4.649209935124424</v>
      </c>
      <c r="J146" s="178">
        <f>RES_hhdet_fech!J146/RES_summary!J$19</f>
        <v>4.5724303491546143</v>
      </c>
      <c r="K146" s="178">
        <f>RES_hhdet_fech!K146/RES_summary!K$19</f>
        <v>4.5620986243804591</v>
      </c>
      <c r="L146" s="178">
        <f>RES_hhdet_fech!L146/RES_summary!L$19</f>
        <v>4.3966719264474055</v>
      </c>
      <c r="M146" s="178">
        <f>RES_hhdet_fech!M146/RES_summary!M$19</f>
        <v>4.3096981041970537</v>
      </c>
      <c r="N146" s="178">
        <f>RES_hhdet_fech!N146/RES_summary!N$19</f>
        <v>4.1343536140658488</v>
      </c>
      <c r="O146" s="178">
        <f>RES_hhdet_fech!O146/RES_summary!O$19</f>
        <v>3.84704657284983</v>
      </c>
      <c r="P146" s="178">
        <f>RES_hhdet_fech!P146/RES_summary!P$19</f>
        <v>3.5138521327171701</v>
      </c>
      <c r="Q146" s="178">
        <f>RES_hhdet_fech!Q146/RES_summary!Q$19</f>
        <v>3.1253503623099292</v>
      </c>
    </row>
    <row r="147" spans="1:17" ht="12" customHeight="1" x14ac:dyDescent="0.25">
      <c r="A147" s="23" t="s">
        <v>60</v>
      </c>
      <c r="B147" s="177">
        <f>RES_hhdet_fech!B147/RES_summary!B$19</f>
        <v>5.5861050392993166</v>
      </c>
      <c r="C147" s="177">
        <f>RES_hhdet_fech!C147/RES_summary!C$19</f>
        <v>5.4426104253311784</v>
      </c>
      <c r="D147" s="177">
        <f>RES_hhdet_fech!D147/RES_summary!D$19</f>
        <v>5.1947200798795619</v>
      </c>
      <c r="E147" s="177">
        <f>RES_hhdet_fech!E147/RES_summary!E$19</f>
        <v>5.0633464734387488</v>
      </c>
      <c r="F147" s="177">
        <f>RES_hhdet_fech!F147/RES_summary!F$19</f>
        <v>4.9484576969820546</v>
      </c>
      <c r="G147" s="177">
        <f>RES_hhdet_fech!G147/RES_summary!G$19</f>
        <v>4.8309220132010564</v>
      </c>
      <c r="H147" s="177">
        <f>RES_hhdet_fech!H147/RES_summary!H$19</f>
        <v>4.7607683932474298</v>
      </c>
      <c r="I147" s="177">
        <f>RES_hhdet_fech!I147/RES_summary!I$19</f>
        <v>4.649209935124424</v>
      </c>
      <c r="J147" s="177">
        <f>RES_hhdet_fech!J147/RES_summary!J$19</f>
        <v>4.5724303491546143</v>
      </c>
      <c r="K147" s="177">
        <f>RES_hhdet_fech!K147/RES_summary!K$19</f>
        <v>4.5620986243804591</v>
      </c>
      <c r="L147" s="177">
        <f>RES_hhdet_fech!L147/RES_summary!L$19</f>
        <v>4.3966719264474055</v>
      </c>
      <c r="M147" s="177">
        <f>RES_hhdet_fech!M147/RES_summary!M$19</f>
        <v>4.3096981041970537</v>
      </c>
      <c r="N147" s="177">
        <f>RES_hhdet_fech!N147/RES_summary!N$19</f>
        <v>4.1343536140658488</v>
      </c>
      <c r="O147" s="177">
        <f>RES_hhdet_fech!O147/RES_summary!O$19</f>
        <v>3.84704657284983</v>
      </c>
      <c r="P147" s="177">
        <f>RES_hhdet_fech!P147/RES_summary!P$19</f>
        <v>3.5138521327171701</v>
      </c>
      <c r="Q147" s="177">
        <f>RES_hhdet_fech!Q147/RES_summary!Q$19</f>
        <v>3.1253503623099292</v>
      </c>
    </row>
    <row r="148" spans="1:17" ht="12" customHeight="1" x14ac:dyDescent="0.25">
      <c r="A148" s="158" t="s">
        <v>63</v>
      </c>
      <c r="B148" s="178">
        <f>RES_hhdet_fech!B148/RES_summary!B$19</f>
        <v>26.73504008684511</v>
      </c>
      <c r="C148" s="178">
        <f>RES_hhdet_fech!C148/RES_summary!C$19</f>
        <v>25.72491427053842</v>
      </c>
      <c r="D148" s="178">
        <f>RES_hhdet_fech!D148/RES_summary!D$19</f>
        <v>25.412849377371526</v>
      </c>
      <c r="E148" s="178">
        <f>RES_hhdet_fech!E148/RES_summary!E$19</f>
        <v>24.983217701470583</v>
      </c>
      <c r="F148" s="178">
        <f>RES_hhdet_fech!F148/RES_summary!F$19</f>
        <v>24.029789595644921</v>
      </c>
      <c r="G148" s="178">
        <f>RES_hhdet_fech!G148/RES_summary!G$19</f>
        <v>23.145339545326213</v>
      </c>
      <c r="H148" s="178">
        <f>RES_hhdet_fech!H148/RES_summary!H$19</f>
        <v>25.005112859823996</v>
      </c>
      <c r="I148" s="178">
        <f>RES_hhdet_fech!I148/RES_summary!I$19</f>
        <v>24.112617717128774</v>
      </c>
      <c r="J148" s="178">
        <f>RES_hhdet_fech!J148/RES_summary!J$19</f>
        <v>21.985826727041026</v>
      </c>
      <c r="K148" s="178">
        <f>RES_hhdet_fech!K148/RES_summary!K$19</f>
        <v>21.856382887960798</v>
      </c>
      <c r="L148" s="178">
        <f>RES_hhdet_fech!L148/RES_summary!L$19</f>
        <v>28.872026306840642</v>
      </c>
      <c r="M148" s="178">
        <f>RES_hhdet_fech!M148/RES_summary!M$19</f>
        <v>27.897218705707633</v>
      </c>
      <c r="N148" s="178">
        <f>RES_hhdet_fech!N148/RES_summary!N$19</f>
        <v>26.053798582341031</v>
      </c>
      <c r="O148" s="178">
        <f>RES_hhdet_fech!O148/RES_summary!O$19</f>
        <v>26.073042295594213</v>
      </c>
      <c r="P148" s="178">
        <f>RES_hhdet_fech!P148/RES_summary!P$19</f>
        <v>26.266526827155797</v>
      </c>
      <c r="Q148" s="178">
        <f>RES_hhdet_fech!Q148/RES_summary!Q$19</f>
        <v>28.109874543747139</v>
      </c>
    </row>
    <row r="149" spans="1:17" ht="12" customHeight="1" x14ac:dyDescent="0.25">
      <c r="A149" s="167" t="s">
        <v>144</v>
      </c>
      <c r="B149" s="183">
        <f>RES_hhdet_fech!B149/RES_summary!B$19</f>
        <v>27.300894155988669</v>
      </c>
      <c r="C149" s="183">
        <f>RES_hhdet_fech!C149/RES_summary!C$19</f>
        <v>27.031702379733183</v>
      </c>
      <c r="D149" s="183">
        <f>RES_hhdet_fech!D149/RES_summary!D$19</f>
        <v>27.177069296219823</v>
      </c>
      <c r="E149" s="183">
        <f>RES_hhdet_fech!E149/RES_summary!E$19</f>
        <v>27.167052713695902</v>
      </c>
      <c r="F149" s="183">
        <f>RES_hhdet_fech!F149/RES_summary!F$19</f>
        <v>26.949954019739906</v>
      </c>
      <c r="G149" s="183">
        <f>RES_hhdet_fech!G149/RES_summary!G$19</f>
        <v>27.112600429570922</v>
      </c>
      <c r="H149" s="183">
        <f>RES_hhdet_fech!H149/RES_summary!H$19</f>
        <v>27.379126559056157</v>
      </c>
      <c r="I149" s="183">
        <f>RES_hhdet_fech!I149/RES_summary!I$19</f>
        <v>27.190825585365463</v>
      </c>
      <c r="J149" s="183">
        <f>RES_hhdet_fech!J149/RES_summary!J$19</f>
        <v>27.223504364277169</v>
      </c>
      <c r="K149" s="183">
        <f>RES_hhdet_fech!K149/RES_summary!K$19</f>
        <v>27.293731648666732</v>
      </c>
      <c r="L149" s="183">
        <f>RES_hhdet_fech!L149/RES_summary!L$19</f>
        <v>32.542805045259897</v>
      </c>
      <c r="M149" s="183">
        <f>RES_hhdet_fech!M149/RES_summary!M$19</f>
        <v>31.526752582835641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21.954515410203147</v>
      </c>
      <c r="D150" s="183">
        <f>RES_hhdet_fech!D150/RES_summary!D$19</f>
        <v>22.104225406691789</v>
      </c>
      <c r="E150" s="183">
        <f>RES_hhdet_fech!E150/RES_summary!E$19</f>
        <v>22.127168221025137</v>
      </c>
      <c r="F150" s="183">
        <f>RES_hhdet_fech!F150/RES_summary!F$19</f>
        <v>21.982066658585129</v>
      </c>
      <c r="G150" s="183">
        <f>RES_hhdet_fech!G150/RES_summary!G$19</f>
        <v>22.147082742185034</v>
      </c>
      <c r="H150" s="183">
        <f>RES_hhdet_fech!H150/RES_summary!H$19</f>
        <v>22.39544753003257</v>
      </c>
      <c r="I150" s="183">
        <f>RES_hhdet_fech!I150/RES_summary!I$19</f>
        <v>22.271111197466414</v>
      </c>
      <c r="J150" s="183">
        <f>RES_hhdet_fech!J150/RES_summary!J$19</f>
        <v>22.327077478360753</v>
      </c>
      <c r="K150" s="183">
        <f>RES_hhdet_fech!K150/RES_summary!K$19</f>
        <v>22.413922831718374</v>
      </c>
      <c r="L150" s="183">
        <f>RES_hhdet_fech!L150/RES_summary!L$19</f>
        <v>27.007434223106994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17.570606546826209</v>
      </c>
      <c r="D151" s="182">
        <f>RES_hhdet_fech!D151/RES_summary!D$19</f>
        <v>17.665095042542614</v>
      </c>
      <c r="E151" s="182">
        <f>RES_hhdet_fech!E151/RES_summary!E$19</f>
        <v>17.658584263902856</v>
      </c>
      <c r="F151" s="182">
        <f>RES_hhdet_fech!F151/RES_summary!F$19</f>
        <v>17.517470112831326</v>
      </c>
      <c r="G151" s="182">
        <f>RES_hhdet_fech!G151/RES_summary!G$19</f>
        <v>17.623190279221497</v>
      </c>
      <c r="H151" s="182">
        <f>RES_hhdet_fech!H151/RES_summary!H$19</f>
        <v>17.796432263386631</v>
      </c>
      <c r="I151" s="182">
        <f>RES_hhdet_fech!I151/RES_summary!I$19</f>
        <v>17.674036630487425</v>
      </c>
      <c r="J151" s="182">
        <f>RES_hhdet_fech!J151/RES_summary!J$19</f>
        <v>17.695277836780225</v>
      </c>
      <c r="K151" s="182">
        <f>RES_hhdet_fech!K151/RES_summary!K$19</f>
        <v>17.740925571633497</v>
      </c>
      <c r="L151" s="182">
        <f>RES_hhdet_fech!L151/RES_summary!L$19</f>
        <v>21.640965355097972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4.3839088633769396</v>
      </c>
      <c r="D152" s="181">
        <f>RES_hhdet_fech!D152/RES_summary!D$19</f>
        <v>4.4391303641491788</v>
      </c>
      <c r="E152" s="181">
        <f>RES_hhdet_fech!E152/RES_summary!E$19</f>
        <v>4.4685839571222772</v>
      </c>
      <c r="F152" s="181">
        <f>RES_hhdet_fech!F152/RES_summary!F$19</f>
        <v>4.4645965457538015</v>
      </c>
      <c r="G152" s="181">
        <f>RES_hhdet_fech!G152/RES_summary!G$19</f>
        <v>4.5238924629635342</v>
      </c>
      <c r="H152" s="181">
        <f>RES_hhdet_fech!H152/RES_summary!H$19</f>
        <v>4.5990152666459432</v>
      </c>
      <c r="I152" s="181">
        <f>RES_hhdet_fech!I152/RES_summary!I$19</f>
        <v>4.597074566978991</v>
      </c>
      <c r="J152" s="181">
        <f>RES_hhdet_fech!J152/RES_summary!J$19</f>
        <v>4.6317996415805274</v>
      </c>
      <c r="K152" s="181">
        <f>RES_hhdet_fech!K152/RES_summary!K$19</f>
        <v>4.6729972600848768</v>
      </c>
      <c r="L152" s="181">
        <f>RES_hhdet_fech!L152/RES_summary!L$19</f>
        <v>5.3664688680090169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24.134187897478835</v>
      </c>
      <c r="C153" s="180">
        <f>RES_hhdet_fech!C153/RES_summary!C$19</f>
        <v>23.00181463533427</v>
      </c>
      <c r="D153" s="180">
        <f>RES_hhdet_fech!D153/RES_summary!D$19</f>
        <v>23.942264570330142</v>
      </c>
      <c r="E153" s="180">
        <f>RES_hhdet_fech!E153/RES_summary!E$19</f>
        <v>23.877332243115777</v>
      </c>
      <c r="F153" s="180">
        <f>RES_hhdet_fech!F153/RES_summary!F$19</f>
        <v>23.02047650997617</v>
      </c>
      <c r="G153" s="180">
        <f>RES_hhdet_fech!G153/RES_summary!G$19</f>
        <v>22.201046223626133</v>
      </c>
      <c r="H153" s="180">
        <f>RES_hhdet_fech!H153/RES_summary!H$19</f>
        <v>24.680155223908553</v>
      </c>
      <c r="I153" s="180">
        <f>RES_hhdet_fech!I153/RES_summary!I$19</f>
        <v>24.03790424045642</v>
      </c>
      <c r="J153" s="180">
        <f>RES_hhdet_fech!J153/RES_summary!J$19</f>
        <v>21.851303743255936</v>
      </c>
      <c r="K153" s="180">
        <f>RES_hhdet_fech!K153/RES_summary!K$19</f>
        <v>21.672066733666245</v>
      </c>
      <c r="L153" s="180">
        <f>RES_hhdet_fech!L153/RES_summary!L$19</f>
        <v>28.990126434561908</v>
      </c>
      <c r="M153" s="180">
        <f>RES_hhdet_fech!M153/RES_summary!M$19</f>
        <v>28.080762828007934</v>
      </c>
      <c r="N153" s="180">
        <f>RES_hhdet_fech!N153/RES_summary!N$19</f>
        <v>26.260274985424164</v>
      </c>
      <c r="O153" s="180">
        <f>RES_hhdet_fech!O153/RES_summary!O$19</f>
        <v>26.286878380763415</v>
      </c>
      <c r="P153" s="180">
        <f>RES_hhdet_fech!P153/RES_summary!P$19</f>
        <v>26.504097878893958</v>
      </c>
      <c r="Q153" s="180">
        <f>RES_hhdet_fech!Q153/RES_summary!Q$19</f>
        <v>28.413803637474622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19.335088376344274</v>
      </c>
      <c r="D154" s="179">
        <f>RES_hhdet_fech!D154/RES_summary!D$19</f>
        <v>20.001602334863264</v>
      </c>
      <c r="E154" s="179">
        <f>RES_hhdet_fech!E154/RES_summary!E$19</f>
        <v>19.988849915147767</v>
      </c>
      <c r="F154" s="179">
        <f>RES_hhdet_fech!F154/RES_summary!F$19</f>
        <v>19.427906277238417</v>
      </c>
      <c r="G154" s="179">
        <f>RES_hhdet_fech!G154/RES_summary!G$19</f>
        <v>18.954572508320531</v>
      </c>
      <c r="H154" s="179">
        <f>RES_hhdet_fech!H154/RES_summary!H$19</f>
        <v>20.641116162186734</v>
      </c>
      <c r="I154" s="179">
        <f>RES_hhdet_fech!I154/RES_summary!I$19</f>
        <v>20.221712323275433</v>
      </c>
      <c r="J154" s="179">
        <f>RES_hhdet_fech!J154/RES_summary!J$19</f>
        <v>18.835147074697012</v>
      </c>
      <c r="K154" s="179">
        <f>RES_hhdet_fech!K154/RES_summary!K$19</f>
        <v>18.759840636968043</v>
      </c>
      <c r="L154" s="179">
        <f>RES_hhdet_fech!L154/RES_summary!L$19</f>
        <v>24.644902946992655</v>
      </c>
      <c r="M154" s="179">
        <f>RES_hhdet_fech!M154/RES_summary!M$19</f>
        <v>23.740331726742316</v>
      </c>
      <c r="N154" s="179">
        <f>RES_hhdet_fech!N154/RES_summary!N$19</f>
        <v>22.555925306426122</v>
      </c>
      <c r="O154" s="179">
        <f>RES_hhdet_fech!O154/RES_summary!O$19</f>
        <v>22.591700316410925</v>
      </c>
      <c r="P154" s="179">
        <f>RES_hhdet_fech!P154/RES_summary!P$19</f>
        <v>22.756262248588758</v>
      </c>
      <c r="Q154" s="179">
        <f>RES_hhdet_fech!Q154/RES_summary!Q$19</f>
        <v>24.022052392817791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14.951179512967338</v>
      </c>
      <c r="D155" s="177">
        <f>RES_hhdet_fech!D155/RES_summary!D$19</f>
        <v>15.56247197071408</v>
      </c>
      <c r="E155" s="177">
        <f>RES_hhdet_fech!E155/RES_summary!E$19</f>
        <v>15.52026595802549</v>
      </c>
      <c r="F155" s="177">
        <f>RES_hhdet_fech!F155/RES_summary!F$19</f>
        <v>14.963309731484616</v>
      </c>
      <c r="G155" s="177">
        <f>RES_hhdet_fech!G155/RES_summary!G$19</f>
        <v>14.430680045356999</v>
      </c>
      <c r="H155" s="177">
        <f>RES_hhdet_fech!H155/RES_summary!H$19</f>
        <v>16.042100895540788</v>
      </c>
      <c r="I155" s="177">
        <f>RES_hhdet_fech!I155/RES_summary!I$19</f>
        <v>15.624637756296442</v>
      </c>
      <c r="J155" s="177">
        <f>RES_hhdet_fech!J155/RES_summary!J$19</f>
        <v>14.203347433116477</v>
      </c>
      <c r="K155" s="177">
        <f>RES_hhdet_fech!K155/RES_summary!K$19</f>
        <v>14.086843376883163</v>
      </c>
      <c r="L155" s="177">
        <f>RES_hhdet_fech!L155/RES_summary!L$19</f>
        <v>19.27843407898364</v>
      </c>
      <c r="M155" s="177">
        <f>RES_hhdet_fech!M155/RES_summary!M$19</f>
        <v>18.252495838205284</v>
      </c>
      <c r="N155" s="177">
        <f>RES_hhdet_fech!N155/RES_summary!N$19</f>
        <v>17.069178740525818</v>
      </c>
      <c r="O155" s="177">
        <f>RES_hhdet_fech!O155/RES_summary!O$19</f>
        <v>17.086470947496295</v>
      </c>
      <c r="P155" s="177">
        <f>RES_hhdet_fech!P155/RES_summary!P$19</f>
        <v>17.22766362128112</v>
      </c>
      <c r="Q155" s="177">
        <f>RES_hhdet_fech!Q155/RES_summary!Q$19</f>
        <v>18.468972364358667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4.3839088633769361</v>
      </c>
      <c r="D156" s="177">
        <f>RES_hhdet_fech!D156/RES_summary!D$19</f>
        <v>4.4391303641491815</v>
      </c>
      <c r="E156" s="177">
        <f>RES_hhdet_fech!E156/RES_summary!E$19</f>
        <v>4.4685839571222772</v>
      </c>
      <c r="F156" s="177">
        <f>RES_hhdet_fech!F156/RES_summary!F$19</f>
        <v>4.4645965457538006</v>
      </c>
      <c r="G156" s="177">
        <f>RES_hhdet_fech!G156/RES_summary!G$19</f>
        <v>4.5238924629635342</v>
      </c>
      <c r="H156" s="177">
        <f>RES_hhdet_fech!H156/RES_summary!H$19</f>
        <v>4.5990152666459441</v>
      </c>
      <c r="I156" s="177">
        <f>RES_hhdet_fech!I156/RES_summary!I$19</f>
        <v>4.5970745669789892</v>
      </c>
      <c r="J156" s="177">
        <f>RES_hhdet_fech!J156/RES_summary!J$19</f>
        <v>4.6317996415805354</v>
      </c>
      <c r="K156" s="177">
        <f>RES_hhdet_fech!K156/RES_summary!K$19</f>
        <v>4.6729972600848777</v>
      </c>
      <c r="L156" s="177">
        <f>RES_hhdet_fech!L156/RES_summary!L$19</f>
        <v>5.3664688680090133</v>
      </c>
      <c r="M156" s="177">
        <f>RES_hhdet_fech!M156/RES_summary!M$19</f>
        <v>5.4878358885370275</v>
      </c>
      <c r="N156" s="177">
        <f>RES_hhdet_fech!N156/RES_summary!N$19</f>
        <v>5.486746565900309</v>
      </c>
      <c r="O156" s="177">
        <f>RES_hhdet_fech!O156/RES_summary!O$19</f>
        <v>5.5052293689146268</v>
      </c>
      <c r="P156" s="177">
        <f>RES_hhdet_fech!P156/RES_summary!P$19</f>
        <v>5.5285986273076375</v>
      </c>
      <c r="Q156" s="177">
        <f>RES_hhdet_fech!Q156/RES_summary!Q$19</f>
        <v>5.5530800284591288</v>
      </c>
    </row>
    <row r="157" spans="1:17" ht="12" customHeight="1" x14ac:dyDescent="0.25">
      <c r="A157" s="158" t="s">
        <v>62</v>
      </c>
      <c r="B157" s="178">
        <f>RES_hhdet_fech!B157/RES_summary!B$19</f>
        <v>16.40463690642763</v>
      </c>
      <c r="C157" s="178">
        <f>RES_hhdet_fech!C157/RES_summary!C$19</f>
        <v>14.961094264726052</v>
      </c>
      <c r="D157" s="178">
        <f>RES_hhdet_fech!D157/RES_summary!D$19</f>
        <v>15.397493132497106</v>
      </c>
      <c r="E157" s="178">
        <f>RES_hhdet_fech!E157/RES_summary!E$19</f>
        <v>14.715160377029356</v>
      </c>
      <c r="F157" s="178">
        <f>RES_hhdet_fech!F157/RES_summary!F$19</f>
        <v>13.236293258006746</v>
      </c>
      <c r="G157" s="178">
        <f>RES_hhdet_fech!G157/RES_summary!G$19</f>
        <v>14.15755966379489</v>
      </c>
      <c r="H157" s="178">
        <f>RES_hhdet_fech!H157/RES_summary!H$19</f>
        <v>13.716775200788746</v>
      </c>
      <c r="I157" s="178">
        <f>RES_hhdet_fech!I157/RES_summary!I$19</f>
        <v>13.544829771799277</v>
      </c>
      <c r="J157" s="178">
        <f>RES_hhdet_fech!J157/RES_summary!J$19</f>
        <v>12.964344240220546</v>
      </c>
      <c r="K157" s="178">
        <f>RES_hhdet_fech!K157/RES_summary!K$19</f>
        <v>13.020906659438538</v>
      </c>
      <c r="L157" s="178">
        <f>RES_hhdet_fech!L157/RES_summary!L$19</f>
        <v>16.795350435868642</v>
      </c>
      <c r="M157" s="178">
        <f>RES_hhdet_fech!M157/RES_summary!M$19</f>
        <v>15.983057915395673</v>
      </c>
      <c r="N157" s="178">
        <f>RES_hhdet_fech!N157/RES_summary!N$19</f>
        <v>15.005739621683983</v>
      </c>
      <c r="O157" s="178">
        <f>RES_hhdet_fech!O157/RES_summary!O$19</f>
        <v>15.216134947204146</v>
      </c>
      <c r="P157" s="178">
        <f>RES_hhdet_fech!P157/RES_summary!P$19</f>
        <v>14.778511870262623</v>
      </c>
      <c r="Q157" s="178">
        <f>RES_hhdet_fech!Q157/RES_summary!Q$19</f>
        <v>15.872863910750633</v>
      </c>
    </row>
    <row r="158" spans="1:17" ht="12" customHeight="1" x14ac:dyDescent="0.25">
      <c r="A158" s="23" t="s">
        <v>57</v>
      </c>
      <c r="B158" s="177">
        <f>RES_hhdet_fech!B158/RES_summary!B$19</f>
        <v>19.279945843163944</v>
      </c>
      <c r="C158" s="177">
        <f>RES_hhdet_fech!C158/RES_summary!C$19</f>
        <v>19.781140838282106</v>
      </c>
      <c r="D158" s="177">
        <f>RES_hhdet_fech!D158/RES_summary!D$19</f>
        <v>18.869829197555578</v>
      </c>
      <c r="E158" s="177">
        <f>RES_hhdet_fech!E158/RES_summary!E$19</f>
        <v>18.700763651066929</v>
      </c>
      <c r="F158" s="177">
        <f>RES_hhdet_fech!F158/RES_summary!F$19</f>
        <v>19.004487063973496</v>
      </c>
      <c r="G158" s="177">
        <f>RES_hhdet_fech!G158/RES_summary!G$19</f>
        <v>19.008630076914546</v>
      </c>
      <c r="H158" s="177">
        <f>RES_hhdet_fech!H158/RES_summary!H$19</f>
        <v>19.201521281638897</v>
      </c>
      <c r="I158" s="177">
        <f>RES_hhdet_fech!I158/RES_summary!I$19</f>
        <v>19.855325408529247</v>
      </c>
      <c r="J158" s="177">
        <f>RES_hhdet_fech!J158/RES_summary!J$19</f>
        <v>20.080611931705814</v>
      </c>
      <c r="K158" s="177">
        <f>RES_hhdet_fech!K158/RES_summary!K$19</f>
        <v>20.002344521012784</v>
      </c>
      <c r="L158" s="177">
        <f>RES_hhdet_fech!L158/RES_summary!L$19</f>
        <v>23.767734178250439</v>
      </c>
      <c r="M158" s="177">
        <f>RES_hhdet_fech!M158/RES_summary!M$19</f>
        <v>23.48617065764968</v>
      </c>
      <c r="N158" s="177">
        <f>RES_hhdet_fech!N158/RES_summary!N$19</f>
        <v>20.408620381251716</v>
      </c>
      <c r="O158" s="177">
        <f>RES_hhdet_fech!O158/RES_summary!O$19</f>
        <v>25.687768246631936</v>
      </c>
      <c r="P158" s="177">
        <f>RES_hhdet_fech!P158/RES_summary!P$19</f>
        <v>22.896603993949498</v>
      </c>
      <c r="Q158" s="177">
        <f>RES_hhdet_fech!Q158/RES_summary!Q$19</f>
        <v>22.990292321181045</v>
      </c>
    </row>
    <row r="159" spans="1:17" ht="12" customHeight="1" x14ac:dyDescent="0.25">
      <c r="A159" s="29" t="s">
        <v>140</v>
      </c>
      <c r="B159" s="176">
        <f>RES_hhdet_fech!B159/RES_summary!B$19</f>
        <v>11.045493019646797</v>
      </c>
      <c r="C159" s="176">
        <f>RES_hhdet_fech!C159/RES_summary!C$19</f>
        <v>10.874808061947562</v>
      </c>
      <c r="D159" s="176">
        <f>RES_hhdet_fech!D159/RES_summary!D$19</f>
        <v>11.046614207604565</v>
      </c>
      <c r="E159" s="176">
        <f>RES_hhdet_fech!E159/RES_summary!E$19</f>
        <v>11.013747945140548</v>
      </c>
      <c r="F159" s="176">
        <f>RES_hhdet_fech!F159/RES_summary!F$19</f>
        <v>11.146367965989805</v>
      </c>
      <c r="G159" s="176">
        <f>RES_hhdet_fech!G159/RES_summary!G$19</f>
        <v>10.885239976838431</v>
      </c>
      <c r="H159" s="176">
        <f>RES_hhdet_fech!H159/RES_summary!H$19</f>
        <v>11.117182803401958</v>
      </c>
      <c r="I159" s="176">
        <f>RES_hhdet_fech!I159/RES_summary!I$19</f>
        <v>11.61074050506101</v>
      </c>
      <c r="J159" s="176">
        <f>RES_hhdet_fech!J159/RES_summary!J$19</f>
        <v>11.396121251193682</v>
      </c>
      <c r="K159" s="176">
        <f>RES_hhdet_fech!K159/RES_summary!K$19</f>
        <v>11.455372108661283</v>
      </c>
      <c r="L159" s="176">
        <f>RES_hhdet_fech!L159/RES_summary!L$19</f>
        <v>14.225004438983245</v>
      </c>
      <c r="M159" s="176">
        <f>RES_hhdet_fech!M159/RES_summary!M$19</f>
        <v>14.162865321468663</v>
      </c>
      <c r="N159" s="176">
        <f>RES_hhdet_fech!N159/RES_summary!N$19</f>
        <v>13.886417711335291</v>
      </c>
      <c r="O159" s="176">
        <f>RES_hhdet_fech!O159/RES_summary!O$19</f>
        <v>13.201330000581859</v>
      </c>
      <c r="P159" s="176">
        <f>RES_hhdet_fech!P159/RES_summary!P$19</f>
        <v>13.58255983712273</v>
      </c>
      <c r="Q159" s="176">
        <f>RES_hhdet_fech!Q159/RES_summary!Q$19</f>
        <v>14.827477580183951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199.99790905458647</v>
      </c>
      <c r="C161" s="184">
        <f>RES_hhdet_fech!C161/RES_summary!C$19</f>
        <v>205.94521709256819</v>
      </c>
      <c r="D161" s="184">
        <f>RES_hhdet_fech!D161/RES_summary!D$19</f>
        <v>209.9434624888122</v>
      </c>
      <c r="E161" s="184">
        <f>RES_hhdet_fech!E161/RES_summary!E$19</f>
        <v>229.21922390050102</v>
      </c>
      <c r="F161" s="184">
        <f>RES_hhdet_fech!F161/RES_summary!F$19</f>
        <v>216.54655019290686</v>
      </c>
      <c r="G161" s="184">
        <f>RES_hhdet_fech!G161/RES_summary!G$19</f>
        <v>214.88578660902354</v>
      </c>
      <c r="H161" s="184">
        <f>RES_hhdet_fech!H161/RES_summary!H$19</f>
        <v>222.06596009081406</v>
      </c>
      <c r="I161" s="184">
        <f>RES_hhdet_fech!I161/RES_summary!I$19</f>
        <v>194.13270937263505</v>
      </c>
      <c r="J161" s="184">
        <f>RES_hhdet_fech!J161/RES_summary!J$19</f>
        <v>194.31412648342399</v>
      </c>
      <c r="K161" s="184">
        <f>RES_hhdet_fech!K161/RES_summary!K$19</f>
        <v>188.66632755459386</v>
      </c>
      <c r="L161" s="184">
        <f>RES_hhdet_fech!L161/RES_summary!L$19</f>
        <v>231.53765816060809</v>
      </c>
      <c r="M161" s="184">
        <f>RES_hhdet_fech!M161/RES_summary!M$19</f>
        <v>210.74648112587965</v>
      </c>
      <c r="N161" s="184">
        <f>RES_hhdet_fech!N161/RES_summary!N$19</f>
        <v>188.80057403699917</v>
      </c>
      <c r="O161" s="184">
        <f>RES_hhdet_fech!O161/RES_summary!O$19</f>
        <v>183.48516998254743</v>
      </c>
      <c r="P161" s="184">
        <f>RES_hhdet_fech!P161/RES_summary!P$19</f>
        <v>162.37441063791408</v>
      </c>
      <c r="Q161" s="184">
        <f>RES_hhdet_fech!Q161/RES_summary!Q$19</f>
        <v>191.98894784158762</v>
      </c>
    </row>
    <row r="162" spans="1:17" ht="12.95" customHeight="1" x14ac:dyDescent="0.25">
      <c r="A162" s="158" t="s">
        <v>65</v>
      </c>
      <c r="B162" s="178">
        <f>RES_hhdet_fech!B162/RES_summary!B$19</f>
        <v>156.8432889693872</v>
      </c>
      <c r="C162" s="178">
        <f>RES_hhdet_fech!C162/RES_summary!C$19</f>
        <v>164.855729283931</v>
      </c>
      <c r="D162" s="178">
        <f>RES_hhdet_fech!D162/RES_summary!D$19</f>
        <v>168.10466693447017</v>
      </c>
      <c r="E162" s="178">
        <f>RES_hhdet_fech!E162/RES_summary!E$19</f>
        <v>188.32029758679101</v>
      </c>
      <c r="F162" s="178">
        <f>RES_hhdet_fech!F162/RES_summary!F$19</f>
        <v>178.02611670570121</v>
      </c>
      <c r="G162" s="178">
        <f>RES_hhdet_fech!G162/RES_summary!G$19</f>
        <v>176.22617172001742</v>
      </c>
      <c r="H162" s="178">
        <f>RES_hhdet_fech!H162/RES_summary!H$19</f>
        <v>182.66429473994043</v>
      </c>
      <c r="I162" s="178">
        <f>RES_hhdet_fech!I162/RES_summary!I$19</f>
        <v>156.09990407500987</v>
      </c>
      <c r="J162" s="178">
        <f>RES_hhdet_fech!J162/RES_summary!J$19</f>
        <v>158.77086246210374</v>
      </c>
      <c r="K162" s="178">
        <f>RES_hhdet_fech!K162/RES_summary!K$19</f>
        <v>152.98942130947864</v>
      </c>
      <c r="L162" s="178">
        <f>RES_hhdet_fech!L162/RES_summary!L$19</f>
        <v>185.40552536781138</v>
      </c>
      <c r="M162" s="178">
        <f>RES_hhdet_fech!M162/RES_summary!M$19</f>
        <v>166.63920343291841</v>
      </c>
      <c r="N162" s="178">
        <f>RES_hhdet_fech!N162/RES_summary!N$19</f>
        <v>147.51294861260746</v>
      </c>
      <c r="O162" s="178">
        <f>RES_hhdet_fech!O162/RES_summary!O$19</f>
        <v>142.01237045461576</v>
      </c>
      <c r="P162" s="178">
        <f>RES_hhdet_fech!P162/RES_summary!P$19</f>
        <v>121.09114915239236</v>
      </c>
      <c r="Q162" s="178">
        <f>RES_hhdet_fech!Q162/RES_summary!Q$19</f>
        <v>147.69433267345539</v>
      </c>
    </row>
    <row r="163" spans="1:17" ht="12" customHeight="1" x14ac:dyDescent="0.25">
      <c r="A163" s="23" t="s">
        <v>60</v>
      </c>
      <c r="B163" s="176">
        <f>RES_hhdet_fech!B163/RES_summary!B$19</f>
        <v>156.8432889693872</v>
      </c>
      <c r="C163" s="176">
        <f>RES_hhdet_fech!C163/RES_summary!C$19</f>
        <v>164.855729283931</v>
      </c>
      <c r="D163" s="176">
        <f>RES_hhdet_fech!D163/RES_summary!D$19</f>
        <v>168.10466693447017</v>
      </c>
      <c r="E163" s="176">
        <f>RES_hhdet_fech!E163/RES_summary!E$19</f>
        <v>188.32029758679101</v>
      </c>
      <c r="F163" s="176">
        <f>RES_hhdet_fech!F163/RES_summary!F$19</f>
        <v>178.02611670570121</v>
      </c>
      <c r="G163" s="176">
        <f>RES_hhdet_fech!G163/RES_summary!G$19</f>
        <v>176.22617172001742</v>
      </c>
      <c r="H163" s="176">
        <f>RES_hhdet_fech!H163/RES_summary!H$19</f>
        <v>182.66429473994043</v>
      </c>
      <c r="I163" s="176">
        <f>RES_hhdet_fech!I163/RES_summary!I$19</f>
        <v>156.09990407500987</v>
      </c>
      <c r="J163" s="176">
        <f>RES_hhdet_fech!J163/RES_summary!J$19</f>
        <v>158.77086246210374</v>
      </c>
      <c r="K163" s="176">
        <f>RES_hhdet_fech!K163/RES_summary!K$19</f>
        <v>152.98942130947864</v>
      </c>
      <c r="L163" s="176">
        <f>RES_hhdet_fech!L163/RES_summary!L$19</f>
        <v>185.40552536781138</v>
      </c>
      <c r="M163" s="176">
        <f>RES_hhdet_fech!M163/RES_summary!M$19</f>
        <v>166.63920343291841</v>
      </c>
      <c r="N163" s="176">
        <f>RES_hhdet_fech!N163/RES_summary!N$19</f>
        <v>147.51294861260746</v>
      </c>
      <c r="O163" s="176">
        <f>RES_hhdet_fech!O163/RES_summary!O$19</f>
        <v>142.01237045461576</v>
      </c>
      <c r="P163" s="176">
        <f>RES_hhdet_fech!P163/RES_summary!P$19</f>
        <v>121.09114915239236</v>
      </c>
      <c r="Q163" s="176">
        <f>RES_hhdet_fech!Q163/RES_summary!Q$19</f>
        <v>147.69433267345539</v>
      </c>
    </row>
    <row r="164" spans="1:17" ht="12.95" customHeight="1" x14ac:dyDescent="0.25">
      <c r="A164" s="158" t="s">
        <v>112</v>
      </c>
      <c r="B164" s="178">
        <f>RES_hhdet_fech!B164/RES_summary!B$19</f>
        <v>1.1989840243021403E-2</v>
      </c>
      <c r="C164" s="178">
        <f>RES_hhdet_fech!C164/RES_summary!C$19</f>
        <v>1.7347029344563395E-2</v>
      </c>
      <c r="D164" s="178">
        <f>RES_hhdet_fech!D164/RES_summary!D$19</f>
        <v>2.5381437518269313E-2</v>
      </c>
      <c r="E164" s="178">
        <f>RES_hhdet_fech!E164/RES_summary!E$19</f>
        <v>3.5819250507044501E-2</v>
      </c>
      <c r="F164" s="178">
        <f>RES_hhdet_fech!F164/RES_summary!F$19</f>
        <v>4.2140103143826345E-2</v>
      </c>
      <c r="G164" s="178">
        <f>RES_hhdet_fech!G164/RES_summary!G$19</f>
        <v>4.9654047042656635E-2</v>
      </c>
      <c r="H164" s="178">
        <f>RES_hhdet_fech!H164/RES_summary!H$19</f>
        <v>7.0392201226919665E-2</v>
      </c>
      <c r="I164" s="178">
        <f>RES_hhdet_fech!I164/RES_summary!I$19</f>
        <v>8.5792858291516838E-2</v>
      </c>
      <c r="J164" s="178">
        <f>RES_hhdet_fech!J164/RES_summary!J$19</f>
        <v>0.10598268742285599</v>
      </c>
      <c r="K164" s="178">
        <f>RES_hhdet_fech!K164/RES_summary!K$19</f>
        <v>0.12956113215405538</v>
      </c>
      <c r="L164" s="178">
        <f>RES_hhdet_fech!L164/RES_summary!L$19</f>
        <v>0.13781598524690217</v>
      </c>
      <c r="M164" s="178">
        <f>RES_hhdet_fech!M164/RES_summary!M$19</f>
        <v>0.14972246551473611</v>
      </c>
      <c r="N164" s="178">
        <f>RES_hhdet_fech!N164/RES_summary!N$19</f>
        <v>0.17140192240992572</v>
      </c>
      <c r="O164" s="178">
        <f>RES_hhdet_fech!O164/RES_summary!O$19</f>
        <v>0.17971000265387524</v>
      </c>
      <c r="P164" s="178">
        <f>RES_hhdet_fech!P164/RES_summary!P$19</f>
        <v>0.1814694995341718</v>
      </c>
      <c r="Q164" s="178">
        <f>RES_hhdet_fech!Q164/RES_summary!Q$19</f>
        <v>0.20400716696766119</v>
      </c>
    </row>
    <row r="165" spans="1:17" ht="12" customHeight="1" x14ac:dyDescent="0.25">
      <c r="A165" s="23" t="s">
        <v>60</v>
      </c>
      <c r="B165" s="177">
        <f>RES_hhdet_fech!B165/RES_summary!B$19</f>
        <v>1.1989840243021403E-2</v>
      </c>
      <c r="C165" s="177">
        <f>RES_hhdet_fech!C165/RES_summary!C$19</f>
        <v>1.7347029344563395E-2</v>
      </c>
      <c r="D165" s="177">
        <f>RES_hhdet_fech!D165/RES_summary!D$19</f>
        <v>2.5381437518269313E-2</v>
      </c>
      <c r="E165" s="177">
        <f>RES_hhdet_fech!E165/RES_summary!E$19</f>
        <v>3.5819250507044501E-2</v>
      </c>
      <c r="F165" s="177">
        <f>RES_hhdet_fech!F165/RES_summary!F$19</f>
        <v>4.2140103143826345E-2</v>
      </c>
      <c r="G165" s="177">
        <f>RES_hhdet_fech!G165/RES_summary!G$19</f>
        <v>4.9654047042656635E-2</v>
      </c>
      <c r="H165" s="177">
        <f>RES_hhdet_fech!H165/RES_summary!H$19</f>
        <v>7.0392201226919665E-2</v>
      </c>
      <c r="I165" s="177">
        <f>RES_hhdet_fech!I165/RES_summary!I$19</f>
        <v>8.5792858291516838E-2</v>
      </c>
      <c r="J165" s="177">
        <f>RES_hhdet_fech!J165/RES_summary!J$19</f>
        <v>0.10598268742285599</v>
      </c>
      <c r="K165" s="177">
        <f>RES_hhdet_fech!K165/RES_summary!K$19</f>
        <v>0.12956113215405538</v>
      </c>
      <c r="L165" s="177">
        <f>RES_hhdet_fech!L165/RES_summary!L$19</f>
        <v>0.13781598524690217</v>
      </c>
      <c r="M165" s="177">
        <f>RES_hhdet_fech!M165/RES_summary!M$19</f>
        <v>0.14972246551473611</v>
      </c>
      <c r="N165" s="177">
        <f>RES_hhdet_fech!N165/RES_summary!N$19</f>
        <v>0.17140192240992572</v>
      </c>
      <c r="O165" s="177">
        <f>RES_hhdet_fech!O165/RES_summary!O$19</f>
        <v>0.17971000265387524</v>
      </c>
      <c r="P165" s="177">
        <f>RES_hhdet_fech!P165/RES_summary!P$19</f>
        <v>0.1814694995341718</v>
      </c>
      <c r="Q165" s="177">
        <f>RES_hhdet_fech!Q165/RES_summary!Q$19</f>
        <v>0.20400716696766119</v>
      </c>
    </row>
    <row r="166" spans="1:17" ht="12" customHeight="1" x14ac:dyDescent="0.25">
      <c r="A166" s="158" t="s">
        <v>63</v>
      </c>
      <c r="B166" s="178">
        <f>RES_hhdet_fech!B166/RES_summary!B$19</f>
        <v>26.733584061359675</v>
      </c>
      <c r="C166" s="178">
        <f>RES_hhdet_fech!C166/RES_summary!C$19</f>
        <v>26.094067275700876</v>
      </c>
      <c r="D166" s="178">
        <f>RES_hhdet_fech!D166/RES_summary!D$19</f>
        <v>26.172368115681522</v>
      </c>
      <c r="E166" s="178">
        <f>RES_hhdet_fech!E166/RES_summary!E$19</f>
        <v>25.862594417379512</v>
      </c>
      <c r="F166" s="178">
        <f>RES_hhdet_fech!F166/RES_summary!F$19</f>
        <v>25.015304000683663</v>
      </c>
      <c r="G166" s="178">
        <f>RES_hhdet_fech!G166/RES_summary!G$19</f>
        <v>24.302163251339977</v>
      </c>
      <c r="H166" s="178">
        <f>RES_hhdet_fech!H166/RES_summary!H$19</f>
        <v>25.602796968267736</v>
      </c>
      <c r="I166" s="178">
        <f>RES_hhdet_fech!I166/RES_summary!I$19</f>
        <v>24.389319064426342</v>
      </c>
      <c r="J166" s="178">
        <f>RES_hhdet_fech!J166/RES_summary!J$19</f>
        <v>22.459845776878236</v>
      </c>
      <c r="K166" s="178">
        <f>RES_hhdet_fech!K166/RES_summary!K$19</f>
        <v>22.53111647266973</v>
      </c>
      <c r="L166" s="178">
        <f>RES_hhdet_fech!L166/RES_summary!L$19</f>
        <v>29.180270545392826</v>
      </c>
      <c r="M166" s="178">
        <f>RES_hhdet_fech!M166/RES_summary!M$19</f>
        <v>27.939178278175866</v>
      </c>
      <c r="N166" s="178">
        <f>RES_hhdet_fech!N166/RES_summary!N$19</f>
        <v>26.053222822345539</v>
      </c>
      <c r="O166" s="178">
        <f>RES_hhdet_fech!O166/RES_summary!O$19</f>
        <v>26.072786769041709</v>
      </c>
      <c r="P166" s="178">
        <f>RES_hhdet_fech!P166/RES_summary!P$19</f>
        <v>26.266755693850424</v>
      </c>
      <c r="Q166" s="178">
        <f>RES_hhdet_fech!Q166/RES_summary!Q$19</f>
        <v>28.109720974677735</v>
      </c>
    </row>
    <row r="167" spans="1:17" ht="12" customHeight="1" x14ac:dyDescent="0.25">
      <c r="A167" s="167" t="s">
        <v>144</v>
      </c>
      <c r="B167" s="183">
        <f>RES_hhdet_fech!B167/RES_summary!B$19</f>
        <v>27.300894155988676</v>
      </c>
      <c r="C167" s="183">
        <f>RES_hhdet_fech!C167/RES_summary!C$19</f>
        <v>27.031702379733186</v>
      </c>
      <c r="D167" s="183">
        <f>RES_hhdet_fech!D167/RES_summary!D$19</f>
        <v>27.177069296219823</v>
      </c>
      <c r="E167" s="183">
        <f>RES_hhdet_fech!E167/RES_summary!E$19</f>
        <v>27.167052713695906</v>
      </c>
      <c r="F167" s="183">
        <f>RES_hhdet_fech!F167/RES_summary!F$19</f>
        <v>26.949954019739902</v>
      </c>
      <c r="G167" s="183">
        <f>RES_hhdet_fech!G167/RES_summary!G$19</f>
        <v>27.112600429570925</v>
      </c>
      <c r="H167" s="183">
        <f>RES_hhdet_fech!H167/RES_summary!H$19</f>
        <v>27.379126559056182</v>
      </c>
      <c r="I167" s="183">
        <f>RES_hhdet_fech!I167/RES_summary!I$19</f>
        <v>27.190825585365481</v>
      </c>
      <c r="J167" s="183">
        <f>RES_hhdet_fech!J167/RES_summary!J$19</f>
        <v>27.223504364277169</v>
      </c>
      <c r="K167" s="183">
        <f>RES_hhdet_fech!K167/RES_summary!K$19</f>
        <v>27.293731648666725</v>
      </c>
      <c r="L167" s="183">
        <f>RES_hhdet_fech!L167/RES_summary!L$19</f>
        <v>32.54280504525989</v>
      </c>
      <c r="M167" s="183">
        <f>RES_hhdet_fech!M167/RES_summary!M$19</f>
        <v>31.526752582835652</v>
      </c>
      <c r="N167" s="183">
        <f>RES_hhdet_fech!N167/RES_summary!N$19</f>
        <v>0</v>
      </c>
      <c r="O167" s="183">
        <f>RES_hhdet_fech!O167/RES_summary!O$19</f>
        <v>0</v>
      </c>
      <c r="P167" s="183">
        <f>RES_hhdet_fech!P167/RES_summary!P$19</f>
        <v>0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21.954515410203136</v>
      </c>
      <c r="D168" s="183">
        <f>RES_hhdet_fech!D168/RES_summary!D$19</f>
        <v>22.104225406691796</v>
      </c>
      <c r="E168" s="183">
        <f>RES_hhdet_fech!E168/RES_summary!E$19</f>
        <v>22.127168221025133</v>
      </c>
      <c r="F168" s="183">
        <f>RES_hhdet_fech!F168/RES_summary!F$19</f>
        <v>21.982066658585129</v>
      </c>
      <c r="G168" s="183">
        <f>RES_hhdet_fech!G168/RES_summary!G$19</f>
        <v>22.14708274218502</v>
      </c>
      <c r="H168" s="183">
        <f>RES_hhdet_fech!H168/RES_summary!H$19</f>
        <v>22.395447530032577</v>
      </c>
      <c r="I168" s="183">
        <f>RES_hhdet_fech!I168/RES_summary!I$19</f>
        <v>22.271111197466407</v>
      </c>
      <c r="J168" s="183">
        <f>RES_hhdet_fech!J168/RES_summary!J$19</f>
        <v>22.327077478360636</v>
      </c>
      <c r="K168" s="183">
        <f>RES_hhdet_fech!K168/RES_summary!K$19</f>
        <v>22.41392283171837</v>
      </c>
      <c r="L168" s="183">
        <f>RES_hhdet_fech!L168/RES_summary!L$19</f>
        <v>27.00743422310698</v>
      </c>
      <c r="M168" s="183">
        <f>RES_hhdet_fech!M168/RES_summary!M$19</f>
        <v>25.980225067380278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17.570606546826202</v>
      </c>
      <c r="D169" s="182">
        <f>RES_hhdet_fech!D169/RES_summary!D$19</f>
        <v>17.665095042542614</v>
      </c>
      <c r="E169" s="182">
        <f>RES_hhdet_fech!E169/RES_summary!E$19</f>
        <v>17.658584263902856</v>
      </c>
      <c r="F169" s="182">
        <f>RES_hhdet_fech!F169/RES_summary!F$19</f>
        <v>17.517470112831333</v>
      </c>
      <c r="G169" s="182">
        <f>RES_hhdet_fech!G169/RES_summary!G$19</f>
        <v>17.623190279221486</v>
      </c>
      <c r="H169" s="182">
        <f>RES_hhdet_fech!H169/RES_summary!H$19</f>
        <v>17.796432263386635</v>
      </c>
      <c r="I169" s="182">
        <f>RES_hhdet_fech!I169/RES_summary!I$19</f>
        <v>17.674036630487421</v>
      </c>
      <c r="J169" s="182">
        <f>RES_hhdet_fech!J169/RES_summary!J$19</f>
        <v>17.695277836780125</v>
      </c>
      <c r="K169" s="182">
        <f>RES_hhdet_fech!K169/RES_summary!K$19</f>
        <v>17.740925571633493</v>
      </c>
      <c r="L169" s="182">
        <f>RES_hhdet_fech!L169/RES_summary!L$19</f>
        <v>21.640965355097968</v>
      </c>
      <c r="M169" s="182">
        <f>RES_hhdet_fech!M169/RES_summary!M$19</f>
        <v>20.492389178843254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4.3839088633769352</v>
      </c>
      <c r="D170" s="181">
        <f>RES_hhdet_fech!D170/RES_summary!D$19</f>
        <v>4.4391303641491806</v>
      </c>
      <c r="E170" s="181">
        <f>RES_hhdet_fech!E170/RES_summary!E$19</f>
        <v>4.4685839571222772</v>
      </c>
      <c r="F170" s="181">
        <f>RES_hhdet_fech!F170/RES_summary!F$19</f>
        <v>4.4645965457538006</v>
      </c>
      <c r="G170" s="181">
        <f>RES_hhdet_fech!G170/RES_summary!G$19</f>
        <v>4.5238924629635333</v>
      </c>
      <c r="H170" s="181">
        <f>RES_hhdet_fech!H170/RES_summary!H$19</f>
        <v>4.5990152666459441</v>
      </c>
      <c r="I170" s="181">
        <f>RES_hhdet_fech!I170/RES_summary!I$19</f>
        <v>4.5970745669789865</v>
      </c>
      <c r="J170" s="181">
        <f>RES_hhdet_fech!J170/RES_summary!J$19</f>
        <v>4.6317996415805034</v>
      </c>
      <c r="K170" s="181">
        <f>RES_hhdet_fech!K170/RES_summary!K$19</f>
        <v>4.6729972600848786</v>
      </c>
      <c r="L170" s="181">
        <f>RES_hhdet_fech!L170/RES_summary!L$19</f>
        <v>5.366468868009016</v>
      </c>
      <c r="M170" s="181">
        <f>RES_hhdet_fech!M170/RES_summary!M$19</f>
        <v>5.4878358885370249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24.134187897478832</v>
      </c>
      <c r="C171" s="180">
        <f>RES_hhdet_fech!C171/RES_summary!C$19</f>
        <v>23.001814635334267</v>
      </c>
      <c r="D171" s="180">
        <f>RES_hhdet_fech!D171/RES_summary!D$19</f>
        <v>23.942264570330135</v>
      </c>
      <c r="E171" s="180">
        <f>RES_hhdet_fech!E171/RES_summary!E$19</f>
        <v>23.877332243115781</v>
      </c>
      <c r="F171" s="180">
        <f>RES_hhdet_fech!F171/RES_summary!F$19</f>
        <v>23.020476509976177</v>
      </c>
      <c r="G171" s="180">
        <f>RES_hhdet_fech!G171/RES_summary!G$19</f>
        <v>22.201046223626136</v>
      </c>
      <c r="H171" s="180">
        <f>RES_hhdet_fech!H171/RES_summary!H$19</f>
        <v>24.680155223908535</v>
      </c>
      <c r="I171" s="180">
        <f>RES_hhdet_fech!I171/RES_summary!I$19</f>
        <v>24.037904240456417</v>
      </c>
      <c r="J171" s="180">
        <f>RES_hhdet_fech!J171/RES_summary!J$19</f>
        <v>21.85130374325594</v>
      </c>
      <c r="K171" s="180">
        <f>RES_hhdet_fech!K171/RES_summary!K$19</f>
        <v>21.672066733666249</v>
      </c>
      <c r="L171" s="180">
        <f>RES_hhdet_fech!L171/RES_summary!L$19</f>
        <v>28.990126434561908</v>
      </c>
      <c r="M171" s="180">
        <f>RES_hhdet_fech!M171/RES_summary!M$19</f>
        <v>28.080762828007909</v>
      </c>
      <c r="N171" s="180">
        <f>RES_hhdet_fech!N171/RES_summary!N$19</f>
        <v>26.260274985424186</v>
      </c>
      <c r="O171" s="180">
        <f>RES_hhdet_fech!O171/RES_summary!O$19</f>
        <v>26.286878380763422</v>
      </c>
      <c r="P171" s="180">
        <f>RES_hhdet_fech!P171/RES_summary!P$19</f>
        <v>26.504097878893944</v>
      </c>
      <c r="Q171" s="180">
        <f>RES_hhdet_fech!Q171/RES_summary!Q$19</f>
        <v>28.41380363747464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19.335088376344274</v>
      </c>
      <c r="D172" s="179">
        <f>RES_hhdet_fech!D172/RES_summary!D$19</f>
        <v>20.001602334863264</v>
      </c>
      <c r="E172" s="179">
        <f>RES_hhdet_fech!E172/RES_summary!E$19</f>
        <v>19.988849915147764</v>
      </c>
      <c r="F172" s="179">
        <f>RES_hhdet_fech!F172/RES_summary!F$19</f>
        <v>19.427906277238421</v>
      </c>
      <c r="G172" s="179">
        <f>RES_hhdet_fech!G172/RES_summary!G$19</f>
        <v>18.954572508320528</v>
      </c>
      <c r="H172" s="179">
        <f>RES_hhdet_fech!H172/RES_summary!H$19</f>
        <v>20.641116162186734</v>
      </c>
      <c r="I172" s="179">
        <f>RES_hhdet_fech!I172/RES_summary!I$19</f>
        <v>20.22171232327544</v>
      </c>
      <c r="J172" s="179">
        <f>RES_hhdet_fech!J172/RES_summary!J$19</f>
        <v>18.835147074697009</v>
      </c>
      <c r="K172" s="179">
        <f>RES_hhdet_fech!K172/RES_summary!K$19</f>
        <v>18.75984063696804</v>
      </c>
      <c r="L172" s="179">
        <f>RES_hhdet_fech!L172/RES_summary!L$19</f>
        <v>24.644902946992666</v>
      </c>
      <c r="M172" s="179">
        <f>RES_hhdet_fech!M172/RES_summary!M$19</f>
        <v>23.740331726742312</v>
      </c>
      <c r="N172" s="179">
        <f>RES_hhdet_fech!N172/RES_summary!N$19</f>
        <v>22.555925306426133</v>
      </c>
      <c r="O172" s="179">
        <f>RES_hhdet_fech!O172/RES_summary!O$19</f>
        <v>22.591700316410922</v>
      </c>
      <c r="P172" s="179">
        <f>RES_hhdet_fech!P172/RES_summary!P$19</f>
        <v>22.756262248588758</v>
      </c>
      <c r="Q172" s="179">
        <f>RES_hhdet_fech!Q172/RES_summary!Q$19</f>
        <v>24.022052392817791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14.951179512967338</v>
      </c>
      <c r="D173" s="177">
        <f>RES_hhdet_fech!D173/RES_summary!D$19</f>
        <v>15.562471970714084</v>
      </c>
      <c r="E173" s="177">
        <f>RES_hhdet_fech!E173/RES_summary!E$19</f>
        <v>15.520265958025485</v>
      </c>
      <c r="F173" s="177">
        <f>RES_hhdet_fech!F173/RES_summary!F$19</f>
        <v>14.963309731484619</v>
      </c>
      <c r="G173" s="177">
        <f>RES_hhdet_fech!G173/RES_summary!G$19</f>
        <v>14.430680045356995</v>
      </c>
      <c r="H173" s="177">
        <f>RES_hhdet_fech!H173/RES_summary!H$19</f>
        <v>16.042100895540788</v>
      </c>
      <c r="I173" s="177">
        <f>RES_hhdet_fech!I173/RES_summary!I$19</f>
        <v>15.624637756296449</v>
      </c>
      <c r="J173" s="177">
        <f>RES_hhdet_fech!J173/RES_summary!J$19</f>
        <v>14.203347433116473</v>
      </c>
      <c r="K173" s="177">
        <f>RES_hhdet_fech!K173/RES_summary!K$19</f>
        <v>14.086843376883163</v>
      </c>
      <c r="L173" s="177">
        <f>RES_hhdet_fech!L173/RES_summary!L$19</f>
        <v>19.278434078983647</v>
      </c>
      <c r="M173" s="177">
        <f>RES_hhdet_fech!M173/RES_summary!M$19</f>
        <v>18.252495838205284</v>
      </c>
      <c r="N173" s="177">
        <f>RES_hhdet_fech!N173/RES_summary!N$19</f>
        <v>17.069178740525825</v>
      </c>
      <c r="O173" s="177">
        <f>RES_hhdet_fech!O173/RES_summary!O$19</f>
        <v>17.086470947496295</v>
      </c>
      <c r="P173" s="177">
        <f>RES_hhdet_fech!P173/RES_summary!P$19</f>
        <v>17.22766362128112</v>
      </c>
      <c r="Q173" s="177">
        <f>RES_hhdet_fech!Q173/RES_summary!Q$19</f>
        <v>18.468972364358667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4.3839088633769352</v>
      </c>
      <c r="D174" s="176">
        <f>RES_hhdet_fech!D174/RES_summary!D$19</f>
        <v>4.4391303641491806</v>
      </c>
      <c r="E174" s="176">
        <f>RES_hhdet_fech!E174/RES_summary!E$19</f>
        <v>4.4685839571222772</v>
      </c>
      <c r="F174" s="176">
        <f>RES_hhdet_fech!F174/RES_summary!F$19</f>
        <v>4.4645965457538006</v>
      </c>
      <c r="G174" s="176">
        <f>RES_hhdet_fech!G174/RES_summary!G$19</f>
        <v>4.5238924629635351</v>
      </c>
      <c r="H174" s="176">
        <f>RES_hhdet_fech!H174/RES_summary!H$19</f>
        <v>4.599015266645945</v>
      </c>
      <c r="I174" s="176">
        <f>RES_hhdet_fech!I174/RES_summary!I$19</f>
        <v>4.5970745669789901</v>
      </c>
      <c r="J174" s="176">
        <f>RES_hhdet_fech!J174/RES_summary!J$19</f>
        <v>4.6317996415805354</v>
      </c>
      <c r="K174" s="176">
        <f>RES_hhdet_fech!K174/RES_summary!K$19</f>
        <v>4.6729972600848768</v>
      </c>
      <c r="L174" s="176">
        <f>RES_hhdet_fech!L174/RES_summary!L$19</f>
        <v>5.3664688680090169</v>
      </c>
      <c r="M174" s="176">
        <f>RES_hhdet_fech!M174/RES_summary!M$19</f>
        <v>5.4878358885370275</v>
      </c>
      <c r="N174" s="176">
        <f>RES_hhdet_fech!N174/RES_summary!N$19</f>
        <v>5.4867465659003107</v>
      </c>
      <c r="O174" s="176">
        <f>RES_hhdet_fech!O174/RES_summary!O$19</f>
        <v>5.5052293689146286</v>
      </c>
      <c r="P174" s="176">
        <f>RES_hhdet_fech!P174/RES_summary!P$19</f>
        <v>5.5285986273076384</v>
      </c>
      <c r="Q174" s="176">
        <f>RES_hhdet_fech!Q174/RES_summary!Q$19</f>
        <v>5.5530800284591297</v>
      </c>
    </row>
    <row r="175" spans="1:17" ht="12" customHeight="1" x14ac:dyDescent="0.25">
      <c r="A175" s="158" t="s">
        <v>62</v>
      </c>
      <c r="B175" s="178">
        <f>RES_hhdet_fech!B175/RES_summary!B$19</f>
        <v>16.40904618359659</v>
      </c>
      <c r="C175" s="178">
        <f>RES_hhdet_fech!C175/RES_summary!C$19</f>
        <v>14.978073503591769</v>
      </c>
      <c r="D175" s="178">
        <f>RES_hhdet_fech!D175/RES_summary!D$19</f>
        <v>15.64104600114222</v>
      </c>
      <c r="E175" s="178">
        <f>RES_hhdet_fech!E175/RES_summary!E$19</f>
        <v>15.000512645823445</v>
      </c>
      <c r="F175" s="178">
        <f>RES_hhdet_fech!F175/RES_summary!F$19</f>
        <v>13.462989383378147</v>
      </c>
      <c r="G175" s="178">
        <f>RES_hhdet_fech!G175/RES_summary!G$19</f>
        <v>14.307797590623505</v>
      </c>
      <c r="H175" s="178">
        <f>RES_hhdet_fech!H175/RES_summary!H$19</f>
        <v>13.728476181378968</v>
      </c>
      <c r="I175" s="178">
        <f>RES_hhdet_fech!I175/RES_summary!I$19</f>
        <v>13.557693374907355</v>
      </c>
      <c r="J175" s="178">
        <f>RES_hhdet_fech!J175/RES_summary!J$19</f>
        <v>12.977435557019176</v>
      </c>
      <c r="K175" s="178">
        <f>RES_hhdet_fech!K175/RES_summary!K$19</f>
        <v>13.016228640291418</v>
      </c>
      <c r="L175" s="178">
        <f>RES_hhdet_fech!L175/RES_summary!L$19</f>
        <v>16.814046262156985</v>
      </c>
      <c r="M175" s="178">
        <f>RES_hhdet_fech!M175/RES_summary!M$19</f>
        <v>16.018376949270639</v>
      </c>
      <c r="N175" s="178">
        <f>RES_hhdet_fech!N175/RES_summary!N$19</f>
        <v>15.063000679636231</v>
      </c>
      <c r="O175" s="178">
        <f>RES_hhdet_fech!O175/RES_summary!O$19</f>
        <v>15.22030275623605</v>
      </c>
      <c r="P175" s="178">
        <f>RES_hhdet_fech!P175/RES_summary!P$19</f>
        <v>14.835036292137113</v>
      </c>
      <c r="Q175" s="178">
        <f>RES_hhdet_fech!Q175/RES_summary!Q$19</f>
        <v>15.980887026486814</v>
      </c>
    </row>
    <row r="176" spans="1:17" ht="12" customHeight="1" x14ac:dyDescent="0.25">
      <c r="A176" s="23" t="s">
        <v>57</v>
      </c>
      <c r="B176" s="177">
        <f>RES_hhdet_fech!B176/RES_summary!B$19</f>
        <v>19.279945843163947</v>
      </c>
      <c r="C176" s="177">
        <f>RES_hhdet_fech!C176/RES_summary!C$19</f>
        <v>19.781140838282099</v>
      </c>
      <c r="D176" s="177">
        <f>RES_hhdet_fech!D176/RES_summary!D$19</f>
        <v>19.266363954747099</v>
      </c>
      <c r="E176" s="177">
        <f>RES_hhdet_fech!E176/RES_summary!E$19</f>
        <v>19.236770713895922</v>
      </c>
      <c r="F176" s="177">
        <f>RES_hhdet_fech!F176/RES_summary!F$19</f>
        <v>19.753538740581863</v>
      </c>
      <c r="G176" s="177">
        <f>RES_hhdet_fech!G176/RES_summary!G$19</f>
        <v>19.371673105947576</v>
      </c>
      <c r="H176" s="177">
        <f>RES_hhdet_fech!H176/RES_summary!H$19</f>
        <v>19.195399452600082</v>
      </c>
      <c r="I176" s="177">
        <f>RES_hhdet_fech!I176/RES_summary!I$19</f>
        <v>19.82688591200251</v>
      </c>
      <c r="J176" s="177">
        <f>RES_hhdet_fech!J176/RES_summary!J$19</f>
        <v>20.018899173078388</v>
      </c>
      <c r="K176" s="177">
        <f>RES_hhdet_fech!K176/RES_summary!K$19</f>
        <v>19.968633730284626</v>
      </c>
      <c r="L176" s="177">
        <f>RES_hhdet_fech!L176/RES_summary!L$19</f>
        <v>24.000394383941128</v>
      </c>
      <c r="M176" s="177">
        <f>RES_hhdet_fech!M176/RES_summary!M$19</f>
        <v>23.8019364741671</v>
      </c>
      <c r="N176" s="177">
        <f>RES_hhdet_fech!N176/RES_summary!N$19</f>
        <v>20.691803803724429</v>
      </c>
      <c r="O176" s="177">
        <f>RES_hhdet_fech!O176/RES_summary!O$19</f>
        <v>25.530763445119305</v>
      </c>
      <c r="P176" s="177">
        <f>RES_hhdet_fech!P176/RES_summary!P$19</f>
        <v>22.790897636133092</v>
      </c>
      <c r="Q176" s="177">
        <f>RES_hhdet_fech!Q176/RES_summary!Q$19</f>
        <v>22.990408082137865</v>
      </c>
    </row>
    <row r="177" spans="1:17" ht="12" customHeight="1" x14ac:dyDescent="0.25">
      <c r="A177" s="29" t="s">
        <v>140</v>
      </c>
      <c r="B177" s="176">
        <f>RES_hhdet_fech!B177/RES_summary!B$19</f>
        <v>11.045493019646797</v>
      </c>
      <c r="C177" s="176">
        <f>RES_hhdet_fech!C177/RES_summary!C$19</f>
        <v>10.903487485779962</v>
      </c>
      <c r="D177" s="176">
        <f>RES_hhdet_fech!D177/RES_summary!D$19</f>
        <v>11.093137012867997</v>
      </c>
      <c r="E177" s="176">
        <f>RES_hhdet_fech!E177/RES_summary!E$19</f>
        <v>11.066057816048019</v>
      </c>
      <c r="F177" s="176">
        <f>RES_hhdet_fech!F177/RES_summary!F$19</f>
        <v>11.183850075983807</v>
      </c>
      <c r="G177" s="176">
        <f>RES_hhdet_fech!G177/RES_summary!G$19</f>
        <v>10.895416540477671</v>
      </c>
      <c r="H177" s="176">
        <f>RES_hhdet_fech!H177/RES_summary!H$19</f>
        <v>11.136005634243253</v>
      </c>
      <c r="I177" s="176">
        <f>RES_hhdet_fech!I177/RES_summary!I$19</f>
        <v>11.635873846345206</v>
      </c>
      <c r="J177" s="176">
        <f>RES_hhdet_fech!J177/RES_summary!J$19</f>
        <v>11.427719902876353</v>
      </c>
      <c r="K177" s="176">
        <f>RES_hhdet_fech!K177/RES_summary!K$19</f>
        <v>11.458844500319628</v>
      </c>
      <c r="L177" s="176">
        <f>RES_hhdet_fech!L177/RES_summary!L$19</f>
        <v>14.164483037435202</v>
      </c>
      <c r="M177" s="176">
        <f>RES_hhdet_fech!M177/RES_summary!M$19</f>
        <v>14.131217258997506</v>
      </c>
      <c r="N177" s="176">
        <f>RES_hhdet_fech!N177/RES_summary!N$19</f>
        <v>13.898068140440673</v>
      </c>
      <c r="O177" s="176">
        <f>RES_hhdet_fech!O177/RES_summary!O$19</f>
        <v>13.236064547764647</v>
      </c>
      <c r="P177" s="176">
        <f>RES_hhdet_fech!P177/RES_summary!P$19</f>
        <v>13.663160289810127</v>
      </c>
      <c r="Q177" s="176">
        <f>RES_hhdet_fech!Q177/RES_summary!Q$19</f>
        <v>14.951781145791973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114.78546007246888</v>
      </c>
      <c r="C3" s="184">
        <f>RES_hhdet_tesh!C3/RES_summary!C$19</f>
        <v>111.74788132982121</v>
      </c>
      <c r="D3" s="184">
        <f>RES_hhdet_tesh!D3/RES_summary!D$19</f>
        <v>120.23357847006857</v>
      </c>
      <c r="E3" s="184">
        <f>RES_hhdet_tesh!E3/RES_summary!E$19</f>
        <v>126.56066267748263</v>
      </c>
      <c r="F3" s="184">
        <f>RES_hhdet_tesh!F3/RES_summary!F$19</f>
        <v>123.33029402457151</v>
      </c>
      <c r="G3" s="184">
        <f>RES_hhdet_tesh!G3/RES_summary!G$19</f>
        <v>127.49669191856516</v>
      </c>
      <c r="H3" s="184">
        <f>RES_hhdet_tesh!H3/RES_summary!H$19</f>
        <v>129.51877819209983</v>
      </c>
      <c r="I3" s="184">
        <f>RES_hhdet_tesh!I3/RES_summary!I$19</f>
        <v>116.1788316823522</v>
      </c>
      <c r="J3" s="184">
        <f>RES_hhdet_tesh!J3/RES_summary!J$19</f>
        <v>130.57352429404756</v>
      </c>
      <c r="K3" s="184">
        <f>RES_hhdet_tesh!K3/RES_summary!K$19</f>
        <v>116.80296214968168</v>
      </c>
      <c r="L3" s="184">
        <f>RES_hhdet_tesh!L3/RES_summary!L$19</f>
        <v>126.840452775998</v>
      </c>
      <c r="M3" s="184">
        <f>RES_hhdet_tesh!M3/RES_summary!M$19</f>
        <v>137.22962344621598</v>
      </c>
      <c r="N3" s="184">
        <f>RES_hhdet_tesh!N3/RES_summary!N$19</f>
        <v>123.66571285759511</v>
      </c>
      <c r="O3" s="184">
        <f>RES_hhdet_tesh!O3/RES_summary!O$19</f>
        <v>119.56976893703295</v>
      </c>
      <c r="P3" s="184">
        <f>RES_hhdet_tesh!P3/RES_summary!P$19</f>
        <v>105.21417185880382</v>
      </c>
      <c r="Q3" s="184">
        <f>RES_hhdet_tesh!Q3/RES_summary!Q$19</f>
        <v>116.26869880232999</v>
      </c>
    </row>
    <row r="4" spans="1:17" ht="12.95" customHeight="1" x14ac:dyDescent="0.25">
      <c r="A4" s="158" t="s">
        <v>65</v>
      </c>
      <c r="B4" s="178">
        <f>RES_hhdet_tesh!B4/RES_summary!B$19</f>
        <v>93.947211694750393</v>
      </c>
      <c r="C4" s="178">
        <f>RES_hhdet_tesh!C4/RES_summary!C$19</f>
        <v>90.620009128274177</v>
      </c>
      <c r="D4" s="178">
        <f>RES_hhdet_tesh!D4/RES_summary!D$19</f>
        <v>98.523031436944862</v>
      </c>
      <c r="E4" s="178">
        <f>RES_hhdet_tesh!E4/RES_summary!E$19</f>
        <v>104.58083717449111</v>
      </c>
      <c r="F4" s="178">
        <f>RES_hhdet_tesh!F4/RES_summary!F$19</f>
        <v>100.91280515112402</v>
      </c>
      <c r="G4" s="178">
        <f>RES_hhdet_tesh!G4/RES_summary!G$19</f>
        <v>104.97357828118325</v>
      </c>
      <c r="H4" s="178">
        <f>RES_hhdet_tesh!H4/RES_summary!H$19</f>
        <v>106.30732265392949</v>
      </c>
      <c r="I4" s="178">
        <f>RES_hhdet_tesh!I4/RES_summary!I$19</f>
        <v>92.658371480293042</v>
      </c>
      <c r="J4" s="178">
        <f>RES_hhdet_tesh!J4/RES_summary!J$19</f>
        <v>106.83553615465489</v>
      </c>
      <c r="K4" s="178">
        <f>RES_hhdet_tesh!K4/RES_summary!K$19</f>
        <v>92.873069110900289</v>
      </c>
      <c r="L4" s="178">
        <f>RES_hhdet_tesh!L4/RES_summary!L$19</f>
        <v>97.480449187709198</v>
      </c>
      <c r="M4" s="178">
        <f>RES_hhdet_tesh!M4/RES_summary!M$19</f>
        <v>108.46349767683152</v>
      </c>
      <c r="N4" s="178">
        <f>RES_hhdet_tesh!N4/RES_summary!N$19</f>
        <v>94.846258140927532</v>
      </c>
      <c r="O4" s="178">
        <f>RES_hhdet_tesh!O4/RES_summary!O$19</f>
        <v>90.861488749000571</v>
      </c>
      <c r="P4" s="178">
        <f>RES_hhdet_tesh!P4/RES_summary!P$19</f>
        <v>76.38272834323385</v>
      </c>
      <c r="Q4" s="178">
        <f>RES_hhdet_tesh!Q4/RES_summary!Q$19</f>
        <v>86.301517959608617</v>
      </c>
    </row>
    <row r="5" spans="1:17" ht="12" customHeight="1" x14ac:dyDescent="0.25">
      <c r="A5" s="23" t="s">
        <v>58</v>
      </c>
      <c r="B5" s="177">
        <f>RES_hhdet_tesh!B5/RES_summary!B$19</f>
        <v>92.712338551066139</v>
      </c>
      <c r="C5" s="177">
        <f>RES_hhdet_tesh!C5/RES_summary!C$19</f>
        <v>89.81857612093674</v>
      </c>
      <c r="D5" s="177">
        <f>RES_hhdet_tesh!D5/RES_summary!D$19</f>
        <v>97.345669012591898</v>
      </c>
      <c r="E5" s="177">
        <f>RES_hhdet_tesh!E5/RES_summary!E$19</f>
        <v>103.44214124959599</v>
      </c>
      <c r="F5" s="177">
        <f>RES_hhdet_tesh!F5/RES_summary!F$19</f>
        <v>100.06746931316754</v>
      </c>
      <c r="G5" s="177">
        <f>RES_hhdet_tesh!G5/RES_summary!G$19</f>
        <v>104.12794921315994</v>
      </c>
      <c r="H5" s="177">
        <f>RES_hhdet_tesh!H5/RES_summary!H$19</f>
        <v>105.16540938063663</v>
      </c>
      <c r="I5" s="177">
        <f>RES_hhdet_tesh!I5/RES_summary!I$19</f>
        <v>91.649329078781932</v>
      </c>
      <c r="J5" s="177">
        <f>RES_hhdet_tesh!J5/RES_summary!J$19</f>
        <v>105.56822456172172</v>
      </c>
      <c r="K5" s="177">
        <f>RES_hhdet_tesh!K5/RES_summary!K$19</f>
        <v>91.963183407855155</v>
      </c>
      <c r="L5" s="177">
        <f>RES_hhdet_tesh!L5/RES_summary!L$19</f>
        <v>96.381896359092806</v>
      </c>
      <c r="M5" s="177">
        <f>RES_hhdet_tesh!M5/RES_summary!M$19</f>
        <v>107.18781938704645</v>
      </c>
      <c r="N5" s="177">
        <f>RES_hhdet_tesh!N5/RES_summary!N$19</f>
        <v>94.223592398510036</v>
      </c>
      <c r="O5" s="177">
        <f>RES_hhdet_tesh!O5/RES_summary!O$19</f>
        <v>90.190927608799214</v>
      </c>
      <c r="P5" s="177">
        <f>RES_hhdet_tesh!P5/RES_summary!P$19</f>
        <v>75.662054275845364</v>
      </c>
      <c r="Q5" s="177">
        <f>RES_hhdet_tesh!Q5/RES_summary!Q$19</f>
        <v>85.049787757974428</v>
      </c>
    </row>
    <row r="6" spans="1:17" ht="12" customHeight="1" x14ac:dyDescent="0.25">
      <c r="A6" s="23" t="s">
        <v>60</v>
      </c>
      <c r="B6" s="177">
        <f>RES_hhdet_tesh!B6/RES_summary!B$19</f>
        <v>1.2348731436842544</v>
      </c>
      <c r="C6" s="177">
        <f>RES_hhdet_tesh!C6/RES_summary!C$19</f>
        <v>0.80143300733743306</v>
      </c>
      <c r="D6" s="177">
        <f>RES_hhdet_tesh!D6/RES_summary!D$19</f>
        <v>1.1773624243529583</v>
      </c>
      <c r="E6" s="177">
        <f>RES_hhdet_tesh!E6/RES_summary!E$19</f>
        <v>1.1386959248951274</v>
      </c>
      <c r="F6" s="177">
        <f>RES_hhdet_tesh!F6/RES_summary!F$19</f>
        <v>0.84533583795647871</v>
      </c>
      <c r="G6" s="177">
        <f>RES_hhdet_tesh!G6/RES_summary!G$19</f>
        <v>0.84562906802332483</v>
      </c>
      <c r="H6" s="177">
        <f>RES_hhdet_tesh!H6/RES_summary!H$19</f>
        <v>1.1419132732928567</v>
      </c>
      <c r="I6" s="177">
        <f>RES_hhdet_tesh!I6/RES_summary!I$19</f>
        <v>1.0090424015111064</v>
      </c>
      <c r="J6" s="177">
        <f>RES_hhdet_tesh!J6/RES_summary!J$19</f>
        <v>1.26731159293317</v>
      </c>
      <c r="K6" s="177">
        <f>RES_hhdet_tesh!K6/RES_summary!K$19</f>
        <v>0.90988570304513661</v>
      </c>
      <c r="L6" s="177">
        <f>RES_hhdet_tesh!L6/RES_summary!L$19</f>
        <v>1.0985528286164012</v>
      </c>
      <c r="M6" s="177">
        <f>RES_hhdet_tesh!M6/RES_summary!M$19</f>
        <v>1.2756782897850774</v>
      </c>
      <c r="N6" s="177">
        <f>RES_hhdet_tesh!N6/RES_summary!N$19</f>
        <v>0.62266574241749573</v>
      </c>
      <c r="O6" s="177">
        <f>RES_hhdet_tesh!O6/RES_summary!O$19</f>
        <v>0.67056114020135471</v>
      </c>
      <c r="P6" s="177">
        <f>RES_hhdet_tesh!P6/RES_summary!P$19</f>
        <v>0.72067406738848705</v>
      </c>
      <c r="Q6" s="177">
        <f>RES_hhdet_tesh!Q6/RES_summary!Q$19</f>
        <v>1.2517302016341942</v>
      </c>
    </row>
    <row r="7" spans="1:17" ht="12.95" customHeight="1" x14ac:dyDescent="0.25">
      <c r="A7" s="158" t="s">
        <v>112</v>
      </c>
      <c r="B7" s="178">
        <f>RES_hhdet_tesh!B7/RES_summary!B$19</f>
        <v>1.7864631684996055E-2</v>
      </c>
      <c r="C7" s="178">
        <f>RES_hhdet_tesh!C7/RES_summary!C$19</f>
        <v>2.7883911991997107E-2</v>
      </c>
      <c r="D7" s="178">
        <f>RES_hhdet_tesh!D7/RES_summary!D$19</f>
        <v>4.2756883149456665E-2</v>
      </c>
      <c r="E7" s="178">
        <f>RES_hhdet_tesh!E7/RES_summary!E$19</f>
        <v>6.244712857553604E-2</v>
      </c>
      <c r="F7" s="178">
        <f>RES_hhdet_tesh!F7/RES_summary!F$19</f>
        <v>7.49658979131098E-2</v>
      </c>
      <c r="G7" s="178">
        <f>RES_hhdet_tesh!G7/RES_summary!G$19</f>
        <v>9.045269226028245E-2</v>
      </c>
      <c r="H7" s="178">
        <f>RES_hhdet_tesh!H7/RES_summary!H$19</f>
        <v>0.13330433762461824</v>
      </c>
      <c r="I7" s="178">
        <f>RES_hhdet_tesh!I7/RES_summary!I$19</f>
        <v>0.1664701038609453</v>
      </c>
      <c r="J7" s="178">
        <f>RES_hhdet_tesh!J7/RES_summary!J$19</f>
        <v>0.21303579090582311</v>
      </c>
      <c r="K7" s="178">
        <f>RES_hhdet_tesh!K7/RES_summary!K$19</f>
        <v>0.27318543282385338</v>
      </c>
      <c r="L7" s="178">
        <f>RES_hhdet_tesh!L7/RES_summary!L$19</f>
        <v>0.31178186404537483</v>
      </c>
      <c r="M7" s="178">
        <f>RES_hhdet_tesh!M7/RES_summary!M$19</f>
        <v>0.34784071707464131</v>
      </c>
      <c r="N7" s="178">
        <f>RES_hhdet_tesh!N7/RES_summary!N$19</f>
        <v>0.40699064805070995</v>
      </c>
      <c r="O7" s="178">
        <f>RES_hhdet_tesh!O7/RES_summary!O$19</f>
        <v>0.46753851063906504</v>
      </c>
      <c r="P7" s="178">
        <f>RES_hhdet_tesh!P7/RES_summary!P$19</f>
        <v>0.56638530583723534</v>
      </c>
      <c r="Q7" s="178">
        <f>RES_hhdet_tesh!Q7/RES_summary!Q$19</f>
        <v>0.65410935861607689</v>
      </c>
    </row>
    <row r="8" spans="1:17" ht="12" customHeight="1" x14ac:dyDescent="0.25">
      <c r="A8" s="23" t="s">
        <v>60</v>
      </c>
      <c r="B8" s="177">
        <f>RES_hhdet_tesh!B8/RES_summary!B$19</f>
        <v>1.7864631684996055E-2</v>
      </c>
      <c r="C8" s="177">
        <f>RES_hhdet_tesh!C8/RES_summary!C$19</f>
        <v>2.7883911991997107E-2</v>
      </c>
      <c r="D8" s="177">
        <f>RES_hhdet_tesh!D8/RES_summary!D$19</f>
        <v>4.2756883149456665E-2</v>
      </c>
      <c r="E8" s="177">
        <f>RES_hhdet_tesh!E8/RES_summary!E$19</f>
        <v>6.244712857553604E-2</v>
      </c>
      <c r="F8" s="177">
        <f>RES_hhdet_tesh!F8/RES_summary!F$19</f>
        <v>7.49658979131098E-2</v>
      </c>
      <c r="G8" s="177">
        <f>RES_hhdet_tesh!G8/RES_summary!G$19</f>
        <v>9.045269226028245E-2</v>
      </c>
      <c r="H8" s="177">
        <f>RES_hhdet_tesh!H8/RES_summary!H$19</f>
        <v>0.13330433762461824</v>
      </c>
      <c r="I8" s="177">
        <f>RES_hhdet_tesh!I8/RES_summary!I$19</f>
        <v>0.1664701038609453</v>
      </c>
      <c r="J8" s="177">
        <f>RES_hhdet_tesh!J8/RES_summary!J$19</f>
        <v>0.21303579090582311</v>
      </c>
      <c r="K8" s="177">
        <f>RES_hhdet_tesh!K8/RES_summary!K$19</f>
        <v>0.27318543282385338</v>
      </c>
      <c r="L8" s="177">
        <f>RES_hhdet_tesh!L8/RES_summary!L$19</f>
        <v>0.31178186404537483</v>
      </c>
      <c r="M8" s="177">
        <f>RES_hhdet_tesh!M8/RES_summary!M$19</f>
        <v>0.34784071707464131</v>
      </c>
      <c r="N8" s="177">
        <f>RES_hhdet_tesh!N8/RES_summary!N$19</f>
        <v>0.40699064805070995</v>
      </c>
      <c r="O8" s="177">
        <f>RES_hhdet_tesh!O8/RES_summary!O$19</f>
        <v>0.46753851063906504</v>
      </c>
      <c r="P8" s="177">
        <f>RES_hhdet_tesh!P8/RES_summary!P$19</f>
        <v>0.56638530583723534</v>
      </c>
      <c r="Q8" s="177">
        <f>RES_hhdet_tesh!Q8/RES_summary!Q$19</f>
        <v>0.65410935861607689</v>
      </c>
    </row>
    <row r="9" spans="1:17" ht="12" customHeight="1" x14ac:dyDescent="0.25">
      <c r="A9" s="158" t="s">
        <v>63</v>
      </c>
      <c r="B9" s="178">
        <f>RES_hhdet_tesh!B9/RES_summary!B$19</f>
        <v>12.833022319475978</v>
      </c>
      <c r="C9" s="178">
        <f>RES_hhdet_tesh!C9/RES_summary!C$19</f>
        <v>12.84784531328147</v>
      </c>
      <c r="D9" s="178">
        <f>RES_hhdet_tesh!D9/RES_summary!D$19</f>
        <v>13.330647560428671</v>
      </c>
      <c r="E9" s="178">
        <f>RES_hhdet_tesh!E9/RES_summary!E$19</f>
        <v>13.499277471979688</v>
      </c>
      <c r="F9" s="178">
        <f>RES_hhdet_tesh!F9/RES_summary!F$19</f>
        <v>13.497386153406598</v>
      </c>
      <c r="G9" s="178">
        <f>RES_hhdet_tesh!G9/RES_summary!G$19</f>
        <v>13.710622599660192</v>
      </c>
      <c r="H9" s="178">
        <f>RES_hhdet_tesh!H9/RES_summary!H$19</f>
        <v>14.153236387468608</v>
      </c>
      <c r="I9" s="178">
        <f>RES_hhdet_tesh!I9/RES_summary!I$19</f>
        <v>14.043723394746753</v>
      </c>
      <c r="J9" s="178">
        <f>RES_hhdet_tesh!J9/RES_summary!J$19</f>
        <v>14.228819647838861</v>
      </c>
      <c r="K9" s="178">
        <f>RES_hhdet_tesh!K9/RES_summary!K$19</f>
        <v>14.331398581690985</v>
      </c>
      <c r="L9" s="178">
        <f>RES_hhdet_tesh!L9/RES_summary!L$19</f>
        <v>17.602227972756456</v>
      </c>
      <c r="M9" s="178">
        <f>RES_hhdet_tesh!M9/RES_summary!M$19</f>
        <v>16.931296741453643</v>
      </c>
      <c r="N9" s="178">
        <f>RES_hhdet_tesh!N9/RES_summary!N$19</f>
        <v>17.277997185526289</v>
      </c>
      <c r="O9" s="178">
        <f>RES_hhdet_tesh!O9/RES_summary!O$19</f>
        <v>17.129877522455541</v>
      </c>
      <c r="P9" s="178">
        <f>RES_hhdet_tesh!P9/RES_summary!P$19</f>
        <v>17.043295103461034</v>
      </c>
      <c r="Q9" s="178">
        <f>RES_hhdet_tesh!Q9/RES_summary!Q$19</f>
        <v>17.172134829818869</v>
      </c>
    </row>
    <row r="10" spans="1:17" ht="12" customHeight="1" x14ac:dyDescent="0.25">
      <c r="A10" s="167" t="s">
        <v>171</v>
      </c>
      <c r="B10" s="183">
        <f>RES_hhdet_tesh!B10/RES_summary!B$19</f>
        <v>12.560589466917015</v>
      </c>
      <c r="C10" s="183">
        <f>RES_hhdet_tesh!C10/RES_summary!C$19</f>
        <v>12.503407691944425</v>
      </c>
      <c r="D10" s="183">
        <f>RES_hhdet_tesh!D10/RES_summary!D$19</f>
        <v>12.696047610378237</v>
      </c>
      <c r="E10" s="183">
        <f>RES_hhdet_tesh!E10/RES_summary!E$19</f>
        <v>12.742425082271625</v>
      </c>
      <c r="F10" s="183">
        <f>RES_hhdet_tesh!F10/RES_summary!F$19</f>
        <v>12.681017608736957</v>
      </c>
      <c r="G10" s="183">
        <f>RES_hhdet_tesh!G10/RES_summary!G$19</f>
        <v>12.800616935504067</v>
      </c>
      <c r="H10" s="183">
        <f>RES_hhdet_tesh!H10/RES_summary!H$19</f>
        <v>13.241925504582996</v>
      </c>
      <c r="I10" s="183">
        <f>RES_hhdet_tesh!I10/RES_summary!I$19</f>
        <v>12.526310837114034</v>
      </c>
      <c r="J10" s="183">
        <f>RES_hhdet_tesh!J10/RES_summary!J$19</f>
        <v>13.29962151512852</v>
      </c>
      <c r="K10" s="183">
        <f>RES_hhdet_tesh!K10/RES_summary!K$19</f>
        <v>13.008149817100334</v>
      </c>
      <c r="L10" s="183">
        <f>RES_hhdet_tesh!L10/RES_summary!L$19</f>
        <v>15.12412435356921</v>
      </c>
      <c r="M10" s="183">
        <f>RES_hhdet_tesh!M10/RES_summary!M$19</f>
        <v>15.33891305792427</v>
      </c>
      <c r="N10" s="183">
        <f>RES_hhdet_tesh!N10/RES_summary!N$19</f>
        <v>15.346369799683046</v>
      </c>
      <c r="O10" s="183">
        <f>RES_hhdet_tesh!O10/RES_summary!O$19</f>
        <v>15.405827503716708</v>
      </c>
      <c r="P10" s="183">
        <f>RES_hhdet_tesh!P10/RES_summary!P$19</f>
        <v>15.464185436326241</v>
      </c>
      <c r="Q10" s="183">
        <f>RES_hhdet_tesh!Q10/RES_summary!Q$19</f>
        <v>15.520452626166668</v>
      </c>
    </row>
    <row r="11" spans="1:17" ht="12" customHeight="1" x14ac:dyDescent="0.25">
      <c r="A11" s="167" t="s">
        <v>144</v>
      </c>
      <c r="B11" s="183">
        <f>RES_hhdet_tesh!B11/RES_summary!B$19</f>
        <v>12.560154732144269</v>
      </c>
      <c r="C11" s="183">
        <f>RES_hhdet_tesh!C11/RES_summary!C$19</f>
        <v>12.663474879538997</v>
      </c>
      <c r="D11" s="183">
        <f>RES_hhdet_tesh!D11/RES_summary!D$19</f>
        <v>13.107575642247586</v>
      </c>
      <c r="E11" s="183">
        <f>RES_hhdet_tesh!E11/RES_summary!E$19</f>
        <v>13.322377015032817</v>
      </c>
      <c r="F11" s="183">
        <f>RES_hhdet_tesh!F11/RES_summary!F$19</f>
        <v>13.416232082581532</v>
      </c>
      <c r="G11" s="183">
        <f>RES_hhdet_tesh!G11/RES_summary!G$19</f>
        <v>13.743265905964318</v>
      </c>
      <c r="H11" s="183">
        <f>RES_hhdet_tesh!H11/RES_summary!H$19</f>
        <v>14.096685313382791</v>
      </c>
      <c r="I11" s="183">
        <f>RES_hhdet_tesh!I11/RES_summary!I$19</f>
        <v>14.556810442510717</v>
      </c>
      <c r="J11" s="183">
        <f>RES_hhdet_tesh!J11/RES_summary!J$19</f>
        <v>14.581581884059677</v>
      </c>
      <c r="K11" s="183">
        <f>RES_hhdet_tesh!K11/RES_summary!K$19</f>
        <v>14.676157795130321</v>
      </c>
      <c r="L11" s="183">
        <f>RES_hhdet_tesh!L11/RES_summary!L$19</f>
        <v>17.529367492160333</v>
      </c>
      <c r="M11" s="183">
        <f>RES_hhdet_tesh!M11/RES_summary!M$19</f>
        <v>17.169010593906982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13.682051716778114</v>
      </c>
      <c r="D12" s="183">
        <f>RES_hhdet_tesh!D12/RES_summary!D$19</f>
        <v>13.808062307966519</v>
      </c>
      <c r="E12" s="183">
        <f>RES_hhdet_tesh!E12/RES_summary!E$19</f>
        <v>13.84690689367282</v>
      </c>
      <c r="F12" s="183">
        <f>RES_hhdet_tesh!F12/RES_summary!F$19</f>
        <v>13.780817641458246</v>
      </c>
      <c r="G12" s="183">
        <f>RES_hhdet_tesh!G12/RES_summary!G$19</f>
        <v>13.920221470449309</v>
      </c>
      <c r="H12" s="183">
        <f>RES_hhdet_tesh!H12/RES_summary!H$19</f>
        <v>14.106838128635882</v>
      </c>
      <c r="I12" s="183">
        <f>RES_hhdet_tesh!I12/RES_summary!I$19</f>
        <v>14.060432774419212</v>
      </c>
      <c r="J12" s="183">
        <f>RES_hhdet_tesh!J12/RES_summary!J$19</f>
        <v>14.175213367613457</v>
      </c>
      <c r="K12" s="183">
        <f>RES_hhdet_tesh!K12/RES_summary!K$19</f>
        <v>14.280828640426806</v>
      </c>
      <c r="L12" s="183">
        <f>RES_hhdet_tesh!L12/RES_summary!L$19</f>
        <v>17.108589220448213</v>
      </c>
      <c r="M12" s="183">
        <f>RES_hhdet_tesh!M12/RES_summary!M$19</f>
        <v>16.753454320029338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9.2981428534011688</v>
      </c>
      <c r="D13" s="182">
        <f>RES_hhdet_tesh!D13/RES_summary!D$19</f>
        <v>9.3689319438173388</v>
      </c>
      <c r="E13" s="182">
        <f>RES_hhdet_tesh!E13/RES_summary!E$19</f>
        <v>9.3783229365505445</v>
      </c>
      <c r="F13" s="182">
        <f>RES_hhdet_tesh!F13/RES_summary!F$19</f>
        <v>9.3162210957044493</v>
      </c>
      <c r="G13" s="182">
        <f>RES_hhdet_tesh!G13/RES_summary!G$19</f>
        <v>9.3963290074857717</v>
      </c>
      <c r="H13" s="182">
        <f>RES_hhdet_tesh!H13/RES_summary!H$19</f>
        <v>9.5078228619899381</v>
      </c>
      <c r="I13" s="182">
        <f>RES_hhdet_tesh!I13/RES_summary!I$19</f>
        <v>9.4633582074402227</v>
      </c>
      <c r="J13" s="182">
        <f>RES_hhdet_tesh!J13/RES_summary!J$19</f>
        <v>9.5434137260329166</v>
      </c>
      <c r="K13" s="182">
        <f>RES_hhdet_tesh!K13/RES_summary!K$19</f>
        <v>9.6078313803419331</v>
      </c>
      <c r="L13" s="182">
        <f>RES_hhdet_tesh!L13/RES_summary!L$19</f>
        <v>11.742120352439196</v>
      </c>
      <c r="M13" s="182">
        <f>RES_hhdet_tesh!M13/RES_summary!M$19</f>
        <v>11.265618431492314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4.3839088633769459</v>
      </c>
      <c r="D14" s="181">
        <f>RES_hhdet_tesh!D14/RES_summary!D$19</f>
        <v>4.4391303641491806</v>
      </c>
      <c r="E14" s="181">
        <f>RES_hhdet_tesh!E14/RES_summary!E$19</f>
        <v>4.4685839571222781</v>
      </c>
      <c r="F14" s="181">
        <f>RES_hhdet_tesh!F14/RES_summary!F$19</f>
        <v>4.4645965457537988</v>
      </c>
      <c r="G14" s="181">
        <f>RES_hhdet_tesh!G14/RES_summary!G$19</f>
        <v>4.5238924629635342</v>
      </c>
      <c r="H14" s="181">
        <f>RES_hhdet_tesh!H14/RES_summary!H$19</f>
        <v>4.599015266645945</v>
      </c>
      <c r="I14" s="181">
        <f>RES_hhdet_tesh!I14/RES_summary!I$19</f>
        <v>4.5970745669789883</v>
      </c>
      <c r="J14" s="181">
        <f>RES_hhdet_tesh!J14/RES_summary!J$19</f>
        <v>4.631799641580538</v>
      </c>
      <c r="K14" s="181">
        <f>RES_hhdet_tesh!K14/RES_summary!K$19</f>
        <v>4.6729972600848759</v>
      </c>
      <c r="L14" s="181">
        <f>RES_hhdet_tesh!L14/RES_summary!L$19</f>
        <v>5.3664688680090169</v>
      </c>
      <c r="M14" s="181">
        <f>RES_hhdet_tesh!M14/RES_summary!M$19</f>
        <v>5.4878358885370266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14.18750863715073</v>
      </c>
      <c r="C15" s="180">
        <f>RES_hhdet_tesh!C15/RES_summary!C$19</f>
        <v>13.834400120816834</v>
      </c>
      <c r="D15" s="180">
        <f>RES_hhdet_tesh!D15/RES_summary!D$19</f>
        <v>15.089100332087488</v>
      </c>
      <c r="E15" s="180">
        <f>RES_hhdet_tesh!E15/RES_summary!E$19</f>
        <v>15.459360392472917</v>
      </c>
      <c r="F15" s="180">
        <f>RES_hhdet_tesh!F15/RES_summary!F$19</f>
        <v>15.289767027059256</v>
      </c>
      <c r="G15" s="180">
        <f>RES_hhdet_tesh!G15/RES_summary!G$19</f>
        <v>15.145884430926806</v>
      </c>
      <c r="H15" s="180">
        <f>RES_hhdet_tesh!H15/RES_summary!H$19</f>
        <v>16.859283195211571</v>
      </c>
      <c r="I15" s="180">
        <f>RES_hhdet_tesh!I15/RES_summary!I$19</f>
        <v>16.580983333541049</v>
      </c>
      <c r="J15" s="180">
        <f>RES_hhdet_tesh!J15/RES_summary!J$19</f>
        <v>15.278273926762466</v>
      </c>
      <c r="K15" s="180">
        <f>RES_hhdet_tesh!K15/RES_summary!K$19</f>
        <v>15.212533866560891</v>
      </c>
      <c r="L15" s="180">
        <f>RES_hhdet_tesh!L15/RES_summary!L$19</f>
        <v>20.356728537444535</v>
      </c>
      <c r="M15" s="180">
        <f>RES_hhdet_tesh!M15/RES_summary!M$19</f>
        <v>19.731535322382701</v>
      </c>
      <c r="N15" s="180">
        <f>RES_hhdet_tesh!N15/RES_summary!N$19</f>
        <v>18.598648788603469</v>
      </c>
      <c r="O15" s="180">
        <f>RES_hhdet_tesh!O15/RES_summary!O$19</f>
        <v>18.654890381339602</v>
      </c>
      <c r="P15" s="180">
        <f>RES_hhdet_tesh!P15/RES_summary!P$19</f>
        <v>18.837906922913877</v>
      </c>
      <c r="Q15" s="180">
        <f>RES_hhdet_tesh!Q15/RES_summary!Q$19</f>
        <v>20.195238890773215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14.493654929792285</v>
      </c>
      <c r="D16" s="179">
        <f>RES_hhdet_tesh!D16/RES_summary!D$19</f>
        <v>14.982322033886787</v>
      </c>
      <c r="E16" s="179">
        <f>RES_hhdet_tesh!E16/RES_summary!E$19</f>
        <v>14.997004068192984</v>
      </c>
      <c r="F16" s="179">
        <f>RES_hhdet_tesh!F16/RES_summary!F$19</f>
        <v>14.629116932280745</v>
      </c>
      <c r="G16" s="179">
        <f>RES_hhdet_tesh!G16/RES_summary!G$19</f>
        <v>14.372623770076338</v>
      </c>
      <c r="H16" s="179">
        <f>RES_hhdet_tesh!H16/RES_summary!H$19</f>
        <v>15.551637420326996</v>
      </c>
      <c r="I16" s="179">
        <f>RES_hhdet_tesh!I16/RES_summary!I$19</f>
        <v>15.37471373378045</v>
      </c>
      <c r="J16" s="179">
        <f>RES_hhdet_tesh!J16/RES_summary!J$19</f>
        <v>14.563529812831147</v>
      </c>
      <c r="K16" s="179">
        <f>RES_hhdet_tesh!K16/RES_summary!K$19</f>
        <v>14.566704806117711</v>
      </c>
      <c r="L16" s="179">
        <f>RES_hhdet_tesh!L16/RES_summary!L$19</f>
        <v>18.911093551273776</v>
      </c>
      <c r="M16" s="179">
        <f>RES_hhdet_tesh!M16/RES_summary!M$19</f>
        <v>18.314933031528657</v>
      </c>
      <c r="N16" s="179">
        <f>RES_hhdet_tesh!N16/RES_summary!N$19</f>
        <v>17.618742223095037</v>
      </c>
      <c r="O16" s="179">
        <f>RES_hhdet_tesh!O16/RES_summary!O$19</f>
        <v>17.649515540085346</v>
      </c>
      <c r="P16" s="179">
        <f>RES_hhdet_tesh!P16/RES_summary!P$19</f>
        <v>17.773238127201687</v>
      </c>
      <c r="Q16" s="179">
        <f>RES_hhdet_tesh!Q16/RES_summary!Q$19</f>
        <v>18.679985307461827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10.109746066415351</v>
      </c>
      <c r="D17" s="177">
        <f>RES_hhdet_tesh!D17/RES_summary!D$19</f>
        <v>10.543191669737608</v>
      </c>
      <c r="E17" s="177">
        <f>RES_hhdet_tesh!E17/RES_summary!E$19</f>
        <v>10.528420111070711</v>
      </c>
      <c r="F17" s="177">
        <f>RES_hhdet_tesh!F17/RES_summary!F$19</f>
        <v>10.164520386526943</v>
      </c>
      <c r="G17" s="177">
        <f>RES_hhdet_tesh!G17/RES_summary!G$19</f>
        <v>9.8487313071128018</v>
      </c>
      <c r="H17" s="177">
        <f>RES_hhdet_tesh!H17/RES_summary!H$19</f>
        <v>10.952622153681052</v>
      </c>
      <c r="I17" s="177">
        <f>RES_hhdet_tesh!I17/RES_summary!I$19</f>
        <v>10.777639166801459</v>
      </c>
      <c r="J17" s="177">
        <f>RES_hhdet_tesh!J17/RES_summary!J$19</f>
        <v>9.9317301712506136</v>
      </c>
      <c r="K17" s="177">
        <f>RES_hhdet_tesh!K17/RES_summary!K$19</f>
        <v>9.8937075460328323</v>
      </c>
      <c r="L17" s="177">
        <f>RES_hhdet_tesh!L17/RES_summary!L$19</f>
        <v>13.544624683264765</v>
      </c>
      <c r="M17" s="177">
        <f>RES_hhdet_tesh!M17/RES_summary!M$19</f>
        <v>12.827097142991628</v>
      </c>
      <c r="N17" s="177">
        <f>RES_hhdet_tesh!N17/RES_summary!N$19</f>
        <v>12.131995657194727</v>
      </c>
      <c r="O17" s="177">
        <f>RES_hhdet_tesh!O17/RES_summary!O$19</f>
        <v>12.144286171170725</v>
      </c>
      <c r="P17" s="177">
        <f>RES_hhdet_tesh!P17/RES_summary!P$19</f>
        <v>12.244639499894054</v>
      </c>
      <c r="Q17" s="177">
        <f>RES_hhdet_tesh!Q17/RES_summary!Q$19</f>
        <v>13.126905279002694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4.383908863376937</v>
      </c>
      <c r="D18" s="177">
        <f>RES_hhdet_tesh!D18/RES_summary!D$19</f>
        <v>4.4391303641491797</v>
      </c>
      <c r="E18" s="177">
        <f>RES_hhdet_tesh!E18/RES_summary!E$19</f>
        <v>4.4685839571222772</v>
      </c>
      <c r="F18" s="177">
        <f>RES_hhdet_tesh!F18/RES_summary!F$19</f>
        <v>4.4645965457538006</v>
      </c>
      <c r="G18" s="177">
        <f>RES_hhdet_tesh!G18/RES_summary!G$19</f>
        <v>4.5238924629635342</v>
      </c>
      <c r="H18" s="177">
        <f>RES_hhdet_tesh!H18/RES_summary!H$19</f>
        <v>4.5990152666459432</v>
      </c>
      <c r="I18" s="177">
        <f>RES_hhdet_tesh!I18/RES_summary!I$19</f>
        <v>4.5970745669789883</v>
      </c>
      <c r="J18" s="177">
        <f>RES_hhdet_tesh!J18/RES_summary!J$19</f>
        <v>4.6317996415805354</v>
      </c>
      <c r="K18" s="177">
        <f>RES_hhdet_tesh!K18/RES_summary!K$19</f>
        <v>4.6729972600848777</v>
      </c>
      <c r="L18" s="177">
        <f>RES_hhdet_tesh!L18/RES_summary!L$19</f>
        <v>5.3664688680090133</v>
      </c>
      <c r="M18" s="177">
        <f>RES_hhdet_tesh!M18/RES_summary!M$19</f>
        <v>5.4878358885370275</v>
      </c>
      <c r="N18" s="177">
        <f>RES_hhdet_tesh!N18/RES_summary!N$19</f>
        <v>5.4867465659003098</v>
      </c>
      <c r="O18" s="177">
        <f>RES_hhdet_tesh!O18/RES_summary!O$19</f>
        <v>5.505229368914625</v>
      </c>
      <c r="P18" s="177">
        <f>RES_hhdet_tesh!P18/RES_summary!P$19</f>
        <v>5.5285986273076366</v>
      </c>
      <c r="Q18" s="177">
        <f>RES_hhdet_tesh!Q18/RES_summary!Q$19</f>
        <v>5.5530800284591315</v>
      </c>
    </row>
    <row r="19" spans="1:17" ht="12" customHeight="1" x14ac:dyDescent="0.25">
      <c r="A19" s="158" t="s">
        <v>62</v>
      </c>
      <c r="B19" s="178">
        <f>RES_hhdet_tesh!B19/RES_summary!B$19</f>
        <v>7.9873614265575181</v>
      </c>
      <c r="C19" s="178">
        <f>RES_hhdet_tesh!C19/RES_summary!C$19</f>
        <v>8.2521429762735785</v>
      </c>
      <c r="D19" s="178">
        <f>RES_hhdet_tesh!D19/RES_summary!D$19</f>
        <v>8.3371425895455893</v>
      </c>
      <c r="E19" s="178">
        <f>RES_hhdet_tesh!E19/RES_summary!E$19</f>
        <v>8.4181009024362776</v>
      </c>
      <c r="F19" s="178">
        <f>RES_hhdet_tesh!F19/RES_summary!F$19</f>
        <v>8.8451368221277864</v>
      </c>
      <c r="G19" s="178">
        <f>RES_hhdet_tesh!G19/RES_summary!G$19</f>
        <v>8.7220383454614172</v>
      </c>
      <c r="H19" s="178">
        <f>RES_hhdet_tesh!H19/RES_summary!H$19</f>
        <v>8.9249148130771214</v>
      </c>
      <c r="I19" s="178">
        <f>RES_hhdet_tesh!I19/RES_summary!I$19</f>
        <v>9.3102667034514486</v>
      </c>
      <c r="J19" s="178">
        <f>RES_hhdet_tesh!J19/RES_summary!J$19</f>
        <v>9.2961327006480001</v>
      </c>
      <c r="K19" s="178">
        <f>RES_hhdet_tesh!K19/RES_summary!K$19</f>
        <v>9.3253090242665415</v>
      </c>
      <c r="L19" s="178">
        <f>RES_hhdet_tesh!L19/RES_summary!L$19</f>
        <v>11.445993751486952</v>
      </c>
      <c r="M19" s="178">
        <f>RES_hhdet_tesh!M19/RES_summary!M$19</f>
        <v>11.486988310856153</v>
      </c>
      <c r="N19" s="178">
        <f>RES_hhdet_tesh!N19/RES_summary!N$19</f>
        <v>11.134466883090596</v>
      </c>
      <c r="O19" s="178">
        <f>RES_hhdet_tesh!O19/RES_summary!O$19</f>
        <v>11.110864154937778</v>
      </c>
      <c r="P19" s="178">
        <f>RES_hhdet_tesh!P19/RES_summary!P$19</f>
        <v>11.221763106271718</v>
      </c>
      <c r="Q19" s="178">
        <f>RES_hhdet_tesh!Q19/RES_summary!Q$19</f>
        <v>12.14093665428644</v>
      </c>
    </row>
    <row r="20" spans="1:17" ht="12" customHeight="1" x14ac:dyDescent="0.25">
      <c r="A20" s="23" t="s">
        <v>58</v>
      </c>
      <c r="B20" s="177">
        <f>RES_hhdet_tesh!B20/RES_summary!B$19</f>
        <v>8.1722342379363333</v>
      </c>
      <c r="C20" s="177">
        <f>RES_hhdet_tesh!C20/RES_summary!C$19</f>
        <v>7.3647278948655783</v>
      </c>
      <c r="D20" s="177">
        <f>RES_hhdet_tesh!D20/RES_summary!D$19</f>
        <v>8.2855925830453128</v>
      </c>
      <c r="E20" s="177">
        <f>RES_hhdet_tesh!E20/RES_summary!E$19</f>
        <v>7.8463204560201998</v>
      </c>
      <c r="F20" s="177">
        <f>RES_hhdet_tesh!F20/RES_summary!F$19</f>
        <v>7.6533134876030342</v>
      </c>
      <c r="G20" s="177">
        <f>RES_hhdet_tesh!G20/RES_summary!G$19</f>
        <v>8.2108984194346686</v>
      </c>
      <c r="H20" s="177">
        <f>RES_hhdet_tesh!H20/RES_summary!H$19</f>
        <v>8.2575262178003417</v>
      </c>
      <c r="I20" s="177">
        <f>RES_hhdet_tesh!I20/RES_summary!I$19</f>
        <v>7.6426221604294913</v>
      </c>
      <c r="J20" s="177">
        <f>RES_hhdet_tesh!J20/RES_summary!J$19</f>
        <v>9.1364179220064532</v>
      </c>
      <c r="K20" s="177">
        <f>RES_hhdet_tesh!K20/RES_summary!K$19</f>
        <v>8.6197304237324719</v>
      </c>
      <c r="L20" s="177">
        <f>RES_hhdet_tesh!L20/RES_summary!L$19</f>
        <v>10.478847056081294</v>
      </c>
      <c r="M20" s="177">
        <f>RES_hhdet_tesh!M20/RES_summary!M$19</f>
        <v>10.52892878989431</v>
      </c>
      <c r="N20" s="177">
        <f>RES_hhdet_tesh!N20/RES_summary!N$19</f>
        <v>10.677414025457564</v>
      </c>
      <c r="O20" s="177">
        <f>RES_hhdet_tesh!O20/RES_summary!O$19</f>
        <v>10.589685225860361</v>
      </c>
      <c r="P20" s="177">
        <f>RES_hhdet_tesh!P20/RES_summary!P$19</f>
        <v>10.563513428212863</v>
      </c>
      <c r="Q20" s="177">
        <f>RES_hhdet_tesh!Q20/RES_summary!Q$19</f>
        <v>10.698842797671537</v>
      </c>
    </row>
    <row r="21" spans="1:17" ht="12" customHeight="1" x14ac:dyDescent="0.25">
      <c r="A21" s="23" t="s">
        <v>57</v>
      </c>
      <c r="B21" s="177">
        <f>RES_hhdet_tesh!B21/RES_summary!B$19</f>
        <v>7.6363672089357415</v>
      </c>
      <c r="C21" s="177">
        <f>RES_hhdet_tesh!C21/RES_summary!C$19</f>
        <v>7.8348796454922001</v>
      </c>
      <c r="D21" s="177">
        <f>RES_hhdet_tesh!D21/RES_summary!D$19</f>
        <v>7.9128023416751141</v>
      </c>
      <c r="E21" s="177">
        <f>RES_hhdet_tesh!E21/RES_summary!E$19</f>
        <v>7.9398824478565526</v>
      </c>
      <c r="F21" s="177">
        <f>RES_hhdet_tesh!F21/RES_summary!F$19</f>
        <v>8.417108319857082</v>
      </c>
      <c r="G21" s="177">
        <f>RES_hhdet_tesh!G21/RES_summary!G$19</f>
        <v>8.5078416925679576</v>
      </c>
      <c r="H21" s="177">
        <f>RES_hhdet_tesh!H21/RES_summary!H$19</f>
        <v>8.6263210793172025</v>
      </c>
      <c r="I21" s="177">
        <f>RES_hhdet_tesh!I21/RES_summary!I$19</f>
        <v>8.9394472811811028</v>
      </c>
      <c r="J21" s="177">
        <f>RES_hhdet_tesh!J21/RES_summary!J$19</f>
        <v>9.0581260036292655</v>
      </c>
      <c r="K21" s="177">
        <f>RES_hhdet_tesh!K21/RES_summary!K$19</f>
        <v>9.0364225964431615</v>
      </c>
      <c r="L21" s="177">
        <f>RES_hhdet_tesh!L21/RES_summary!L$19</f>
        <v>10.860918631887905</v>
      </c>
      <c r="M21" s="177">
        <f>RES_hhdet_tesh!M21/RES_summary!M$19</f>
        <v>10.771110307265031</v>
      </c>
      <c r="N21" s="177">
        <f>RES_hhdet_tesh!N21/RES_summary!N$19</f>
        <v>9.3636793572696604</v>
      </c>
      <c r="O21" s="177">
        <f>RES_hhdet_tesh!O21/RES_summary!O$19</f>
        <v>11.94290039918684</v>
      </c>
      <c r="P21" s="177">
        <f>RES_hhdet_tesh!P21/RES_summary!P$19</f>
        <v>10.661233106542131</v>
      </c>
      <c r="Q21" s="177">
        <f>RES_hhdet_tesh!Q21/RES_summary!Q$19</f>
        <v>10.754561039737469</v>
      </c>
    </row>
    <row r="22" spans="1:17" ht="12" customHeight="1" x14ac:dyDescent="0.25">
      <c r="A22" s="29" t="s">
        <v>140</v>
      </c>
      <c r="B22" s="176">
        <f>RES_hhdet_tesh!B22/RES_summary!B$19</f>
        <v>8.6222165165850235</v>
      </c>
      <c r="C22" s="176">
        <f>RES_hhdet_tesh!C22/RES_summary!C$19</f>
        <v>8.6700292862343176</v>
      </c>
      <c r="D22" s="176">
        <f>RES_hhdet_tesh!D22/RES_summary!D$19</f>
        <v>8.8739865061695209</v>
      </c>
      <c r="E22" s="176">
        <f>RES_hhdet_tesh!E22/RES_summary!E$19</f>
        <v>8.9055461065585426</v>
      </c>
      <c r="F22" s="176">
        <f>RES_hhdet_tesh!F22/RES_summary!F$19</f>
        <v>9.0660250217649772</v>
      </c>
      <c r="G22" s="176">
        <f>RES_hhdet_tesh!G22/RES_summary!G$19</f>
        <v>8.9010620036826786</v>
      </c>
      <c r="H22" s="176">
        <f>RES_hhdet_tesh!H22/RES_summary!H$19</f>
        <v>9.1055815831067779</v>
      </c>
      <c r="I22" s="176">
        <f>RES_hhdet_tesh!I22/RES_summary!I$19</f>
        <v>9.5217865124051269</v>
      </c>
      <c r="J22" s="176">
        <f>RES_hhdet_tesh!J22/RES_summary!J$19</f>
        <v>9.3568180708864688</v>
      </c>
      <c r="K22" s="176">
        <f>RES_hhdet_tesh!K22/RES_summary!K$19</f>
        <v>9.4242346154495298</v>
      </c>
      <c r="L22" s="176">
        <f>RES_hhdet_tesh!L22/RES_summary!L$19</f>
        <v>11.713543116520109</v>
      </c>
      <c r="M22" s="176">
        <f>RES_hhdet_tesh!M22/RES_summary!M$19</f>
        <v>11.704218339600194</v>
      </c>
      <c r="N22" s="176">
        <f>RES_hhdet_tesh!N22/RES_summary!N$19</f>
        <v>11.518413969575942</v>
      </c>
      <c r="O22" s="176">
        <f>RES_hhdet_tesh!O22/RES_summary!O$19</f>
        <v>10.969759915448707</v>
      </c>
      <c r="P22" s="176">
        <f>RES_hhdet_tesh!P22/RES_summary!P$19</f>
        <v>11.323727496540709</v>
      </c>
      <c r="Q22" s="176">
        <f>RES_hhdet_tesh!Q22/RES_summary!Q$19</f>
        <v>12.391708191342342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110.66999876560928</v>
      </c>
      <c r="C24" s="184">
        <f>RES_hhdet_tesh!C24/RES_summary!C$19</f>
        <v>116.15754993789322</v>
      </c>
      <c r="D24" s="184">
        <f>RES_hhdet_tesh!D24/RES_summary!D$19</f>
        <v>118.46870980578542</v>
      </c>
      <c r="E24" s="184">
        <f>RES_hhdet_tesh!E24/RES_summary!E$19</f>
        <v>128.79044374610996</v>
      </c>
      <c r="F24" s="184">
        <f>RES_hhdet_tesh!F24/RES_summary!F$19</f>
        <v>130.80841853660024</v>
      </c>
      <c r="G24" s="184">
        <f>RES_hhdet_tesh!G24/RES_summary!G$19</f>
        <v>129.84990613966389</v>
      </c>
      <c r="H24" s="184">
        <f>RES_hhdet_tesh!H24/RES_summary!H$19</f>
        <v>132.15750084219195</v>
      </c>
      <c r="I24" s="184">
        <f>RES_hhdet_tesh!I24/RES_summary!I$19</f>
        <v>121.82128412026997</v>
      </c>
      <c r="J24" s="184">
        <f>RES_hhdet_tesh!J24/RES_summary!J$19</f>
        <v>122.93052524841131</v>
      </c>
      <c r="K24" s="184">
        <f>RES_hhdet_tesh!K24/RES_summary!K$19</f>
        <v>122.52278239626004</v>
      </c>
      <c r="L24" s="184">
        <f>RES_hhdet_tesh!L24/RES_summary!L$19</f>
        <v>147.35038665178683</v>
      </c>
      <c r="M24" s="184">
        <f>RES_hhdet_tesh!M24/RES_summary!M$19</f>
        <v>136.81942308265238</v>
      </c>
      <c r="N24" s="184">
        <f>RES_hhdet_tesh!N24/RES_summary!N$19</f>
        <v>131.80687625899708</v>
      </c>
      <c r="O24" s="184">
        <f>RES_hhdet_tesh!O24/RES_summary!O$19</f>
        <v>128.13305474376756</v>
      </c>
      <c r="P24" s="184">
        <f>RES_hhdet_tesh!P24/RES_summary!P$19</f>
        <v>112.27414451912638</v>
      </c>
      <c r="Q24" s="184">
        <f>RES_hhdet_tesh!Q24/RES_summary!Q$19</f>
        <v>124.33311713721461</v>
      </c>
    </row>
    <row r="25" spans="1:17" ht="12.95" customHeight="1" x14ac:dyDescent="0.25">
      <c r="A25" s="158" t="s">
        <v>65</v>
      </c>
      <c r="B25" s="178">
        <f>RES_hhdet_tesh!B25/RES_summary!B$19</f>
        <v>89.820445470910101</v>
      </c>
      <c r="C25" s="178">
        <f>RES_hhdet_tesh!C25/RES_summary!C$19</f>
        <v>95.183193617786287</v>
      </c>
      <c r="D25" s="178">
        <f>RES_hhdet_tesh!D25/RES_summary!D$19</f>
        <v>97.127509889074162</v>
      </c>
      <c r="E25" s="178">
        <f>RES_hhdet_tesh!E25/RES_summary!E$19</f>
        <v>107.30830531875975</v>
      </c>
      <c r="F25" s="178">
        <f>RES_hhdet_tesh!F25/RES_summary!F$19</f>
        <v>108.86379443191009</v>
      </c>
      <c r="G25" s="178">
        <f>RES_hhdet_tesh!G25/RES_summary!G$19</f>
        <v>107.85072672316025</v>
      </c>
      <c r="H25" s="178">
        <f>RES_hhdet_tesh!H25/RES_summary!H$19</f>
        <v>109.32715422583703</v>
      </c>
      <c r="I25" s="178">
        <f>RES_hhdet_tesh!I25/RES_summary!I$19</f>
        <v>98.254644502110125</v>
      </c>
      <c r="J25" s="178">
        <f>RES_hhdet_tesh!J25/RES_summary!J$19</f>
        <v>99.517723620618284</v>
      </c>
      <c r="K25" s="178">
        <f>RES_hhdet_tesh!K25/RES_summary!K$19</f>
        <v>98.847046938352079</v>
      </c>
      <c r="L25" s="178">
        <f>RES_hhdet_tesh!L25/RES_summary!L$19</f>
        <v>118.21673322771029</v>
      </c>
      <c r="M25" s="178">
        <f>RES_hhdet_tesh!M25/RES_summary!M$19</f>
        <v>107.86437778578185</v>
      </c>
      <c r="N25" s="178">
        <f>RES_hhdet_tesh!N25/RES_summary!N$19</f>
        <v>102.52746545639019</v>
      </c>
      <c r="O25" s="178">
        <f>RES_hhdet_tesh!O25/RES_summary!O$19</f>
        <v>98.743752370512553</v>
      </c>
      <c r="P25" s="178">
        <f>RES_hhdet_tesh!P25/RES_summary!P$19</f>
        <v>82.628106295447594</v>
      </c>
      <c r="Q25" s="178">
        <f>RES_hhdet_tesh!Q25/RES_summary!Q$19</f>
        <v>92.956940167572554</v>
      </c>
    </row>
    <row r="26" spans="1:17" ht="12" customHeight="1" x14ac:dyDescent="0.25">
      <c r="A26" s="23" t="s">
        <v>84</v>
      </c>
      <c r="B26" s="177">
        <f>RES_hhdet_tesh!B26/RES_summary!B$19</f>
        <v>86.925941035163405</v>
      </c>
      <c r="C26" s="177">
        <f>RES_hhdet_tesh!C26/RES_summary!C$19</f>
        <v>93.106272473709353</v>
      </c>
      <c r="D26" s="177">
        <f>RES_hhdet_tesh!D26/RES_summary!D$19</f>
        <v>94.276893298219477</v>
      </c>
      <c r="E26" s="177">
        <f>RES_hhdet_tesh!E26/RES_summary!E$19</f>
        <v>104.43426222146746</v>
      </c>
      <c r="F26" s="177">
        <f>RES_hhdet_tesh!F26/RES_summary!F$19</f>
        <v>106.6122349690166</v>
      </c>
      <c r="G26" s="177">
        <f>RES_hhdet_tesh!G26/RES_summary!G$19</f>
        <v>105.70464300063863</v>
      </c>
      <c r="H26" s="177">
        <f>RES_hhdet_tesh!H26/RES_summary!H$19</f>
        <v>106.43783035085868</v>
      </c>
      <c r="I26" s="177">
        <f>RES_hhdet_tesh!I26/RES_summary!I$19</f>
        <v>95.62267399090868</v>
      </c>
      <c r="J26" s="177">
        <f>RES_hhdet_tesh!J26/RES_summary!J$19</f>
        <v>96.618054219449093</v>
      </c>
      <c r="K26" s="177">
        <f>RES_hhdet_tesh!K26/RES_summary!K$19</f>
        <v>96.461077041275445</v>
      </c>
      <c r="L26" s="177">
        <f>RES_hhdet_tesh!L26/RES_summary!L$19</f>
        <v>114.94149913878258</v>
      </c>
      <c r="M26" s="177">
        <f>RES_hhdet_tesh!M26/RES_summary!M$19</f>
        <v>104.74778134485877</v>
      </c>
      <c r="N26" s="177">
        <f>RES_hhdet_tesh!N26/RES_summary!N$19</f>
        <v>100.86114239149737</v>
      </c>
      <c r="O26" s="177">
        <f>RES_hhdet_tesh!O26/RES_summary!O$19</f>
        <v>96.94186798880996</v>
      </c>
      <c r="P26" s="177">
        <f>RES_hhdet_tesh!P26/RES_summary!P$19</f>
        <v>80.706306048270221</v>
      </c>
      <c r="Q26" s="177">
        <f>RES_hhdet_tesh!Q26/RES_summary!Q$19</f>
        <v>89.658057780497188</v>
      </c>
    </row>
    <row r="27" spans="1:17" ht="12" customHeight="1" x14ac:dyDescent="0.25">
      <c r="A27" s="23" t="s">
        <v>60</v>
      </c>
      <c r="B27" s="177">
        <f>RES_hhdet_tesh!B27/RES_summary!B$19</f>
        <v>2.8945044357467009</v>
      </c>
      <c r="C27" s="177">
        <f>RES_hhdet_tesh!C27/RES_summary!C$19</f>
        <v>2.0769211440769477</v>
      </c>
      <c r="D27" s="177">
        <f>RES_hhdet_tesh!D27/RES_summary!D$19</f>
        <v>2.8506165908546728</v>
      </c>
      <c r="E27" s="177">
        <f>RES_hhdet_tesh!E27/RES_summary!E$19</f>
        <v>2.8740430972922906</v>
      </c>
      <c r="F27" s="177">
        <f>RES_hhdet_tesh!F27/RES_summary!F$19</f>
        <v>2.2515594628934923</v>
      </c>
      <c r="G27" s="177">
        <f>RES_hhdet_tesh!G27/RES_summary!G$19</f>
        <v>2.1460837225216229</v>
      </c>
      <c r="H27" s="177">
        <f>RES_hhdet_tesh!H27/RES_summary!H$19</f>
        <v>2.8893238749783632</v>
      </c>
      <c r="I27" s="177">
        <f>RES_hhdet_tesh!I27/RES_summary!I$19</f>
        <v>2.6319705112014358</v>
      </c>
      <c r="J27" s="177">
        <f>RES_hhdet_tesh!J27/RES_summary!J$19</f>
        <v>2.8996694011692017</v>
      </c>
      <c r="K27" s="177">
        <f>RES_hhdet_tesh!K27/RES_summary!K$19</f>
        <v>2.3859698970766359</v>
      </c>
      <c r="L27" s="177">
        <f>RES_hhdet_tesh!L27/RES_summary!L$19</f>
        <v>3.2752340889277081</v>
      </c>
      <c r="M27" s="177">
        <f>RES_hhdet_tesh!M27/RES_summary!M$19</f>
        <v>3.1165964409230984</v>
      </c>
      <c r="N27" s="177">
        <f>RES_hhdet_tesh!N27/RES_summary!N$19</f>
        <v>1.6663230648928109</v>
      </c>
      <c r="O27" s="177">
        <f>RES_hhdet_tesh!O27/RES_summary!O$19</f>
        <v>1.8018843817025871</v>
      </c>
      <c r="P27" s="177">
        <f>RES_hhdet_tesh!P27/RES_summary!P$19</f>
        <v>1.9218002471773712</v>
      </c>
      <c r="Q27" s="177">
        <f>RES_hhdet_tesh!Q27/RES_summary!Q$19</f>
        <v>3.2988823870753663</v>
      </c>
    </row>
    <row r="28" spans="1:17" ht="12.95" customHeight="1" x14ac:dyDescent="0.25">
      <c r="A28" s="158" t="s">
        <v>112</v>
      </c>
      <c r="B28" s="178">
        <f>RES_hhdet_tesh!B28/RES_summary!B$19</f>
        <v>1.7760690283084073E-2</v>
      </c>
      <c r="C28" s="178">
        <f>RES_hhdet_tesh!C28/RES_summary!C$19</f>
        <v>2.7812087759157895E-2</v>
      </c>
      <c r="D28" s="178">
        <f>RES_hhdet_tesh!D28/RES_summary!D$19</f>
        <v>4.2758529794648642E-2</v>
      </c>
      <c r="E28" s="178">
        <f>RES_hhdet_tesh!E28/RES_summary!E$19</f>
        <v>6.2501683946794284E-2</v>
      </c>
      <c r="F28" s="178">
        <f>RES_hhdet_tesh!F28/RES_summary!F$19</f>
        <v>7.5098192933384086E-2</v>
      </c>
      <c r="G28" s="178">
        <f>RES_hhdet_tesh!G28/RES_summary!G$19</f>
        <v>9.0381311300708853E-2</v>
      </c>
      <c r="H28" s="178">
        <f>RES_hhdet_tesh!H28/RES_summary!H$19</f>
        <v>0.1332521916333794</v>
      </c>
      <c r="I28" s="178">
        <f>RES_hhdet_tesh!I28/RES_summary!I$19</f>
        <v>0.16644862536188471</v>
      </c>
      <c r="J28" s="178">
        <f>RES_hhdet_tesh!J28/RES_summary!J$19</f>
        <v>0.21321445884657911</v>
      </c>
      <c r="K28" s="178">
        <f>RES_hhdet_tesh!K28/RES_summary!K$19</f>
        <v>0.27330810395418725</v>
      </c>
      <c r="L28" s="178">
        <f>RES_hhdet_tesh!L28/RES_summary!L$19</f>
        <v>0.31176463171002672</v>
      </c>
      <c r="M28" s="178">
        <f>RES_hhdet_tesh!M28/RES_summary!M$19</f>
        <v>0.34810194733567323</v>
      </c>
      <c r="N28" s="178">
        <f>RES_hhdet_tesh!N28/RES_summary!N$19</f>
        <v>0.4071405101845943</v>
      </c>
      <c r="O28" s="178">
        <f>RES_hhdet_tesh!O28/RES_summary!O$19</f>
        <v>0.46749327284239389</v>
      </c>
      <c r="P28" s="178">
        <f>RES_hhdet_tesh!P28/RES_summary!P$19</f>
        <v>0.5667239060587369</v>
      </c>
      <c r="Q28" s="178">
        <f>RES_hhdet_tesh!Q28/RES_summary!Q$19</f>
        <v>0.65443156092349752</v>
      </c>
    </row>
    <row r="29" spans="1:17" ht="12" customHeight="1" x14ac:dyDescent="0.25">
      <c r="A29" s="23" t="s">
        <v>60</v>
      </c>
      <c r="B29" s="177">
        <f>RES_hhdet_tesh!B29/RES_summary!B$19</f>
        <v>1.7760690283084073E-2</v>
      </c>
      <c r="C29" s="177">
        <f>RES_hhdet_tesh!C29/RES_summary!C$19</f>
        <v>2.7812087759157895E-2</v>
      </c>
      <c r="D29" s="177">
        <f>RES_hhdet_tesh!D29/RES_summary!D$19</f>
        <v>4.2758529794648642E-2</v>
      </c>
      <c r="E29" s="177">
        <f>RES_hhdet_tesh!E29/RES_summary!E$19</f>
        <v>6.2501683946794284E-2</v>
      </c>
      <c r="F29" s="177">
        <f>RES_hhdet_tesh!F29/RES_summary!F$19</f>
        <v>7.5098192933384086E-2</v>
      </c>
      <c r="G29" s="177">
        <f>RES_hhdet_tesh!G29/RES_summary!G$19</f>
        <v>9.0381311300708853E-2</v>
      </c>
      <c r="H29" s="177">
        <f>RES_hhdet_tesh!H29/RES_summary!H$19</f>
        <v>0.1332521916333794</v>
      </c>
      <c r="I29" s="177">
        <f>RES_hhdet_tesh!I29/RES_summary!I$19</f>
        <v>0.16644862536188471</v>
      </c>
      <c r="J29" s="177">
        <f>RES_hhdet_tesh!J29/RES_summary!J$19</f>
        <v>0.21321445884657911</v>
      </c>
      <c r="K29" s="177">
        <f>RES_hhdet_tesh!K29/RES_summary!K$19</f>
        <v>0.27330810395418725</v>
      </c>
      <c r="L29" s="177">
        <f>RES_hhdet_tesh!L29/RES_summary!L$19</f>
        <v>0.31176463171002672</v>
      </c>
      <c r="M29" s="177">
        <f>RES_hhdet_tesh!M29/RES_summary!M$19</f>
        <v>0.34810194733567323</v>
      </c>
      <c r="N29" s="177">
        <f>RES_hhdet_tesh!N29/RES_summary!N$19</f>
        <v>0.4071405101845943</v>
      </c>
      <c r="O29" s="177">
        <f>RES_hhdet_tesh!O29/RES_summary!O$19</f>
        <v>0.46749327284239389</v>
      </c>
      <c r="P29" s="177">
        <f>RES_hhdet_tesh!P29/RES_summary!P$19</f>
        <v>0.5667239060587369</v>
      </c>
      <c r="Q29" s="177">
        <f>RES_hhdet_tesh!Q29/RES_summary!Q$19</f>
        <v>0.65443156092349752</v>
      </c>
    </row>
    <row r="30" spans="1:17" ht="12" customHeight="1" x14ac:dyDescent="0.25">
      <c r="A30" s="158" t="s">
        <v>63</v>
      </c>
      <c r="B30" s="178">
        <f>RES_hhdet_tesh!B30/RES_summary!B$19</f>
        <v>12.851698976464707</v>
      </c>
      <c r="C30" s="178">
        <f>RES_hhdet_tesh!C30/RES_summary!C$19</f>
        <v>12.659833357063444</v>
      </c>
      <c r="D30" s="178">
        <f>RES_hhdet_tesh!D30/RES_summary!D$19</f>
        <v>12.959284828508954</v>
      </c>
      <c r="E30" s="178">
        <f>RES_hhdet_tesh!E30/RES_summary!E$19</f>
        <v>12.979088365546847</v>
      </c>
      <c r="F30" s="178">
        <f>RES_hhdet_tesh!F30/RES_summary!F$19</f>
        <v>12.976080199398268</v>
      </c>
      <c r="G30" s="178">
        <f>RES_hhdet_tesh!G30/RES_summary!G$19</f>
        <v>13.166035640587763</v>
      </c>
      <c r="H30" s="178">
        <f>RES_hhdet_tesh!H30/RES_summary!H$19</f>
        <v>13.745682071024245</v>
      </c>
      <c r="I30" s="178">
        <f>RES_hhdet_tesh!I30/RES_summary!I$19</f>
        <v>14.015033623617299</v>
      </c>
      <c r="J30" s="178">
        <f>RES_hhdet_tesh!J30/RES_summary!J$19</f>
        <v>13.896644383487992</v>
      </c>
      <c r="K30" s="178">
        <f>RES_hhdet_tesh!K30/RES_summary!K$19</f>
        <v>14.049165525861753</v>
      </c>
      <c r="L30" s="178">
        <f>RES_hhdet_tesh!L30/RES_summary!L$19</f>
        <v>17.338006557729205</v>
      </c>
      <c r="M30" s="178">
        <f>RES_hhdet_tesh!M30/RES_summary!M$19</f>
        <v>17.084822373406066</v>
      </c>
      <c r="N30" s="178">
        <f>RES_hhdet_tesh!N30/RES_summary!N$19</f>
        <v>17.723328716667304</v>
      </c>
      <c r="O30" s="178">
        <f>RES_hhdet_tesh!O30/RES_summary!O$19</f>
        <v>17.7949796536973</v>
      </c>
      <c r="P30" s="178">
        <f>RES_hhdet_tesh!P30/RES_summary!P$19</f>
        <v>17.840652395231288</v>
      </c>
      <c r="Q30" s="178">
        <f>RES_hhdet_tesh!Q30/RES_summary!Q$19</f>
        <v>18.539637057768996</v>
      </c>
    </row>
    <row r="31" spans="1:17" ht="12" customHeight="1" x14ac:dyDescent="0.25">
      <c r="A31" s="167" t="s">
        <v>169</v>
      </c>
      <c r="B31" s="183">
        <f>RES_hhdet_tesh!B31/RES_summary!B$19</f>
        <v>12.560154732144266</v>
      </c>
      <c r="C31" s="183">
        <f>RES_hhdet_tesh!C31/RES_summary!C$19</f>
        <v>12.436309324624974</v>
      </c>
      <c r="D31" s="183">
        <f>RES_hhdet_tesh!D31/RES_summary!D$19</f>
        <v>12.624834758069435</v>
      </c>
      <c r="E31" s="183">
        <f>RES_hhdet_tesh!E31/RES_summary!E$19</f>
        <v>12.632675603590402</v>
      </c>
      <c r="F31" s="183">
        <f>RES_hhdet_tesh!F31/RES_summary!F$19</f>
        <v>12.675868802599219</v>
      </c>
      <c r="G31" s="183">
        <f>RES_hhdet_tesh!G31/RES_summary!G$19</f>
        <v>12.941242072911377</v>
      </c>
      <c r="H31" s="183">
        <f>RES_hhdet_tesh!H31/RES_summary!H$19</f>
        <v>13.240416684692418</v>
      </c>
      <c r="I31" s="183">
        <f>RES_hhdet_tesh!I31/RES_summary!I$19</f>
        <v>13.497919381290428</v>
      </c>
      <c r="J31" s="183">
        <f>RES_hhdet_tesh!J31/RES_summary!J$19</f>
        <v>13.6471600815033</v>
      </c>
      <c r="K31" s="183">
        <f>RES_hhdet_tesh!K31/RES_summary!K$19</f>
        <v>13.837111289244426</v>
      </c>
      <c r="L31" s="183">
        <f>RES_hhdet_tesh!L31/RES_summary!L$19</f>
        <v>16.777707549005491</v>
      </c>
      <c r="M31" s="183">
        <f>RES_hhdet_tesh!M31/RES_summary!M$19</f>
        <v>16.610465345329573</v>
      </c>
      <c r="N31" s="183">
        <f>RES_hhdet_tesh!N31/RES_summary!N$19</f>
        <v>17.032087305010084</v>
      </c>
      <c r="O31" s="183">
        <f>RES_hhdet_tesh!O31/RES_summary!O$19</f>
        <v>16.94744878025962</v>
      </c>
      <c r="P31" s="183">
        <f>RES_hhdet_tesh!P31/RES_summary!P$19</f>
        <v>16.846053862033699</v>
      </c>
      <c r="Q31" s="183">
        <f>RES_hhdet_tesh!Q31/RES_summary!Q$19</f>
        <v>16.737777456625821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13.682051716778091</v>
      </c>
      <c r="D32" s="183">
        <f>RES_hhdet_tesh!D32/RES_summary!D$19</f>
        <v>13.797624176555368</v>
      </c>
      <c r="E32" s="183">
        <f>RES_hhdet_tesh!E32/RES_summary!E$19</f>
        <v>13.824157111577701</v>
      </c>
      <c r="F32" s="183">
        <f>RES_hhdet_tesh!F32/RES_summary!F$19</f>
        <v>13.755098805104051</v>
      </c>
      <c r="G32" s="183">
        <f>RES_hhdet_tesh!G32/RES_summary!G$19</f>
        <v>13.895508902127695</v>
      </c>
      <c r="H32" s="183">
        <f>RES_hhdet_tesh!H32/RES_summary!H$19</f>
        <v>14.100370575917543</v>
      </c>
      <c r="I32" s="183">
        <f>RES_hhdet_tesh!I32/RES_summary!I$19</f>
        <v>14.138432714582533</v>
      </c>
      <c r="J32" s="183">
        <f>RES_hhdet_tesh!J32/RES_summary!J$19</f>
        <v>14.247727304407093</v>
      </c>
      <c r="K32" s="183">
        <f>RES_hhdet_tesh!K32/RES_summary!K$19</f>
        <v>14.354496372341778</v>
      </c>
      <c r="L32" s="183">
        <f>RES_hhdet_tesh!L32/RES_summary!L$19</f>
        <v>17.204566103588188</v>
      </c>
      <c r="M32" s="183">
        <f>RES_hhdet_tesh!M32/RES_summary!M$19</f>
        <v>16.701866528635914</v>
      </c>
      <c r="N32" s="183">
        <f>RES_hhdet_tesh!N32/RES_summary!N$19</f>
        <v>16.614628706226004</v>
      </c>
      <c r="O32" s="183">
        <f>RES_hhdet_tesh!O32/RES_summary!O$19</f>
        <v>16.563398181430284</v>
      </c>
      <c r="P32" s="183">
        <f>RES_hhdet_tesh!P32/RES_summary!P$19</f>
        <v>16.51933375848294</v>
      </c>
      <c r="Q32" s="183">
        <f>RES_hhdet_tesh!Q32/RES_summary!Q$19</f>
        <v>16.469819080501814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9.298142853401151</v>
      </c>
      <c r="D33" s="182">
        <f>RES_hhdet_tesh!D33/RES_summary!D$19</f>
        <v>9.3584938124061861</v>
      </c>
      <c r="E33" s="182">
        <f>RES_hhdet_tesh!E33/RES_summary!E$19</f>
        <v>9.3555731544554241</v>
      </c>
      <c r="F33" s="182">
        <f>RES_hhdet_tesh!F33/RES_summary!F$19</f>
        <v>9.290502259350248</v>
      </c>
      <c r="G33" s="182">
        <f>RES_hhdet_tesh!G33/RES_summary!G$19</f>
        <v>9.3716164391641605</v>
      </c>
      <c r="H33" s="182">
        <f>RES_hhdet_tesh!H33/RES_summary!H$19</f>
        <v>9.5013553092716023</v>
      </c>
      <c r="I33" s="182">
        <f>RES_hhdet_tesh!I33/RES_summary!I$19</f>
        <v>9.5413581476035478</v>
      </c>
      <c r="J33" s="182">
        <f>RES_hhdet_tesh!J33/RES_summary!J$19</f>
        <v>9.6159276628265555</v>
      </c>
      <c r="K33" s="182">
        <f>RES_hhdet_tesh!K33/RES_summary!K$19</f>
        <v>9.6814991122569047</v>
      </c>
      <c r="L33" s="182">
        <f>RES_hhdet_tesh!L33/RES_summary!L$19</f>
        <v>11.838097235579173</v>
      </c>
      <c r="M33" s="182">
        <f>RES_hhdet_tesh!M33/RES_summary!M$19</f>
        <v>11.214030640098889</v>
      </c>
      <c r="N33" s="182">
        <f>RES_hhdet_tesh!N33/RES_summary!N$19</f>
        <v>11.12788214032569</v>
      </c>
      <c r="O33" s="182">
        <f>RES_hhdet_tesh!O33/RES_summary!O$19</f>
        <v>11.058168812515657</v>
      </c>
      <c r="P33" s="182">
        <f>RES_hhdet_tesh!P33/RES_summary!P$19</f>
        <v>10.990735131175303</v>
      </c>
      <c r="Q33" s="182">
        <f>RES_hhdet_tesh!Q33/RES_summary!Q$19</f>
        <v>10.916739052042685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4.3839088633769379</v>
      </c>
      <c r="D34" s="181">
        <f>RES_hhdet_tesh!D34/RES_summary!D$19</f>
        <v>4.4391303641491815</v>
      </c>
      <c r="E34" s="181">
        <f>RES_hhdet_tesh!E34/RES_summary!E$19</f>
        <v>4.4685839571222781</v>
      </c>
      <c r="F34" s="181">
        <f>RES_hhdet_tesh!F34/RES_summary!F$19</f>
        <v>4.4645965457537997</v>
      </c>
      <c r="G34" s="181">
        <f>RES_hhdet_tesh!G34/RES_summary!G$19</f>
        <v>4.5238924629635324</v>
      </c>
      <c r="H34" s="181">
        <f>RES_hhdet_tesh!H34/RES_summary!H$19</f>
        <v>4.599015266645945</v>
      </c>
      <c r="I34" s="181">
        <f>RES_hhdet_tesh!I34/RES_summary!I$19</f>
        <v>4.5970745669789856</v>
      </c>
      <c r="J34" s="181">
        <f>RES_hhdet_tesh!J34/RES_summary!J$19</f>
        <v>4.6317996415805363</v>
      </c>
      <c r="K34" s="181">
        <f>RES_hhdet_tesh!K34/RES_summary!K$19</f>
        <v>4.6729972600848697</v>
      </c>
      <c r="L34" s="181">
        <f>RES_hhdet_tesh!L34/RES_summary!L$19</f>
        <v>5.3664688680090151</v>
      </c>
      <c r="M34" s="181">
        <f>RES_hhdet_tesh!M34/RES_summary!M$19</f>
        <v>5.4878358885370258</v>
      </c>
      <c r="N34" s="181">
        <f>RES_hhdet_tesh!N34/RES_summary!N$19</f>
        <v>5.4867465659003125</v>
      </c>
      <c r="O34" s="181">
        <f>RES_hhdet_tesh!O34/RES_summary!O$19</f>
        <v>5.5052293689146277</v>
      </c>
      <c r="P34" s="181">
        <f>RES_hhdet_tesh!P34/RES_summary!P$19</f>
        <v>5.5285986273076366</v>
      </c>
      <c r="Q34" s="181">
        <f>RES_hhdet_tesh!Q34/RES_summary!Q$19</f>
        <v>5.5530800284591297</v>
      </c>
    </row>
    <row r="35" spans="1:17" ht="12" customHeight="1" x14ac:dyDescent="0.25">
      <c r="A35" s="163" t="s">
        <v>142</v>
      </c>
      <c r="B35" s="180">
        <f>RES_hhdet_tesh!B35/RES_summary!B$19</f>
        <v>14.18750863715073</v>
      </c>
      <c r="C35" s="180">
        <f>RES_hhdet_tesh!C35/RES_summary!C$19</f>
        <v>13.613794063747457</v>
      </c>
      <c r="D35" s="180">
        <f>RES_hhdet_tesh!D35/RES_summary!D$19</f>
        <v>14.437737073083964</v>
      </c>
      <c r="E35" s="180">
        <f>RES_hhdet_tesh!E35/RES_summary!E$19</f>
        <v>14.526255403832412</v>
      </c>
      <c r="F35" s="180">
        <f>RES_hhdet_tesh!F35/RES_summary!F$19</f>
        <v>14.330316421024607</v>
      </c>
      <c r="G35" s="180">
        <f>RES_hhdet_tesh!G35/RES_summary!G$19</f>
        <v>14.178943958628661</v>
      </c>
      <c r="H35" s="180">
        <f>RES_hhdet_tesh!H35/RES_summary!H$19</f>
        <v>16.15596516170919</v>
      </c>
      <c r="I35" s="180">
        <f>RES_hhdet_tesh!I35/RES_summary!I$19</f>
        <v>16.531213846002309</v>
      </c>
      <c r="J35" s="180">
        <f>RES_hhdet_tesh!J35/RES_summary!J$19</f>
        <v>15.066673096217318</v>
      </c>
      <c r="K35" s="180">
        <f>RES_hhdet_tesh!K35/RES_summary!K$19</f>
        <v>15.043007957028188</v>
      </c>
      <c r="L35" s="180">
        <f>RES_hhdet_tesh!L35/RES_summary!L$19</f>
        <v>20.171638412920721</v>
      </c>
      <c r="M35" s="180">
        <f>RES_hhdet_tesh!M35/RES_summary!M$19</f>
        <v>19.574947172780718</v>
      </c>
      <c r="N35" s="180">
        <f>RES_hhdet_tesh!N35/RES_summary!N$19</f>
        <v>18.534502735521205</v>
      </c>
      <c r="O35" s="180">
        <f>RES_hhdet_tesh!O35/RES_summary!O$19</f>
        <v>18.562065978842238</v>
      </c>
      <c r="P35" s="180">
        <f>RES_hhdet_tesh!P35/RES_summary!P$19</f>
        <v>18.748456481206961</v>
      </c>
      <c r="Q35" s="180">
        <f>RES_hhdet_tesh!Q35/RES_summary!Q$19</f>
        <v>20.18209647181159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14.493654929792289</v>
      </c>
      <c r="D36" s="179">
        <f>RES_hhdet_tesh!D36/RES_summary!D$19</f>
        <v>14.976555777850383</v>
      </c>
      <c r="E36" s="179">
        <f>RES_hhdet_tesh!E36/RES_summary!E$19</f>
        <v>14.982200063287706</v>
      </c>
      <c r="F36" s="179">
        <f>RES_hhdet_tesh!F36/RES_summary!F$19</f>
        <v>14.622682246345402</v>
      </c>
      <c r="G36" s="179">
        <f>RES_hhdet_tesh!G36/RES_summary!G$19</f>
        <v>14.359204049885641</v>
      </c>
      <c r="H36" s="179">
        <f>RES_hhdet_tesh!H36/RES_summary!H$19</f>
        <v>15.590164225878997</v>
      </c>
      <c r="I36" s="179">
        <f>RES_hhdet_tesh!I36/RES_summary!I$19</f>
        <v>15.446402011300856</v>
      </c>
      <c r="J36" s="179">
        <f>RES_hhdet_tesh!J36/RES_summary!J$19</f>
        <v>14.518003687263327</v>
      </c>
      <c r="K36" s="179">
        <f>RES_hhdet_tesh!K36/RES_summary!K$19</f>
        <v>14.519649106657591</v>
      </c>
      <c r="L36" s="179">
        <f>RES_hhdet_tesh!L36/RES_summary!L$19</f>
        <v>18.85399079048576</v>
      </c>
      <c r="M36" s="179">
        <f>RES_hhdet_tesh!M36/RES_summary!M$19</f>
        <v>18.261515862283026</v>
      </c>
      <c r="N36" s="179">
        <f>RES_hhdet_tesh!N36/RES_summary!N$19</f>
        <v>17.61874222309504</v>
      </c>
      <c r="O36" s="179">
        <f>RES_hhdet_tesh!O36/RES_summary!O$19</f>
        <v>17.649961710949515</v>
      </c>
      <c r="P36" s="179">
        <f>RES_hhdet_tesh!P36/RES_summary!P$19</f>
        <v>17.77369187983517</v>
      </c>
      <c r="Q36" s="179">
        <f>RES_hhdet_tesh!Q36/RES_summary!Q$19</f>
        <v>18.688917687613724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10.109746066415349</v>
      </c>
      <c r="D37" s="177">
        <f>RES_hhdet_tesh!D37/RES_summary!D$19</f>
        <v>10.537425413701198</v>
      </c>
      <c r="E37" s="177">
        <f>RES_hhdet_tesh!E37/RES_summary!E$19</f>
        <v>10.513616106165429</v>
      </c>
      <c r="F37" s="177">
        <f>RES_hhdet_tesh!F37/RES_summary!F$19</f>
        <v>10.158085700591601</v>
      </c>
      <c r="G37" s="177">
        <f>RES_hhdet_tesh!G37/RES_summary!G$19</f>
        <v>9.8353115869221064</v>
      </c>
      <c r="H37" s="177">
        <f>RES_hhdet_tesh!H37/RES_summary!H$19</f>
        <v>10.991148959233049</v>
      </c>
      <c r="I37" s="177">
        <f>RES_hhdet_tesh!I37/RES_summary!I$19</f>
        <v>10.849327444321869</v>
      </c>
      <c r="J37" s="177">
        <f>RES_hhdet_tesh!J37/RES_summary!J$19</f>
        <v>9.8862040456827938</v>
      </c>
      <c r="K37" s="177">
        <f>RES_hhdet_tesh!K37/RES_summary!K$19</f>
        <v>9.8466518465727138</v>
      </c>
      <c r="L37" s="177">
        <f>RES_hhdet_tesh!L37/RES_summary!L$19</f>
        <v>13.487521922476741</v>
      </c>
      <c r="M37" s="177">
        <f>RES_hhdet_tesh!M37/RES_summary!M$19</f>
        <v>12.773679973745999</v>
      </c>
      <c r="N37" s="177">
        <f>RES_hhdet_tesh!N37/RES_summary!N$19</f>
        <v>12.131995657194732</v>
      </c>
      <c r="O37" s="177">
        <f>RES_hhdet_tesh!O37/RES_summary!O$19</f>
        <v>12.144732342034887</v>
      </c>
      <c r="P37" s="177">
        <f>RES_hhdet_tesh!P37/RES_summary!P$19</f>
        <v>12.245093252527532</v>
      </c>
      <c r="Q37" s="177">
        <f>RES_hhdet_tesh!Q37/RES_summary!Q$19</f>
        <v>13.135837659154593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4.3839088633769352</v>
      </c>
      <c r="D38" s="177">
        <f>RES_hhdet_tesh!D38/RES_summary!D$19</f>
        <v>4.4391303641491815</v>
      </c>
      <c r="E38" s="177">
        <f>RES_hhdet_tesh!E38/RES_summary!E$19</f>
        <v>4.4685839571222772</v>
      </c>
      <c r="F38" s="177">
        <f>RES_hhdet_tesh!F38/RES_summary!F$19</f>
        <v>4.4645965457538006</v>
      </c>
      <c r="G38" s="177">
        <f>RES_hhdet_tesh!G38/RES_summary!G$19</f>
        <v>4.5238924629635351</v>
      </c>
      <c r="H38" s="177">
        <f>RES_hhdet_tesh!H38/RES_summary!H$19</f>
        <v>4.5990152666459441</v>
      </c>
      <c r="I38" s="177">
        <f>RES_hhdet_tesh!I38/RES_summary!I$19</f>
        <v>4.5970745669789892</v>
      </c>
      <c r="J38" s="177">
        <f>RES_hhdet_tesh!J38/RES_summary!J$19</f>
        <v>4.6317996415805318</v>
      </c>
      <c r="K38" s="177">
        <f>RES_hhdet_tesh!K38/RES_summary!K$19</f>
        <v>4.6729972600848768</v>
      </c>
      <c r="L38" s="177">
        <f>RES_hhdet_tesh!L38/RES_summary!L$19</f>
        <v>5.3664688680090133</v>
      </c>
      <c r="M38" s="177">
        <f>RES_hhdet_tesh!M38/RES_summary!M$19</f>
        <v>5.4878358885370266</v>
      </c>
      <c r="N38" s="177">
        <f>RES_hhdet_tesh!N38/RES_summary!N$19</f>
        <v>5.4867465659003098</v>
      </c>
      <c r="O38" s="177">
        <f>RES_hhdet_tesh!O38/RES_summary!O$19</f>
        <v>5.5052293689146259</v>
      </c>
      <c r="P38" s="177">
        <f>RES_hhdet_tesh!P38/RES_summary!P$19</f>
        <v>5.5285986273076375</v>
      </c>
      <c r="Q38" s="177">
        <f>RES_hhdet_tesh!Q38/RES_summary!Q$19</f>
        <v>5.5530800284591288</v>
      </c>
    </row>
    <row r="39" spans="1:17" ht="12" customHeight="1" x14ac:dyDescent="0.25">
      <c r="A39" s="158" t="s">
        <v>62</v>
      </c>
      <c r="B39" s="178">
        <f>RES_hhdet_tesh!B39/RES_summary!B$19</f>
        <v>7.9800936279514012</v>
      </c>
      <c r="C39" s="178">
        <f>RES_hhdet_tesh!C39/RES_summary!C$19</f>
        <v>8.2867108752843386</v>
      </c>
      <c r="D39" s="178">
        <f>RES_hhdet_tesh!D39/RES_summary!D$19</f>
        <v>8.3391565584076677</v>
      </c>
      <c r="E39" s="178">
        <f>RES_hhdet_tesh!E39/RES_summary!E$19</f>
        <v>8.4405483778565831</v>
      </c>
      <c r="F39" s="178">
        <f>RES_hhdet_tesh!F39/RES_summary!F$19</f>
        <v>8.893445712358492</v>
      </c>
      <c r="G39" s="178">
        <f>RES_hhdet_tesh!G39/RES_summary!G$19</f>
        <v>8.7427624646151525</v>
      </c>
      <c r="H39" s="178">
        <f>RES_hhdet_tesh!H39/RES_summary!H$19</f>
        <v>8.9514123536972985</v>
      </c>
      <c r="I39" s="178">
        <f>RES_hhdet_tesh!I39/RES_summary!I$19</f>
        <v>9.3851573691806642</v>
      </c>
      <c r="J39" s="178">
        <f>RES_hhdet_tesh!J39/RES_summary!J$19</f>
        <v>9.3029427854584501</v>
      </c>
      <c r="K39" s="178">
        <f>RES_hhdet_tesh!K39/RES_summary!K$19</f>
        <v>9.3532618280920108</v>
      </c>
      <c r="L39" s="178">
        <f>RES_hhdet_tesh!L39/RES_summary!L$19</f>
        <v>11.483882234637314</v>
      </c>
      <c r="M39" s="178">
        <f>RES_hhdet_tesh!M39/RES_summary!M$19</f>
        <v>11.52212097612877</v>
      </c>
      <c r="N39" s="178">
        <f>RES_hhdet_tesh!N39/RES_summary!N$19</f>
        <v>11.148941575755007</v>
      </c>
      <c r="O39" s="178">
        <f>RES_hhdet_tesh!O39/RES_summary!O$19</f>
        <v>11.126829446715337</v>
      </c>
      <c r="P39" s="178">
        <f>RES_hhdet_tesh!P39/RES_summary!P$19</f>
        <v>11.238661922388761</v>
      </c>
      <c r="Q39" s="178">
        <f>RES_hhdet_tesh!Q39/RES_summary!Q$19</f>
        <v>12.182108350949546</v>
      </c>
    </row>
    <row r="40" spans="1:17" ht="12" customHeight="1" x14ac:dyDescent="0.25">
      <c r="A40" s="23" t="s">
        <v>57</v>
      </c>
      <c r="B40" s="177">
        <f>RES_hhdet_tesh!B40/RES_summary!B$19</f>
        <v>7.6363672089357415</v>
      </c>
      <c r="C40" s="177">
        <f>RES_hhdet_tesh!C40/RES_summary!C$19</f>
        <v>7.834879645492201</v>
      </c>
      <c r="D40" s="177">
        <f>RES_hhdet_tesh!D40/RES_summary!D$19</f>
        <v>7.912802341675115</v>
      </c>
      <c r="E40" s="177">
        <f>RES_hhdet_tesh!E40/RES_summary!E$19</f>
        <v>7.9398824478565579</v>
      </c>
      <c r="F40" s="177">
        <f>RES_hhdet_tesh!F40/RES_summary!F$19</f>
        <v>8.417108319857082</v>
      </c>
      <c r="G40" s="177">
        <f>RES_hhdet_tesh!G40/RES_summary!G$19</f>
        <v>8.5078416925679559</v>
      </c>
      <c r="H40" s="177">
        <f>RES_hhdet_tesh!H40/RES_summary!H$19</f>
        <v>8.6263210793172043</v>
      </c>
      <c r="I40" s="177">
        <f>RES_hhdet_tesh!I40/RES_summary!I$19</f>
        <v>8.9394472811811045</v>
      </c>
      <c r="J40" s="177">
        <f>RES_hhdet_tesh!J40/RES_summary!J$19</f>
        <v>9.0581260036292583</v>
      </c>
      <c r="K40" s="177">
        <f>RES_hhdet_tesh!K40/RES_summary!K$19</f>
        <v>9.0364225964431668</v>
      </c>
      <c r="L40" s="177">
        <f>RES_hhdet_tesh!L40/RES_summary!L$19</f>
        <v>10.860918631887902</v>
      </c>
      <c r="M40" s="177">
        <f>RES_hhdet_tesh!M40/RES_summary!M$19</f>
        <v>10.77111030726503</v>
      </c>
      <c r="N40" s="177">
        <f>RES_hhdet_tesh!N40/RES_summary!N$19</f>
        <v>9.3636793572696604</v>
      </c>
      <c r="O40" s="177">
        <f>RES_hhdet_tesh!O40/RES_summary!O$19</f>
        <v>11.942900399186838</v>
      </c>
      <c r="P40" s="177">
        <f>RES_hhdet_tesh!P40/RES_summary!P$19</f>
        <v>10.661233106542124</v>
      </c>
      <c r="Q40" s="177">
        <f>RES_hhdet_tesh!Q40/RES_summary!Q$19</f>
        <v>10.754561039737462</v>
      </c>
    </row>
    <row r="41" spans="1:17" ht="12" customHeight="1" x14ac:dyDescent="0.25">
      <c r="A41" s="29" t="s">
        <v>140</v>
      </c>
      <c r="B41" s="176">
        <f>RES_hhdet_tesh!B41/RES_summary!B$19</f>
        <v>8.62221651658502</v>
      </c>
      <c r="C41" s="176">
        <f>RES_hhdet_tesh!C41/RES_summary!C$19</f>
        <v>8.670029286234314</v>
      </c>
      <c r="D41" s="176">
        <f>RES_hhdet_tesh!D41/RES_summary!D$19</f>
        <v>8.8739865061695244</v>
      </c>
      <c r="E41" s="176">
        <f>RES_hhdet_tesh!E41/RES_summary!E$19</f>
        <v>8.9055461065585462</v>
      </c>
      <c r="F41" s="176">
        <f>RES_hhdet_tesh!F41/RES_summary!F$19</f>
        <v>9.0660250217649772</v>
      </c>
      <c r="G41" s="176">
        <f>RES_hhdet_tesh!G41/RES_summary!G$19</f>
        <v>8.9010620036826804</v>
      </c>
      <c r="H41" s="176">
        <f>RES_hhdet_tesh!H41/RES_summary!H$19</f>
        <v>9.1055815831067832</v>
      </c>
      <c r="I41" s="176">
        <f>RES_hhdet_tesh!I41/RES_summary!I$19</f>
        <v>9.5217865124051269</v>
      </c>
      <c r="J41" s="176">
        <f>RES_hhdet_tesh!J41/RES_summary!J$19</f>
        <v>9.356818070886467</v>
      </c>
      <c r="K41" s="176">
        <f>RES_hhdet_tesh!K41/RES_summary!K$19</f>
        <v>9.424234615449528</v>
      </c>
      <c r="L41" s="176">
        <f>RES_hhdet_tesh!L41/RES_summary!L$19</f>
        <v>11.713543116520109</v>
      </c>
      <c r="M41" s="176">
        <f>RES_hhdet_tesh!M41/RES_summary!M$19</f>
        <v>11.704218339600196</v>
      </c>
      <c r="N41" s="176">
        <f>RES_hhdet_tesh!N41/RES_summary!N$19</f>
        <v>11.518413969575942</v>
      </c>
      <c r="O41" s="176">
        <f>RES_hhdet_tesh!O41/RES_summary!O$19</f>
        <v>10.969759915448721</v>
      </c>
      <c r="P41" s="176">
        <f>RES_hhdet_tesh!P41/RES_summary!P$19</f>
        <v>11.323727496540709</v>
      </c>
      <c r="Q41" s="176">
        <f>RES_hhdet_tesh!Q41/RES_summary!Q$19</f>
        <v>12.391708191342348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102.1255586182733</v>
      </c>
      <c r="C43" s="184">
        <f>RES_hhdet_tesh!C43/RES_summary!C$19</f>
        <v>145.91210342646096</v>
      </c>
      <c r="D43" s="184">
        <f>RES_hhdet_tesh!D43/RES_summary!D$19</f>
        <v>120.166043265697</v>
      </c>
      <c r="E43" s="184">
        <f>RES_hhdet_tesh!E43/RES_summary!E$19</f>
        <v>135.47017327359009</v>
      </c>
      <c r="F43" s="184">
        <f>RES_hhdet_tesh!F43/RES_summary!F$19</f>
        <v>136.34327155777186</v>
      </c>
      <c r="G43" s="184">
        <f>RES_hhdet_tesh!G43/RES_summary!G$19</f>
        <v>149.58072781673533</v>
      </c>
      <c r="H43" s="184">
        <f>RES_hhdet_tesh!H43/RES_summary!H$19</f>
        <v>0</v>
      </c>
      <c r="I43" s="184">
        <f>RES_hhdet_tesh!I43/RES_summary!I$19</f>
        <v>0</v>
      </c>
      <c r="J43" s="184">
        <f>RES_hhdet_tesh!J43/RES_summary!J$19</f>
        <v>0</v>
      </c>
      <c r="K43" s="184">
        <f>RES_hhdet_tesh!K43/RES_summary!K$19</f>
        <v>0</v>
      </c>
      <c r="L43" s="184">
        <f>RES_hhdet_tesh!L43/RES_summary!L$19</f>
        <v>0</v>
      </c>
      <c r="M43" s="184">
        <f>RES_hhdet_tesh!M43/RES_summary!M$19</f>
        <v>0</v>
      </c>
      <c r="N43" s="184">
        <f>RES_hhdet_tesh!N43/RES_summary!N$19</f>
        <v>0</v>
      </c>
      <c r="O43" s="184">
        <f>RES_hhdet_tesh!O43/RES_summary!O$19</f>
        <v>0</v>
      </c>
      <c r="P43" s="184">
        <f>RES_hhdet_tesh!P43/RES_summary!P$19</f>
        <v>0</v>
      </c>
      <c r="Q43" s="184">
        <f>RES_hhdet_tesh!Q43/RES_summary!Q$19</f>
        <v>0</v>
      </c>
    </row>
    <row r="44" spans="1:17" ht="12.95" customHeight="1" x14ac:dyDescent="0.25">
      <c r="A44" s="158" t="s">
        <v>65</v>
      </c>
      <c r="B44" s="178">
        <f>RES_hhdet_tesh!B44/RES_summary!B$19</f>
        <v>79.940123467349053</v>
      </c>
      <c r="C44" s="178">
        <f>RES_hhdet_tesh!C44/RES_summary!C$19</f>
        <v>123.84454906088773</v>
      </c>
      <c r="D44" s="178">
        <f>RES_hhdet_tesh!D44/RES_summary!D$19</f>
        <v>97.433274207858474</v>
      </c>
      <c r="E44" s="178">
        <f>RES_hhdet_tesh!E44/RES_summary!E$19</f>
        <v>112.11533193927303</v>
      </c>
      <c r="F44" s="178">
        <f>RES_hhdet_tesh!F44/RES_summary!F$19</f>
        <v>112.85210431303794</v>
      </c>
      <c r="G44" s="178">
        <f>RES_hhdet_tesh!G44/RES_summary!G$19</f>
        <v>125.68608739911008</v>
      </c>
      <c r="H44" s="178">
        <f>RES_hhdet_tesh!H44/RES_summary!H$19</f>
        <v>0</v>
      </c>
      <c r="I44" s="178">
        <f>RES_hhdet_tesh!I44/RES_summary!I$19</f>
        <v>0</v>
      </c>
      <c r="J44" s="178">
        <f>RES_hhdet_tesh!J44/RES_summary!J$19</f>
        <v>0</v>
      </c>
      <c r="K44" s="178">
        <f>RES_hhdet_tesh!K44/RES_summary!K$19</f>
        <v>0</v>
      </c>
      <c r="L44" s="178">
        <f>RES_hhdet_tesh!L44/RES_summary!L$19</f>
        <v>0</v>
      </c>
      <c r="M44" s="178">
        <f>RES_hhdet_tesh!M44/RES_summary!M$19</f>
        <v>0</v>
      </c>
      <c r="N44" s="178">
        <f>RES_hhdet_tesh!N44/RES_summary!N$19</f>
        <v>0</v>
      </c>
      <c r="O44" s="178">
        <f>RES_hhdet_tesh!O44/RES_summary!O$19</f>
        <v>0</v>
      </c>
      <c r="P44" s="178">
        <f>RES_hhdet_tesh!P44/RES_summary!P$19</f>
        <v>0</v>
      </c>
      <c r="Q44" s="178">
        <f>RES_hhdet_tesh!Q44/RES_summary!Q$19</f>
        <v>0</v>
      </c>
    </row>
    <row r="45" spans="1:17" ht="12" customHeight="1" x14ac:dyDescent="0.25">
      <c r="A45" s="23" t="s">
        <v>166</v>
      </c>
      <c r="B45" s="177">
        <f>RES_hhdet_tesh!B45/RES_summary!B$19</f>
        <v>77.364016872049206</v>
      </c>
      <c r="C45" s="177">
        <f>RES_hhdet_tesh!C45/RES_summary!C$19</f>
        <v>121.14222995657089</v>
      </c>
      <c r="D45" s="177">
        <f>RES_hhdet_tesh!D45/RES_summary!D$19</f>
        <v>94.573683672948064</v>
      </c>
      <c r="E45" s="177">
        <f>RES_hhdet_tesh!E45/RES_summary!E$19</f>
        <v>109.11254203495452</v>
      </c>
      <c r="F45" s="177">
        <f>RES_hhdet_tesh!F45/RES_summary!F$19</f>
        <v>110.51805721593452</v>
      </c>
      <c r="G45" s="177">
        <f>RES_hhdet_tesh!G45/RES_summary!G$19</f>
        <v>123.18510410015621</v>
      </c>
      <c r="H45" s="177">
        <f>RES_hhdet_tesh!H45/RES_summary!H$19</f>
        <v>0</v>
      </c>
      <c r="I45" s="177">
        <f>RES_hhdet_tesh!I45/RES_summary!I$19</f>
        <v>0</v>
      </c>
      <c r="J45" s="177">
        <f>RES_hhdet_tesh!J45/RES_summary!J$19</f>
        <v>0</v>
      </c>
      <c r="K45" s="177">
        <f>RES_hhdet_tesh!K45/RES_summary!K$19</f>
        <v>0</v>
      </c>
      <c r="L45" s="177">
        <f>RES_hhdet_tesh!L45/RES_summary!L$19</f>
        <v>0</v>
      </c>
      <c r="M45" s="177">
        <f>RES_hhdet_tesh!M45/RES_summary!M$19</f>
        <v>0</v>
      </c>
      <c r="N45" s="177">
        <f>RES_hhdet_tesh!N45/RES_summary!N$19</f>
        <v>0</v>
      </c>
      <c r="O45" s="177">
        <f>RES_hhdet_tesh!O45/RES_summary!O$19</f>
        <v>0</v>
      </c>
      <c r="P45" s="177">
        <f>RES_hhdet_tesh!P45/RES_summary!P$19</f>
        <v>0</v>
      </c>
      <c r="Q45" s="177">
        <f>RES_hhdet_tesh!Q45/RES_summary!Q$19</f>
        <v>0</v>
      </c>
    </row>
    <row r="46" spans="1:17" ht="12" customHeight="1" x14ac:dyDescent="0.25">
      <c r="A46" s="23" t="s">
        <v>60</v>
      </c>
      <c r="B46" s="177">
        <f>RES_hhdet_tesh!B46/RES_summary!B$19</f>
        <v>2.5761065952998368</v>
      </c>
      <c r="C46" s="177">
        <f>RES_hhdet_tesh!C46/RES_summary!C$19</f>
        <v>2.7023191043168397</v>
      </c>
      <c r="D46" s="177">
        <f>RES_hhdet_tesh!D46/RES_summary!D$19</f>
        <v>2.8595905349104136</v>
      </c>
      <c r="E46" s="177">
        <f>RES_hhdet_tesh!E46/RES_summary!E$19</f>
        <v>3.0027899043185227</v>
      </c>
      <c r="F46" s="177">
        <f>RES_hhdet_tesh!F46/RES_summary!F$19</f>
        <v>2.3340470971034297</v>
      </c>
      <c r="G46" s="177">
        <f>RES_hhdet_tesh!G46/RES_summary!G$19</f>
        <v>2.5009832989538552</v>
      </c>
      <c r="H46" s="177">
        <f>RES_hhdet_tesh!H46/RES_summary!H$19</f>
        <v>0</v>
      </c>
      <c r="I46" s="177">
        <f>RES_hhdet_tesh!I46/RES_summary!I$19</f>
        <v>0</v>
      </c>
      <c r="J46" s="177">
        <f>RES_hhdet_tesh!J46/RES_summary!J$19</f>
        <v>0</v>
      </c>
      <c r="K46" s="177">
        <f>RES_hhdet_tesh!K46/RES_summary!K$19</f>
        <v>0</v>
      </c>
      <c r="L46" s="177">
        <f>RES_hhdet_tesh!L46/RES_summary!L$19</f>
        <v>0</v>
      </c>
      <c r="M46" s="177">
        <f>RES_hhdet_tesh!M46/RES_summary!M$19</f>
        <v>0</v>
      </c>
      <c r="N46" s="177">
        <f>RES_hhdet_tesh!N46/RES_summary!N$19</f>
        <v>0</v>
      </c>
      <c r="O46" s="177">
        <f>RES_hhdet_tesh!O46/RES_summary!O$19</f>
        <v>0</v>
      </c>
      <c r="P46" s="177">
        <f>RES_hhdet_tesh!P46/RES_summary!P$19</f>
        <v>0</v>
      </c>
      <c r="Q46" s="177">
        <f>RES_hhdet_tesh!Q46/RES_summary!Q$19</f>
        <v>0</v>
      </c>
    </row>
    <row r="47" spans="1:17" ht="12.95" customHeight="1" x14ac:dyDescent="0.25">
      <c r="A47" s="158" t="s">
        <v>112</v>
      </c>
      <c r="B47" s="178">
        <f>RES_hhdet_tesh!B47/RES_summary!B$19</f>
        <v>1.7851801290609381E-2</v>
      </c>
      <c r="C47" s="178">
        <f>RES_hhdet_tesh!C47/RES_summary!C$19</f>
        <v>2.8028255223517911E-2</v>
      </c>
      <c r="D47" s="178">
        <f>RES_hhdet_tesh!D47/RES_summary!D$19</f>
        <v>4.2813201152689287E-2</v>
      </c>
      <c r="E47" s="178">
        <f>RES_hhdet_tesh!E47/RES_summary!E$19</f>
        <v>6.2984022714988055E-2</v>
      </c>
      <c r="F47" s="178">
        <f>RES_hhdet_tesh!F47/RES_summary!F$19</f>
        <v>7.4295631549251728E-2</v>
      </c>
      <c r="G47" s="178">
        <f>RES_hhdet_tesh!G47/RES_summary!G$19</f>
        <v>8.9981345573826296E-2</v>
      </c>
      <c r="H47" s="178">
        <f>RES_hhdet_tesh!H47/RES_summary!H$19</f>
        <v>0</v>
      </c>
      <c r="I47" s="178">
        <f>RES_hhdet_tesh!I47/RES_summary!I$19</f>
        <v>0</v>
      </c>
      <c r="J47" s="178">
        <f>RES_hhdet_tesh!J47/RES_summary!J$19</f>
        <v>0</v>
      </c>
      <c r="K47" s="178">
        <f>RES_hhdet_tesh!K47/RES_summary!K$19</f>
        <v>0</v>
      </c>
      <c r="L47" s="178">
        <f>RES_hhdet_tesh!L47/RES_summary!L$19</f>
        <v>0</v>
      </c>
      <c r="M47" s="178">
        <f>RES_hhdet_tesh!M47/RES_summary!M$19</f>
        <v>0</v>
      </c>
      <c r="N47" s="178">
        <f>RES_hhdet_tesh!N47/RES_summary!N$19</f>
        <v>0</v>
      </c>
      <c r="O47" s="178">
        <f>RES_hhdet_tesh!O47/RES_summary!O$19</f>
        <v>0</v>
      </c>
      <c r="P47" s="178">
        <f>RES_hhdet_tesh!P47/RES_summary!P$19</f>
        <v>0</v>
      </c>
      <c r="Q47" s="178">
        <f>RES_hhdet_tesh!Q47/RES_summary!Q$19</f>
        <v>0</v>
      </c>
    </row>
    <row r="48" spans="1:17" ht="12" customHeight="1" x14ac:dyDescent="0.25">
      <c r="A48" s="23" t="s">
        <v>60</v>
      </c>
      <c r="B48" s="177">
        <f>RES_hhdet_tesh!B48/RES_summary!B$19</f>
        <v>1.7851801290609381E-2</v>
      </c>
      <c r="C48" s="177">
        <f>RES_hhdet_tesh!C48/RES_summary!C$19</f>
        <v>2.8028255223517911E-2</v>
      </c>
      <c r="D48" s="177">
        <f>RES_hhdet_tesh!D48/RES_summary!D$19</f>
        <v>4.2813201152689287E-2</v>
      </c>
      <c r="E48" s="177">
        <f>RES_hhdet_tesh!E48/RES_summary!E$19</f>
        <v>6.2984022714988055E-2</v>
      </c>
      <c r="F48" s="177">
        <f>RES_hhdet_tesh!F48/RES_summary!F$19</f>
        <v>7.4295631549251728E-2</v>
      </c>
      <c r="G48" s="177">
        <f>RES_hhdet_tesh!G48/RES_summary!G$19</f>
        <v>8.9981345573826296E-2</v>
      </c>
      <c r="H48" s="177">
        <f>RES_hhdet_tesh!H48/RES_summary!H$19</f>
        <v>0</v>
      </c>
      <c r="I48" s="177">
        <f>RES_hhdet_tesh!I48/RES_summary!I$19</f>
        <v>0</v>
      </c>
      <c r="J48" s="177">
        <f>RES_hhdet_tesh!J48/RES_summary!J$19</f>
        <v>0</v>
      </c>
      <c r="K48" s="177">
        <f>RES_hhdet_tesh!K48/RES_summary!K$19</f>
        <v>0</v>
      </c>
      <c r="L48" s="177">
        <f>RES_hhdet_tesh!L48/RES_summary!L$19</f>
        <v>0</v>
      </c>
      <c r="M48" s="177">
        <f>RES_hhdet_tesh!M48/RES_summary!M$19</f>
        <v>0</v>
      </c>
      <c r="N48" s="177">
        <f>RES_hhdet_tesh!N48/RES_summary!N$19</f>
        <v>0</v>
      </c>
      <c r="O48" s="177">
        <f>RES_hhdet_tesh!O48/RES_summary!O$19</f>
        <v>0</v>
      </c>
      <c r="P48" s="177">
        <f>RES_hhdet_tesh!P48/RES_summary!P$19</f>
        <v>0</v>
      </c>
      <c r="Q48" s="177">
        <f>RES_hhdet_tesh!Q48/RES_summary!Q$19</f>
        <v>0</v>
      </c>
    </row>
    <row r="49" spans="1:17" ht="12" customHeight="1" x14ac:dyDescent="0.25">
      <c r="A49" s="158" t="s">
        <v>63</v>
      </c>
      <c r="B49" s="178">
        <f>RES_hhdet_tesh!B49/RES_summary!B$19</f>
        <v>14.18750863715073</v>
      </c>
      <c r="C49" s="178">
        <f>RES_hhdet_tesh!C49/RES_summary!C$19</f>
        <v>13.752801275436036</v>
      </c>
      <c r="D49" s="178">
        <f>RES_hhdet_tesh!D49/RES_summary!D$19</f>
        <v>14.350815229891014</v>
      </c>
      <c r="E49" s="178">
        <f>RES_hhdet_tesh!E49/RES_summary!E$19</f>
        <v>14.851334691597657</v>
      </c>
      <c r="F49" s="178">
        <f>RES_hhdet_tesh!F49/RES_summary!F$19</f>
        <v>14.523403596096038</v>
      </c>
      <c r="G49" s="178">
        <f>RES_hhdet_tesh!G49/RES_summary!G$19</f>
        <v>15.062018534563457</v>
      </c>
      <c r="H49" s="178">
        <f>RES_hhdet_tesh!H49/RES_summary!H$19</f>
        <v>0</v>
      </c>
      <c r="I49" s="178">
        <f>RES_hhdet_tesh!I49/RES_summary!I$19</f>
        <v>0</v>
      </c>
      <c r="J49" s="178">
        <f>RES_hhdet_tesh!J49/RES_summary!J$19</f>
        <v>0</v>
      </c>
      <c r="K49" s="178">
        <f>RES_hhdet_tesh!K49/RES_summary!K$19</f>
        <v>0</v>
      </c>
      <c r="L49" s="178">
        <f>RES_hhdet_tesh!L49/RES_summary!L$19</f>
        <v>0</v>
      </c>
      <c r="M49" s="178">
        <f>RES_hhdet_tesh!M49/RES_summary!M$19</f>
        <v>0</v>
      </c>
      <c r="N49" s="178">
        <f>RES_hhdet_tesh!N49/RES_summary!N$19</f>
        <v>0</v>
      </c>
      <c r="O49" s="178">
        <f>RES_hhdet_tesh!O49/RES_summary!O$19</f>
        <v>0</v>
      </c>
      <c r="P49" s="178">
        <f>RES_hhdet_tesh!P49/RES_summary!P$19</f>
        <v>0</v>
      </c>
      <c r="Q49" s="178">
        <f>RES_hhdet_tesh!Q49/RES_summary!Q$19</f>
        <v>0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14.18750863715073</v>
      </c>
      <c r="C54" s="180">
        <f>RES_hhdet_tesh!C54/RES_summary!C$19</f>
        <v>13.743588329476642</v>
      </c>
      <c r="D54" s="180">
        <f>RES_hhdet_tesh!D54/RES_summary!D$19</f>
        <v>14.341704244732391</v>
      </c>
      <c r="E54" s="180">
        <f>RES_hhdet_tesh!E54/RES_summary!E$19</f>
        <v>14.84951879925698</v>
      </c>
      <c r="F54" s="180">
        <f>RES_hhdet_tesh!F54/RES_summary!F$19</f>
        <v>14.522256951523271</v>
      </c>
      <c r="G54" s="180">
        <f>RES_hhdet_tesh!G54/RES_summary!G$19</f>
        <v>15.073472651677678</v>
      </c>
      <c r="H54" s="180">
        <f>RES_hhdet_tesh!H54/RES_summary!H$19</f>
        <v>0</v>
      </c>
      <c r="I54" s="180">
        <f>RES_hhdet_tesh!I54/RES_summary!I$19</f>
        <v>0</v>
      </c>
      <c r="J54" s="180">
        <f>RES_hhdet_tesh!J54/RES_summary!J$19</f>
        <v>0</v>
      </c>
      <c r="K54" s="180">
        <f>RES_hhdet_tesh!K54/RES_summary!K$19</f>
        <v>0</v>
      </c>
      <c r="L54" s="180">
        <f>RES_hhdet_tesh!L54/RES_summary!L$19</f>
        <v>0</v>
      </c>
      <c r="M54" s="180">
        <f>RES_hhdet_tesh!M54/RES_summary!M$19</f>
        <v>0</v>
      </c>
      <c r="N54" s="180">
        <f>RES_hhdet_tesh!N54/RES_summary!N$19</f>
        <v>0</v>
      </c>
      <c r="O54" s="180">
        <f>RES_hhdet_tesh!O54/RES_summary!O$19</f>
        <v>0</v>
      </c>
      <c r="P54" s="180">
        <f>RES_hhdet_tesh!P54/RES_summary!P$19</f>
        <v>0</v>
      </c>
      <c r="Q54" s="180">
        <f>RES_hhdet_tesh!Q54/RES_summary!Q$19</f>
        <v>0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14.493654929792285</v>
      </c>
      <c r="D55" s="179">
        <f>RES_hhdet_tesh!D55/RES_summary!D$19</f>
        <v>14.963899777716085</v>
      </c>
      <c r="E55" s="179">
        <f>RES_hhdet_tesh!E55/RES_summary!E$19</f>
        <v>14.968013468945356</v>
      </c>
      <c r="F55" s="179">
        <f>RES_hhdet_tesh!F55/RES_summary!F$19</f>
        <v>14.596946643877873</v>
      </c>
      <c r="G55" s="179">
        <f>RES_hhdet_tesh!G55/RES_summary!G$19</f>
        <v>14.342241815105943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10.109746066415346</v>
      </c>
      <c r="D56" s="177">
        <f>RES_hhdet_tesh!D56/RES_summary!D$19</f>
        <v>10.524769413566906</v>
      </c>
      <c r="E56" s="177">
        <f>RES_hhdet_tesh!E56/RES_summary!E$19</f>
        <v>10.499429511823079</v>
      </c>
      <c r="F56" s="177">
        <f>RES_hhdet_tesh!F56/RES_summary!F$19</f>
        <v>10.132350098124073</v>
      </c>
      <c r="G56" s="177">
        <f>RES_hhdet_tesh!G56/RES_summary!G$19</f>
        <v>9.8183493521424072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4.3839088633769352</v>
      </c>
      <c r="D57" s="177">
        <f>RES_hhdet_tesh!D57/RES_summary!D$19</f>
        <v>4.4391303641491815</v>
      </c>
      <c r="E57" s="177">
        <f>RES_hhdet_tesh!E57/RES_summary!E$19</f>
        <v>4.4685839571222772</v>
      </c>
      <c r="F57" s="177">
        <f>RES_hhdet_tesh!F57/RES_summary!F$19</f>
        <v>4.4645965457537997</v>
      </c>
      <c r="G57" s="177">
        <f>RES_hhdet_tesh!G57/RES_summary!G$19</f>
        <v>4.5238924629635351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7.9800747124829101</v>
      </c>
      <c r="C58" s="178">
        <f>RES_hhdet_tesh!C58/RES_summary!C$19</f>
        <v>8.2867248349136648</v>
      </c>
      <c r="D58" s="178">
        <f>RES_hhdet_tesh!D58/RES_summary!D$19</f>
        <v>8.3391406267948049</v>
      </c>
      <c r="E58" s="178">
        <f>RES_hhdet_tesh!E58/RES_summary!E$19</f>
        <v>8.4405226200043924</v>
      </c>
      <c r="F58" s="178">
        <f>RES_hhdet_tesh!F58/RES_summary!F$19</f>
        <v>8.8934680170886224</v>
      </c>
      <c r="G58" s="178">
        <f>RES_hhdet_tesh!G58/RES_summary!G$19</f>
        <v>8.7426405374879632</v>
      </c>
      <c r="H58" s="178">
        <f>RES_hhdet_tesh!H58/RES_summary!H$19</f>
        <v>0</v>
      </c>
      <c r="I58" s="178">
        <f>RES_hhdet_tesh!I58/RES_summary!I$19</f>
        <v>0</v>
      </c>
      <c r="J58" s="178">
        <f>RES_hhdet_tesh!J58/RES_summary!J$19</f>
        <v>0</v>
      </c>
      <c r="K58" s="178">
        <f>RES_hhdet_tesh!K58/RES_summary!K$19</f>
        <v>0</v>
      </c>
      <c r="L58" s="178">
        <f>RES_hhdet_tesh!L58/RES_summary!L$19</f>
        <v>0</v>
      </c>
      <c r="M58" s="178">
        <f>RES_hhdet_tesh!M58/RES_summary!M$19</f>
        <v>0</v>
      </c>
      <c r="N58" s="178">
        <f>RES_hhdet_tesh!N58/RES_summary!N$19</f>
        <v>0</v>
      </c>
      <c r="O58" s="178">
        <f>RES_hhdet_tesh!O58/RES_summary!O$19</f>
        <v>0</v>
      </c>
      <c r="P58" s="178">
        <f>RES_hhdet_tesh!P58/RES_summary!P$19</f>
        <v>0</v>
      </c>
      <c r="Q58" s="178">
        <f>RES_hhdet_tesh!Q58/RES_summary!Q$19</f>
        <v>0</v>
      </c>
    </row>
    <row r="59" spans="1:17" ht="12" customHeight="1" x14ac:dyDescent="0.25">
      <c r="A59" s="23" t="s">
        <v>57</v>
      </c>
      <c r="B59" s="177">
        <f>RES_hhdet_tesh!B59/RES_summary!B$19</f>
        <v>7.6363672089357433</v>
      </c>
      <c r="C59" s="177">
        <f>RES_hhdet_tesh!C59/RES_summary!C$19</f>
        <v>7.8348796454922001</v>
      </c>
      <c r="D59" s="177">
        <f>RES_hhdet_tesh!D59/RES_summary!D$19</f>
        <v>7.9128023416751141</v>
      </c>
      <c r="E59" s="177">
        <f>RES_hhdet_tesh!E59/RES_summary!E$19</f>
        <v>7.9398824478565579</v>
      </c>
      <c r="F59" s="177">
        <f>RES_hhdet_tesh!F59/RES_summary!F$19</f>
        <v>8.417108319857082</v>
      </c>
      <c r="G59" s="177">
        <f>RES_hhdet_tesh!G59/RES_summary!G$19</f>
        <v>8.5078416925679576</v>
      </c>
      <c r="H59" s="177">
        <f>RES_hhdet_tesh!H59/RES_summary!H$19</f>
        <v>0</v>
      </c>
      <c r="I59" s="177">
        <f>RES_hhdet_tesh!I59/RES_summary!I$19</f>
        <v>0</v>
      </c>
      <c r="J59" s="177">
        <f>RES_hhdet_tesh!J59/RES_summary!J$19</f>
        <v>0</v>
      </c>
      <c r="K59" s="177">
        <f>RES_hhdet_tesh!K59/RES_summary!K$19</f>
        <v>0</v>
      </c>
      <c r="L59" s="177">
        <f>RES_hhdet_tesh!L59/RES_summary!L$19</f>
        <v>0</v>
      </c>
      <c r="M59" s="177">
        <f>RES_hhdet_tesh!M59/RES_summary!M$19</f>
        <v>0</v>
      </c>
      <c r="N59" s="177">
        <f>RES_hhdet_tesh!N59/RES_summary!N$19</f>
        <v>0</v>
      </c>
      <c r="O59" s="177">
        <f>RES_hhdet_tesh!O59/RES_summary!O$19</f>
        <v>0</v>
      </c>
      <c r="P59" s="177">
        <f>RES_hhdet_tesh!P59/RES_summary!P$19</f>
        <v>0</v>
      </c>
      <c r="Q59" s="177">
        <f>RES_hhdet_tesh!Q59/RES_summary!Q$19</f>
        <v>0</v>
      </c>
    </row>
    <row r="60" spans="1:17" ht="12" customHeight="1" x14ac:dyDescent="0.25">
      <c r="A60" s="29" t="s">
        <v>140</v>
      </c>
      <c r="B60" s="176">
        <f>RES_hhdet_tesh!B60/RES_summary!B$19</f>
        <v>8.6222165165850218</v>
      </c>
      <c r="C60" s="176">
        <f>RES_hhdet_tesh!C60/RES_summary!C$19</f>
        <v>8.6700292862343176</v>
      </c>
      <c r="D60" s="176">
        <f>RES_hhdet_tesh!D60/RES_summary!D$19</f>
        <v>8.8739865061695262</v>
      </c>
      <c r="E60" s="176">
        <f>RES_hhdet_tesh!E60/RES_summary!E$19</f>
        <v>8.9055461065585444</v>
      </c>
      <c r="F60" s="176">
        <f>RES_hhdet_tesh!F60/RES_summary!F$19</f>
        <v>9.0660250217649754</v>
      </c>
      <c r="G60" s="176">
        <f>RES_hhdet_tesh!G60/RES_summary!G$19</f>
        <v>8.9010620036826769</v>
      </c>
      <c r="H60" s="176">
        <f>RES_hhdet_tesh!H60/RES_summary!H$19</f>
        <v>0</v>
      </c>
      <c r="I60" s="176">
        <f>RES_hhdet_tesh!I60/RES_summary!I$19</f>
        <v>0</v>
      </c>
      <c r="J60" s="176">
        <f>RES_hhdet_tesh!J60/RES_summary!J$19</f>
        <v>0</v>
      </c>
      <c r="K60" s="176">
        <f>RES_hhdet_tesh!K60/RES_summary!K$19</f>
        <v>0</v>
      </c>
      <c r="L60" s="176">
        <f>RES_hhdet_tesh!L60/RES_summary!L$19</f>
        <v>0</v>
      </c>
      <c r="M60" s="176">
        <f>RES_hhdet_tesh!M60/RES_summary!M$19</f>
        <v>0</v>
      </c>
      <c r="N60" s="176">
        <f>RES_hhdet_tesh!N60/RES_summary!N$19</f>
        <v>0</v>
      </c>
      <c r="O60" s="176">
        <f>RES_hhdet_tesh!O60/RES_summary!O$19</f>
        <v>0</v>
      </c>
      <c r="P60" s="176">
        <f>RES_hhdet_tesh!P60/RES_summary!P$19</f>
        <v>0</v>
      </c>
      <c r="Q60" s="176">
        <f>RES_hhdet_tesh!Q60/RES_summary!Q$19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110.11843817284975</v>
      </c>
      <c r="C62" s="184">
        <f>RES_hhdet_tesh!C62/RES_summary!C$19</f>
        <v>119.8100540491649</v>
      </c>
      <c r="D62" s="184">
        <f>RES_hhdet_tesh!D62/RES_summary!D$19</f>
        <v>119.74729059355255</v>
      </c>
      <c r="E62" s="184">
        <f>RES_hhdet_tesh!E62/RES_summary!E$19</f>
        <v>134.00337938464125</v>
      </c>
      <c r="F62" s="184">
        <f>RES_hhdet_tesh!F62/RES_summary!F$19</f>
        <v>132.41312821757589</v>
      </c>
      <c r="G62" s="184">
        <f>RES_hhdet_tesh!G62/RES_summary!G$19</f>
        <v>131.46042713740829</v>
      </c>
      <c r="H62" s="184">
        <f>RES_hhdet_tesh!H62/RES_summary!H$19</f>
        <v>136.5076047578541</v>
      </c>
      <c r="I62" s="184">
        <f>RES_hhdet_tesh!I62/RES_summary!I$19</f>
        <v>119.55085523915926</v>
      </c>
      <c r="J62" s="184">
        <f>RES_hhdet_tesh!J62/RES_summary!J$19</f>
        <v>123.54444033784419</v>
      </c>
      <c r="K62" s="184">
        <f>RES_hhdet_tesh!K62/RES_summary!K$19</f>
        <v>122.31725750196537</v>
      </c>
      <c r="L62" s="184">
        <f>RES_hhdet_tesh!L62/RES_summary!L$19</f>
        <v>146.404577436105</v>
      </c>
      <c r="M62" s="184">
        <f>RES_hhdet_tesh!M62/RES_summary!M$19</f>
        <v>133.79973217081002</v>
      </c>
      <c r="N62" s="184">
        <f>RES_hhdet_tesh!N62/RES_summary!N$19</f>
        <v>128.78420845750907</v>
      </c>
      <c r="O62" s="184">
        <f>RES_hhdet_tesh!O62/RES_summary!O$19</f>
        <v>123.6882157821987</v>
      </c>
      <c r="P62" s="184">
        <f>RES_hhdet_tesh!P62/RES_summary!P$19</f>
        <v>111.49299010021474</v>
      </c>
      <c r="Q62" s="184">
        <f>RES_hhdet_tesh!Q62/RES_summary!Q$19</f>
        <v>122.12382267458298</v>
      </c>
    </row>
    <row r="63" spans="1:17" ht="12.95" customHeight="1" x14ac:dyDescent="0.25">
      <c r="A63" s="158" t="s">
        <v>65</v>
      </c>
      <c r="B63" s="178">
        <f>RES_hhdet_tesh!B63/RES_summary!B$19</f>
        <v>89.555857572717841</v>
      </c>
      <c r="C63" s="178">
        <f>RES_hhdet_tesh!C63/RES_summary!C$19</f>
        <v>99.028855097381268</v>
      </c>
      <c r="D63" s="178">
        <f>RES_hhdet_tesh!D63/RES_summary!D$19</f>
        <v>98.57106905528768</v>
      </c>
      <c r="E63" s="178">
        <f>RES_hhdet_tesh!E63/RES_summary!E$19</f>
        <v>112.54339091819034</v>
      </c>
      <c r="F63" s="178">
        <f>RES_hhdet_tesh!F63/RES_summary!F$19</f>
        <v>110.61440569645718</v>
      </c>
      <c r="G63" s="178">
        <f>RES_hhdet_tesh!G63/RES_summary!G$19</f>
        <v>109.5103893790176</v>
      </c>
      <c r="H63" s="178">
        <f>RES_hhdet_tesh!H63/RES_summary!H$19</f>
        <v>114.1380237518201</v>
      </c>
      <c r="I63" s="178">
        <f>RES_hhdet_tesh!I63/RES_summary!I$19</f>
        <v>97.007087527336338</v>
      </c>
      <c r="J63" s="178">
        <f>RES_hhdet_tesh!J63/RES_summary!J$19</f>
        <v>99.909702883477394</v>
      </c>
      <c r="K63" s="178">
        <f>RES_hhdet_tesh!K63/RES_summary!K$19</f>
        <v>98.756052225870746</v>
      </c>
      <c r="L63" s="178">
        <f>RES_hhdet_tesh!L63/RES_summary!L$19</f>
        <v>118.41403101878254</v>
      </c>
      <c r="M63" s="178">
        <f>RES_hhdet_tesh!M63/RES_summary!M$19</f>
        <v>106.00110092710527</v>
      </c>
      <c r="N63" s="178">
        <f>RES_hhdet_tesh!N63/RES_summary!N$19</f>
        <v>100.93043850363082</v>
      </c>
      <c r="O63" s="178">
        <f>RES_hhdet_tesh!O63/RES_summary!O$19</f>
        <v>95.825925366246892</v>
      </c>
      <c r="P63" s="178">
        <f>RES_hhdet_tesh!P63/RES_summary!P$19</f>
        <v>83.462681766791931</v>
      </c>
      <c r="Q63" s="178">
        <f>RES_hhdet_tesh!Q63/RES_summary!Q$19</f>
        <v>93.579674312657374</v>
      </c>
    </row>
    <row r="64" spans="1:17" ht="12" customHeight="1" x14ac:dyDescent="0.25">
      <c r="A64" s="23" t="s">
        <v>161</v>
      </c>
      <c r="B64" s="177">
        <f>RES_hhdet_tesh!B64/RES_summary!B$19</f>
        <v>86.669879601529914</v>
      </c>
      <c r="C64" s="177">
        <f>RES_hhdet_tesh!C64/RES_summary!C$19</f>
        <v>96.868020655837057</v>
      </c>
      <c r="D64" s="177">
        <f>RES_hhdet_tesh!D64/RES_summary!D$19</f>
        <v>95.67808512984584</v>
      </c>
      <c r="E64" s="177">
        <f>RES_hhdet_tesh!E64/RES_summary!E$19</f>
        <v>109.52913629126775</v>
      </c>
      <c r="F64" s="177">
        <f>RES_hhdet_tesh!F64/RES_summary!F$19</f>
        <v>108.326639472821</v>
      </c>
      <c r="G64" s="177">
        <f>RES_hhdet_tesh!G64/RES_summary!G$19</f>
        <v>107.33128061235551</v>
      </c>
      <c r="H64" s="177">
        <f>RES_hhdet_tesh!H64/RES_summary!H$19</f>
        <v>111.12155707980052</v>
      </c>
      <c r="I64" s="177">
        <f>RES_hhdet_tesh!I64/RES_summary!I$19</f>
        <v>94.408535621283676</v>
      </c>
      <c r="J64" s="177">
        <f>RES_hhdet_tesh!J64/RES_summary!J$19</f>
        <v>96.998612297889437</v>
      </c>
      <c r="K64" s="177">
        <f>RES_hhdet_tesh!K64/RES_summary!K$19</f>
        <v>96.372278759051753</v>
      </c>
      <c r="L64" s="177">
        <f>RES_hhdet_tesh!L64/RES_summary!L$19</f>
        <v>115.13333072863826</v>
      </c>
      <c r="M64" s="177">
        <f>RES_hhdet_tesh!M64/RES_summary!M$19</f>
        <v>102.93834137047531</v>
      </c>
      <c r="N64" s="177">
        <f>RES_hhdet_tesh!N64/RES_summary!N$19</f>
        <v>99.290071048142693</v>
      </c>
      <c r="O64" s="177">
        <f>RES_hhdet_tesh!O64/RES_summary!O$19</f>
        <v>94.077285739592384</v>
      </c>
      <c r="P64" s="177">
        <f>RES_hhdet_tesh!P64/RES_summary!P$19</f>
        <v>81.521470602203692</v>
      </c>
      <c r="Q64" s="177">
        <f>RES_hhdet_tesh!Q64/RES_summary!Q$19</f>
        <v>90.258692158750762</v>
      </c>
    </row>
    <row r="65" spans="1:17" ht="12" customHeight="1" x14ac:dyDescent="0.25">
      <c r="A65" s="23" t="s">
        <v>60</v>
      </c>
      <c r="B65" s="177">
        <f>RES_hhdet_tesh!B65/RES_summary!B$19</f>
        <v>2.885977971187911</v>
      </c>
      <c r="C65" s="177">
        <f>RES_hhdet_tesh!C65/RES_summary!C$19</f>
        <v>2.1608344415442078</v>
      </c>
      <c r="D65" s="177">
        <f>RES_hhdet_tesh!D65/RES_summary!D$19</f>
        <v>2.8929839254418384</v>
      </c>
      <c r="E65" s="177">
        <f>RES_hhdet_tesh!E65/RES_summary!E$19</f>
        <v>3.0142546269225816</v>
      </c>
      <c r="F65" s="177">
        <f>RES_hhdet_tesh!F65/RES_summary!F$19</f>
        <v>2.2877662236361962</v>
      </c>
      <c r="G65" s="177">
        <f>RES_hhdet_tesh!G65/RES_summary!G$19</f>
        <v>2.1791087666620763</v>
      </c>
      <c r="H65" s="177">
        <f>RES_hhdet_tesh!H65/RES_summary!H$19</f>
        <v>3.0164666720195754</v>
      </c>
      <c r="I65" s="177">
        <f>RES_hhdet_tesh!I65/RES_summary!I$19</f>
        <v>2.5985519060526712</v>
      </c>
      <c r="J65" s="177">
        <f>RES_hhdet_tesh!J65/RES_summary!J$19</f>
        <v>2.9110905855879525</v>
      </c>
      <c r="K65" s="177">
        <f>RES_hhdet_tesh!K65/RES_summary!K$19</f>
        <v>2.3837734668189969</v>
      </c>
      <c r="L65" s="177">
        <f>RES_hhdet_tesh!L65/RES_summary!L$19</f>
        <v>3.2807002901442925</v>
      </c>
      <c r="M65" s="177">
        <f>RES_hhdet_tesh!M65/RES_summary!M$19</f>
        <v>3.0627595566299473</v>
      </c>
      <c r="N65" s="177">
        <f>RES_hhdet_tesh!N65/RES_summary!N$19</f>
        <v>1.6403674554881249</v>
      </c>
      <c r="O65" s="177">
        <f>RES_hhdet_tesh!O65/RES_summary!O$19</f>
        <v>1.7486396266545057</v>
      </c>
      <c r="P65" s="177">
        <f>RES_hhdet_tesh!P65/RES_summary!P$19</f>
        <v>1.9412111645882442</v>
      </c>
      <c r="Q65" s="177">
        <f>RES_hhdet_tesh!Q65/RES_summary!Q$19</f>
        <v>3.3209821539066242</v>
      </c>
    </row>
    <row r="66" spans="1:17" ht="12.95" customHeight="1" x14ac:dyDescent="0.25">
      <c r="A66" s="158" t="s">
        <v>112</v>
      </c>
      <c r="B66" s="178">
        <f>RES_hhdet_tesh!B66/RES_summary!B$19</f>
        <v>1.7886047528789806E-2</v>
      </c>
      <c r="C66" s="178">
        <f>RES_hhdet_tesh!C66/RES_summary!C$19</f>
        <v>2.786835634261756E-2</v>
      </c>
      <c r="D66" s="178">
        <f>RES_hhdet_tesh!D66/RES_summary!D$19</f>
        <v>4.2759803452239252E-2</v>
      </c>
      <c r="E66" s="178">
        <f>RES_hhdet_tesh!E66/RES_summary!E$19</f>
        <v>6.243303802825733E-2</v>
      </c>
      <c r="F66" s="178">
        <f>RES_hhdet_tesh!F66/RES_summary!F$19</f>
        <v>7.4961952308487012E-2</v>
      </c>
      <c r="G66" s="178">
        <f>RES_hhdet_tesh!G66/RES_summary!G$19</f>
        <v>9.0494354655330331E-2</v>
      </c>
      <c r="H66" s="178">
        <f>RES_hhdet_tesh!H66/RES_summary!H$19</f>
        <v>0.13334669471281446</v>
      </c>
      <c r="I66" s="178">
        <f>RES_hhdet_tesh!I66/RES_summary!I$19</f>
        <v>0.16650637768116155</v>
      </c>
      <c r="J66" s="178">
        <f>RES_hhdet_tesh!J66/RES_summary!J$19</f>
        <v>0.21306597209716133</v>
      </c>
      <c r="K66" s="178">
        <f>RES_hhdet_tesh!K66/RES_summary!K$19</f>
        <v>0.27313785699803911</v>
      </c>
      <c r="L66" s="178">
        <f>RES_hhdet_tesh!L66/RES_summary!L$19</f>
        <v>0.31173612141390322</v>
      </c>
      <c r="M66" s="178">
        <f>RES_hhdet_tesh!M66/RES_summary!M$19</f>
        <v>0.34789857361266302</v>
      </c>
      <c r="N66" s="178">
        <f>RES_hhdet_tesh!N66/RES_summary!N$19</f>
        <v>0.40699586867109577</v>
      </c>
      <c r="O66" s="178">
        <f>RES_hhdet_tesh!O66/RES_summary!O$19</f>
        <v>0.46759854846514426</v>
      </c>
      <c r="P66" s="178">
        <f>RES_hhdet_tesh!P66/RES_summary!P$19</f>
        <v>0.56632417234899823</v>
      </c>
      <c r="Q66" s="178">
        <f>RES_hhdet_tesh!Q66/RES_summary!Q$19</f>
        <v>0.65402293583900939</v>
      </c>
    </row>
    <row r="67" spans="1:17" ht="12" customHeight="1" x14ac:dyDescent="0.25">
      <c r="A67" s="23" t="s">
        <v>60</v>
      </c>
      <c r="B67" s="177">
        <f>RES_hhdet_tesh!B67/RES_summary!B$19</f>
        <v>1.7886047528789806E-2</v>
      </c>
      <c r="C67" s="177">
        <f>RES_hhdet_tesh!C67/RES_summary!C$19</f>
        <v>2.786835634261756E-2</v>
      </c>
      <c r="D67" s="177">
        <f>RES_hhdet_tesh!D67/RES_summary!D$19</f>
        <v>4.2759803452239252E-2</v>
      </c>
      <c r="E67" s="177">
        <f>RES_hhdet_tesh!E67/RES_summary!E$19</f>
        <v>6.243303802825733E-2</v>
      </c>
      <c r="F67" s="177">
        <f>RES_hhdet_tesh!F67/RES_summary!F$19</f>
        <v>7.4961952308487012E-2</v>
      </c>
      <c r="G67" s="177">
        <f>RES_hhdet_tesh!G67/RES_summary!G$19</f>
        <v>9.0494354655330331E-2</v>
      </c>
      <c r="H67" s="177">
        <f>RES_hhdet_tesh!H67/RES_summary!H$19</f>
        <v>0.13334669471281446</v>
      </c>
      <c r="I67" s="177">
        <f>RES_hhdet_tesh!I67/RES_summary!I$19</f>
        <v>0.16650637768116155</v>
      </c>
      <c r="J67" s="177">
        <f>RES_hhdet_tesh!J67/RES_summary!J$19</f>
        <v>0.21306597209716133</v>
      </c>
      <c r="K67" s="177">
        <f>RES_hhdet_tesh!K67/RES_summary!K$19</f>
        <v>0.27313785699803911</v>
      </c>
      <c r="L67" s="177">
        <f>RES_hhdet_tesh!L67/RES_summary!L$19</f>
        <v>0.31173612141390322</v>
      </c>
      <c r="M67" s="177">
        <f>RES_hhdet_tesh!M67/RES_summary!M$19</f>
        <v>0.34789857361266302</v>
      </c>
      <c r="N67" s="177">
        <f>RES_hhdet_tesh!N67/RES_summary!N$19</f>
        <v>0.40699586867109577</v>
      </c>
      <c r="O67" s="177">
        <f>RES_hhdet_tesh!O67/RES_summary!O$19</f>
        <v>0.46759854846514426</v>
      </c>
      <c r="P67" s="177">
        <f>RES_hhdet_tesh!P67/RES_summary!P$19</f>
        <v>0.56632417234899823</v>
      </c>
      <c r="Q67" s="177">
        <f>RES_hhdet_tesh!Q67/RES_summary!Q$19</f>
        <v>0.65402293583900939</v>
      </c>
    </row>
    <row r="68" spans="1:17" ht="12" customHeight="1" x14ac:dyDescent="0.25">
      <c r="A68" s="158" t="s">
        <v>63</v>
      </c>
      <c r="B68" s="178">
        <f>RES_hhdet_tesh!B68/RES_summary!B$19</f>
        <v>12.742854568322654</v>
      </c>
      <c r="C68" s="178">
        <f>RES_hhdet_tesh!C68/RES_summary!C$19</f>
        <v>12.665049234098474</v>
      </c>
      <c r="D68" s="178">
        <f>RES_hhdet_tesh!D68/RES_summary!D$19</f>
        <v>12.99667825997645</v>
      </c>
      <c r="E68" s="178">
        <f>RES_hhdet_tesh!E68/RES_summary!E$19</f>
        <v>13.147352526994803</v>
      </c>
      <c r="F68" s="178">
        <f>RES_hhdet_tesh!F68/RES_summary!F$19</f>
        <v>13.133325392300137</v>
      </c>
      <c r="G68" s="178">
        <f>RES_hhdet_tesh!G68/RES_summary!G$19</f>
        <v>13.325334528301052</v>
      </c>
      <c r="H68" s="178">
        <f>RES_hhdet_tesh!H68/RES_summary!H$19</f>
        <v>13.627872897945965</v>
      </c>
      <c r="I68" s="178">
        <f>RES_hhdet_tesh!I68/RES_summary!I$19</f>
        <v>13.536226207922061</v>
      </c>
      <c r="J68" s="178">
        <f>RES_hhdet_tesh!J68/RES_summary!J$19</f>
        <v>14.140644030677111</v>
      </c>
      <c r="K68" s="178">
        <f>RES_hhdet_tesh!K68/RES_summary!K$19</f>
        <v>14.102510102425327</v>
      </c>
      <c r="L68" s="178">
        <f>RES_hhdet_tesh!L68/RES_summary!L$19</f>
        <v>16.703769199398824</v>
      </c>
      <c r="M68" s="178">
        <f>RES_hhdet_tesh!M68/RES_summary!M$19</f>
        <v>16.388534600622531</v>
      </c>
      <c r="N68" s="178">
        <f>RES_hhdet_tesh!N68/RES_summary!N$19</f>
        <v>16.315839658214877</v>
      </c>
      <c r="O68" s="178">
        <f>RES_hhdet_tesh!O68/RES_summary!O$19</f>
        <v>16.394796128251425</v>
      </c>
      <c r="P68" s="178">
        <f>RES_hhdet_tesh!P68/RES_summary!P$19</f>
        <v>16.494049352385609</v>
      </c>
      <c r="Q68" s="178">
        <f>RES_hhdet_tesh!Q68/RES_summary!Q$19</f>
        <v>16.703571532334614</v>
      </c>
    </row>
    <row r="69" spans="1:17" ht="12" customHeight="1" x14ac:dyDescent="0.25">
      <c r="A69" s="167" t="s">
        <v>160</v>
      </c>
      <c r="B69" s="183">
        <f>RES_hhdet_tesh!B69/RES_summary!B$19</f>
        <v>12.560155483836432</v>
      </c>
      <c r="C69" s="183">
        <f>RES_hhdet_tesh!C69/RES_summary!C$19</f>
        <v>12.558804854878321</v>
      </c>
      <c r="D69" s="183">
        <f>RES_hhdet_tesh!D69/RES_summary!D$19</f>
        <v>12.812790229669996</v>
      </c>
      <c r="E69" s="183">
        <f>RES_hhdet_tesh!E69/RES_summary!E$19</f>
        <v>13.000572632402152</v>
      </c>
      <c r="F69" s="183">
        <f>RES_hhdet_tesh!F69/RES_summary!F$19</f>
        <v>13.042536814709136</v>
      </c>
      <c r="G69" s="183">
        <f>RES_hhdet_tesh!G69/RES_summary!G$19</f>
        <v>13.226267576230549</v>
      </c>
      <c r="H69" s="183">
        <f>RES_hhdet_tesh!H69/RES_summary!H$19</f>
        <v>13.423897122888683</v>
      </c>
      <c r="I69" s="183">
        <f>RES_hhdet_tesh!I69/RES_summary!I$19</f>
        <v>13.31465981574523</v>
      </c>
      <c r="J69" s="183">
        <f>RES_hhdet_tesh!J69/RES_summary!J$19</f>
        <v>14.042547993640319</v>
      </c>
      <c r="K69" s="183">
        <f>RES_hhdet_tesh!K69/RES_summary!K$19</f>
        <v>14.020201095033256</v>
      </c>
      <c r="L69" s="183">
        <f>RES_hhdet_tesh!L69/RES_summary!L$19</f>
        <v>16.528918920160674</v>
      </c>
      <c r="M69" s="183">
        <f>RES_hhdet_tesh!M69/RES_summary!M$19</f>
        <v>16.194369812120073</v>
      </c>
      <c r="N69" s="183">
        <f>RES_hhdet_tesh!N69/RES_summary!N$19</f>
        <v>16.201885942021935</v>
      </c>
      <c r="O69" s="183">
        <f>RES_hhdet_tesh!O69/RES_summary!O$19</f>
        <v>16.270599841643836</v>
      </c>
      <c r="P69" s="183">
        <f>RES_hhdet_tesh!P69/RES_summary!P$19</f>
        <v>16.423299720223419</v>
      </c>
      <c r="Q69" s="183">
        <f>RES_hhdet_tesh!Q69/RES_summary!Q$19</f>
        <v>16.550045195455386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13.59184909566715</v>
      </c>
      <c r="D70" s="183">
        <f>RES_hhdet_tesh!D70/RES_summary!D$19</f>
        <v>13.711003754913774</v>
      </c>
      <c r="E70" s="183">
        <f>RES_hhdet_tesh!E70/RES_summary!E$19</f>
        <v>13.755188425892326</v>
      </c>
      <c r="F70" s="183">
        <f>RES_hhdet_tesh!F70/RES_summary!F$19</f>
        <v>13.691240875794374</v>
      </c>
      <c r="G70" s="183">
        <f>RES_hhdet_tesh!G70/RES_summary!G$19</f>
        <v>13.819500052720015</v>
      </c>
      <c r="H70" s="183">
        <f>RES_hhdet_tesh!H70/RES_summary!H$19</f>
        <v>13.988479393538638</v>
      </c>
      <c r="I70" s="183">
        <f>RES_hhdet_tesh!I70/RES_summary!I$19</f>
        <v>13.880281822030247</v>
      </c>
      <c r="J70" s="183">
        <f>RES_hhdet_tesh!J70/RES_summary!J$19</f>
        <v>14.433205035431522</v>
      </c>
      <c r="K70" s="183">
        <f>RES_hhdet_tesh!K70/RES_summary!K$19</f>
        <v>14.418012996526031</v>
      </c>
      <c r="L70" s="183">
        <f>RES_hhdet_tesh!L70/RES_summary!L$19</f>
        <v>17.028399026340274</v>
      </c>
      <c r="M70" s="183">
        <f>RES_hhdet_tesh!M70/RES_summary!M$19</f>
        <v>16.607691198363145</v>
      </c>
      <c r="N70" s="183">
        <f>RES_hhdet_tesh!N70/RES_summary!N$19</f>
        <v>16.576417204745752</v>
      </c>
      <c r="O70" s="183">
        <f>RES_hhdet_tesh!O70/RES_summary!O$19</f>
        <v>16.568841667215995</v>
      </c>
      <c r="P70" s="183">
        <f>RES_hhdet_tesh!P70/RES_summary!P$19</f>
        <v>16.645410675599873</v>
      </c>
      <c r="Q70" s="183">
        <f>RES_hhdet_tesh!Q70/RES_summary!Q$19</f>
        <v>16.695290530421929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9.2079402322902144</v>
      </c>
      <c r="D71" s="182">
        <f>RES_hhdet_tesh!D71/RES_summary!D$19</f>
        <v>9.2718733907645916</v>
      </c>
      <c r="E71" s="182">
        <f>RES_hhdet_tesh!E71/RES_summary!E$19</f>
        <v>9.2866044687700473</v>
      </c>
      <c r="F71" s="182">
        <f>RES_hhdet_tesh!F71/RES_summary!F$19</f>
        <v>9.2266443300405765</v>
      </c>
      <c r="G71" s="182">
        <f>RES_hhdet_tesh!G71/RES_summary!G$19</f>
        <v>9.2956075897564805</v>
      </c>
      <c r="H71" s="182">
        <f>RES_hhdet_tesh!H71/RES_summary!H$19</f>
        <v>9.3894641268926904</v>
      </c>
      <c r="I71" s="182">
        <f>RES_hhdet_tesh!I71/RES_summary!I$19</f>
        <v>9.2832072550512574</v>
      </c>
      <c r="J71" s="182">
        <f>RES_hhdet_tesh!J71/RES_summary!J$19</f>
        <v>9.8014053938509829</v>
      </c>
      <c r="K71" s="182">
        <f>RES_hhdet_tesh!K71/RES_summary!K$19</f>
        <v>9.7450157364411538</v>
      </c>
      <c r="L71" s="182">
        <f>RES_hhdet_tesh!L71/RES_summary!L$19</f>
        <v>11.661930158331263</v>
      </c>
      <c r="M71" s="182">
        <f>RES_hhdet_tesh!M71/RES_summary!M$19</f>
        <v>11.11985530982612</v>
      </c>
      <c r="N71" s="182">
        <f>RES_hhdet_tesh!N71/RES_summary!N$19</f>
        <v>11.089670638845446</v>
      </c>
      <c r="O71" s="182">
        <f>RES_hhdet_tesh!O71/RES_summary!O$19</f>
        <v>11.06361229830137</v>
      </c>
      <c r="P71" s="182">
        <f>RES_hhdet_tesh!P71/RES_summary!P$19</f>
        <v>11.116812048292241</v>
      </c>
      <c r="Q71" s="182">
        <f>RES_hhdet_tesh!Q71/RES_summary!Q$19</f>
        <v>11.142210501962801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4.3839088633769361</v>
      </c>
      <c r="D72" s="181">
        <f>RES_hhdet_tesh!D72/RES_summary!D$19</f>
        <v>4.4391303641491788</v>
      </c>
      <c r="E72" s="181">
        <f>RES_hhdet_tesh!E72/RES_summary!E$19</f>
        <v>4.4685839571222772</v>
      </c>
      <c r="F72" s="181">
        <f>RES_hhdet_tesh!F72/RES_summary!F$19</f>
        <v>4.4645965457537997</v>
      </c>
      <c r="G72" s="181">
        <f>RES_hhdet_tesh!G72/RES_summary!G$19</f>
        <v>4.5238924629635342</v>
      </c>
      <c r="H72" s="181">
        <f>RES_hhdet_tesh!H72/RES_summary!H$19</f>
        <v>4.5990152666459512</v>
      </c>
      <c r="I72" s="181">
        <f>RES_hhdet_tesh!I72/RES_summary!I$19</f>
        <v>4.5970745669789892</v>
      </c>
      <c r="J72" s="181">
        <f>RES_hhdet_tesh!J72/RES_summary!J$19</f>
        <v>4.6317996415805371</v>
      </c>
      <c r="K72" s="181">
        <f>RES_hhdet_tesh!K72/RES_summary!K$19</f>
        <v>4.6729972600848777</v>
      </c>
      <c r="L72" s="181">
        <f>RES_hhdet_tesh!L72/RES_summary!L$19</f>
        <v>5.3664688680090133</v>
      </c>
      <c r="M72" s="181">
        <f>RES_hhdet_tesh!M72/RES_summary!M$19</f>
        <v>5.487835888537024</v>
      </c>
      <c r="N72" s="181">
        <f>RES_hhdet_tesh!N72/RES_summary!N$19</f>
        <v>5.4867465659003098</v>
      </c>
      <c r="O72" s="181">
        <f>RES_hhdet_tesh!O72/RES_summary!O$19</f>
        <v>5.5052293689146268</v>
      </c>
      <c r="P72" s="181">
        <f>RES_hhdet_tesh!P72/RES_summary!P$19</f>
        <v>5.5285986273076348</v>
      </c>
      <c r="Q72" s="181">
        <f>RES_hhdet_tesh!Q72/RES_summary!Q$19</f>
        <v>5.553080028459128</v>
      </c>
    </row>
    <row r="73" spans="1:17" ht="12" customHeight="1" x14ac:dyDescent="0.25">
      <c r="A73" s="163" t="s">
        <v>142</v>
      </c>
      <c r="B73" s="180">
        <f>RES_hhdet_tesh!B73/RES_summary!B$19</f>
        <v>14.187508637150732</v>
      </c>
      <c r="C73" s="180">
        <f>RES_hhdet_tesh!C73/RES_summary!C$19</f>
        <v>13.545279363721633</v>
      </c>
      <c r="D73" s="180">
        <f>RES_hhdet_tesh!D73/RES_summary!D$19</f>
        <v>14.558175388343789</v>
      </c>
      <c r="E73" s="180">
        <f>RES_hhdet_tesh!E73/RES_summary!E$19</f>
        <v>14.658935273296137</v>
      </c>
      <c r="F73" s="180">
        <f>RES_hhdet_tesh!F73/RES_summary!F$19</f>
        <v>14.291388242452818</v>
      </c>
      <c r="G73" s="180">
        <f>RES_hhdet_tesh!G73/RES_summary!G$19</f>
        <v>14.35934450545537</v>
      </c>
      <c r="H73" s="180">
        <f>RES_hhdet_tesh!H73/RES_summary!H$19</f>
        <v>16.594650957200592</v>
      </c>
      <c r="I73" s="180">
        <f>RES_hhdet_tesh!I73/RES_summary!I$19</f>
        <v>16.343727938151325</v>
      </c>
      <c r="J73" s="180">
        <f>RES_hhdet_tesh!J73/RES_summary!J$19</f>
        <v>15.02051591749653</v>
      </c>
      <c r="K73" s="180">
        <f>RES_hhdet_tesh!K73/RES_summary!K$19</f>
        <v>15.034002744225532</v>
      </c>
      <c r="L73" s="180">
        <f>RES_hhdet_tesh!L73/RES_summary!L$19</f>
        <v>20.232352116310697</v>
      </c>
      <c r="M73" s="180">
        <f>RES_hhdet_tesh!M73/RES_summary!M$19</f>
        <v>19.653086051085445</v>
      </c>
      <c r="N73" s="180">
        <f>RES_hhdet_tesh!N73/RES_summary!N$19</f>
        <v>18.412643693043723</v>
      </c>
      <c r="O73" s="180">
        <f>RES_hhdet_tesh!O73/RES_summary!O$19</f>
        <v>18.486305745865721</v>
      </c>
      <c r="P73" s="180">
        <f>RES_hhdet_tesh!P73/RES_summary!P$19</f>
        <v>18.863338760214006</v>
      </c>
      <c r="Q73" s="180">
        <f>RES_hhdet_tesh!Q73/RES_summary!Q$19</f>
        <v>20.345622559189287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14.493654929792283</v>
      </c>
      <c r="D74" s="179">
        <f>RES_hhdet_tesh!D74/RES_summary!D$19</f>
        <v>14.985550222689794</v>
      </c>
      <c r="E74" s="179">
        <f>RES_hhdet_tesh!E74/RES_summary!E$19</f>
        <v>14.991775212069783</v>
      </c>
      <c r="F74" s="179">
        <f>RES_hhdet_tesh!F74/RES_summary!F$19</f>
        <v>14.617862505179874</v>
      </c>
      <c r="G74" s="179">
        <f>RES_hhdet_tesh!G74/RES_summary!G$19</f>
        <v>14.411629623118623</v>
      </c>
      <c r="H74" s="179">
        <f>RES_hhdet_tesh!H74/RES_summary!H$19</f>
        <v>15.617850079549891</v>
      </c>
      <c r="I74" s="179">
        <f>RES_hhdet_tesh!I74/RES_summary!I$19</f>
        <v>15.410970318755714</v>
      </c>
      <c r="J74" s="179">
        <f>RES_hhdet_tesh!J74/RES_summary!J$19</f>
        <v>14.551138076812432</v>
      </c>
      <c r="K74" s="179">
        <f>RES_hhdet_tesh!K74/RES_summary!K$19</f>
        <v>14.517550761428897</v>
      </c>
      <c r="L74" s="179">
        <f>RES_hhdet_tesh!L74/RES_summary!L$19</f>
        <v>18.846967482742688</v>
      </c>
      <c r="M74" s="179">
        <f>RES_hhdet_tesh!M74/RES_summary!M$19</f>
        <v>18.327416094277737</v>
      </c>
      <c r="N74" s="179">
        <f>RES_hhdet_tesh!N74/RES_summary!N$19</f>
        <v>17.495766760008582</v>
      </c>
      <c r="O74" s="179">
        <f>RES_hhdet_tesh!O74/RES_summary!O$19</f>
        <v>17.585341966179882</v>
      </c>
      <c r="P74" s="179">
        <f>RES_hhdet_tesh!P74/RES_summary!P$19</f>
        <v>17.80949406833588</v>
      </c>
      <c r="Q74" s="179">
        <f>RES_hhdet_tesh!Q74/RES_summary!Q$19</f>
        <v>18.79449421976571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10.109746066415347</v>
      </c>
      <c r="D75" s="177">
        <f>RES_hhdet_tesh!D75/RES_summary!D$19</f>
        <v>10.546419858540609</v>
      </c>
      <c r="E75" s="177">
        <f>RES_hhdet_tesh!E75/RES_summary!E$19</f>
        <v>10.523191254947506</v>
      </c>
      <c r="F75" s="177">
        <f>RES_hhdet_tesh!F75/RES_summary!F$19</f>
        <v>10.153265959426074</v>
      </c>
      <c r="G75" s="177">
        <f>RES_hhdet_tesh!G75/RES_summary!G$19</f>
        <v>9.8877371601550887</v>
      </c>
      <c r="H75" s="177">
        <f>RES_hhdet_tesh!H75/RES_summary!H$19</f>
        <v>11.018834812903947</v>
      </c>
      <c r="I75" s="177">
        <f>RES_hhdet_tesh!I75/RES_summary!I$19</f>
        <v>10.813895751776725</v>
      </c>
      <c r="J75" s="177">
        <f>RES_hhdet_tesh!J75/RES_summary!J$19</f>
        <v>9.9193384352318983</v>
      </c>
      <c r="K75" s="177">
        <f>RES_hhdet_tesh!K75/RES_summary!K$19</f>
        <v>9.8445535013440217</v>
      </c>
      <c r="L75" s="177">
        <f>RES_hhdet_tesh!L75/RES_summary!L$19</f>
        <v>13.480498614733675</v>
      </c>
      <c r="M75" s="177">
        <f>RES_hhdet_tesh!M75/RES_summary!M$19</f>
        <v>12.839580205740706</v>
      </c>
      <c r="N75" s="177">
        <f>RES_hhdet_tesh!N75/RES_summary!N$19</f>
        <v>12.009020194108269</v>
      </c>
      <c r="O75" s="177">
        <f>RES_hhdet_tesh!O75/RES_summary!O$19</f>
        <v>12.080112597265256</v>
      </c>
      <c r="P75" s="177">
        <f>RES_hhdet_tesh!P75/RES_summary!P$19</f>
        <v>12.280895441028248</v>
      </c>
      <c r="Q75" s="177">
        <f>RES_hhdet_tesh!Q75/RES_summary!Q$19</f>
        <v>13.24141419130658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4.3839088633769352</v>
      </c>
      <c r="D76" s="177">
        <f>RES_hhdet_tesh!D76/RES_summary!D$19</f>
        <v>4.4391303641491806</v>
      </c>
      <c r="E76" s="177">
        <f>RES_hhdet_tesh!E76/RES_summary!E$19</f>
        <v>4.4685839571222772</v>
      </c>
      <c r="F76" s="177">
        <f>RES_hhdet_tesh!F76/RES_summary!F$19</f>
        <v>4.4645965457538006</v>
      </c>
      <c r="G76" s="177">
        <f>RES_hhdet_tesh!G76/RES_summary!G$19</f>
        <v>4.5238924629635351</v>
      </c>
      <c r="H76" s="177">
        <f>RES_hhdet_tesh!H76/RES_summary!H$19</f>
        <v>4.5990152666459467</v>
      </c>
      <c r="I76" s="177">
        <f>RES_hhdet_tesh!I76/RES_summary!I$19</f>
        <v>4.5970745669789892</v>
      </c>
      <c r="J76" s="177">
        <f>RES_hhdet_tesh!J76/RES_summary!J$19</f>
        <v>4.6317996415805345</v>
      </c>
      <c r="K76" s="177">
        <f>RES_hhdet_tesh!K76/RES_summary!K$19</f>
        <v>4.6729972600848768</v>
      </c>
      <c r="L76" s="177">
        <f>RES_hhdet_tesh!L76/RES_summary!L$19</f>
        <v>5.3664688680090151</v>
      </c>
      <c r="M76" s="177">
        <f>RES_hhdet_tesh!M76/RES_summary!M$19</f>
        <v>5.4878358885370275</v>
      </c>
      <c r="N76" s="177">
        <f>RES_hhdet_tesh!N76/RES_summary!N$19</f>
        <v>5.486746565900309</v>
      </c>
      <c r="O76" s="177">
        <f>RES_hhdet_tesh!O76/RES_summary!O$19</f>
        <v>5.5052293689146268</v>
      </c>
      <c r="P76" s="177">
        <f>RES_hhdet_tesh!P76/RES_summary!P$19</f>
        <v>5.5285986273076384</v>
      </c>
      <c r="Q76" s="177">
        <f>RES_hhdet_tesh!Q76/RES_summary!Q$19</f>
        <v>5.5530800284591306</v>
      </c>
    </row>
    <row r="77" spans="1:17" ht="12" customHeight="1" x14ac:dyDescent="0.25">
      <c r="A77" s="158" t="s">
        <v>62</v>
      </c>
      <c r="B77" s="178">
        <f>RES_hhdet_tesh!B77/RES_summary!B$19</f>
        <v>7.8018399842804698</v>
      </c>
      <c r="C77" s="178">
        <f>RES_hhdet_tesh!C77/RES_summary!C$19</f>
        <v>8.0882813613425206</v>
      </c>
      <c r="D77" s="178">
        <f>RES_hhdet_tesh!D77/RES_summary!D$19</f>
        <v>8.1367834748361805</v>
      </c>
      <c r="E77" s="178">
        <f>RES_hhdet_tesh!E77/RES_summary!E$19</f>
        <v>8.2502029014278815</v>
      </c>
      <c r="F77" s="178">
        <f>RES_hhdet_tesh!F77/RES_summary!F$19</f>
        <v>8.5904351765100611</v>
      </c>
      <c r="G77" s="178">
        <f>RES_hhdet_tesh!G77/RES_summary!G$19</f>
        <v>8.5342088754343006</v>
      </c>
      <c r="H77" s="178">
        <f>RES_hhdet_tesh!H77/RES_summary!H$19</f>
        <v>8.608361413375194</v>
      </c>
      <c r="I77" s="178">
        <f>RES_hhdet_tesh!I77/RES_summary!I$19</f>
        <v>8.8410351262197082</v>
      </c>
      <c r="J77" s="178">
        <f>RES_hhdet_tesh!J77/RES_summary!J$19</f>
        <v>9.2810274515925428</v>
      </c>
      <c r="K77" s="178">
        <f>RES_hhdet_tesh!K77/RES_summary!K$19</f>
        <v>9.1855573166712787</v>
      </c>
      <c r="L77" s="178">
        <f>RES_hhdet_tesh!L77/RES_summary!L$19</f>
        <v>10.97504109650972</v>
      </c>
      <c r="M77" s="178">
        <f>RES_hhdet_tesh!M77/RES_summary!M$19</f>
        <v>11.062198069469535</v>
      </c>
      <c r="N77" s="178">
        <f>RES_hhdet_tesh!N77/RES_summary!N$19</f>
        <v>11.130934426992296</v>
      </c>
      <c r="O77" s="178">
        <f>RES_hhdet_tesh!O77/RES_summary!O$19</f>
        <v>10.999895739235241</v>
      </c>
      <c r="P77" s="178">
        <f>RES_hhdet_tesh!P77/RES_summary!P$19</f>
        <v>10.969934808688198</v>
      </c>
      <c r="Q77" s="178">
        <f>RES_hhdet_tesh!Q77/RES_summary!Q$19</f>
        <v>11.186553893751995</v>
      </c>
    </row>
    <row r="78" spans="1:17" ht="12" customHeight="1" x14ac:dyDescent="0.25">
      <c r="A78" s="23" t="s">
        <v>109</v>
      </c>
      <c r="B78" s="177">
        <f>RES_hhdet_tesh!B78/RES_summary!B$19</f>
        <v>7.6363696990288901</v>
      </c>
      <c r="C78" s="177">
        <f>RES_hhdet_tesh!C78/RES_summary!C$19</f>
        <v>7.9794923424738471</v>
      </c>
      <c r="D78" s="177">
        <f>RES_hhdet_tesh!D78/RES_summary!D$19</f>
        <v>8.0164967241480127</v>
      </c>
      <c r="E78" s="177">
        <f>RES_hhdet_tesh!E78/RES_summary!E$19</f>
        <v>8.1570756607559076</v>
      </c>
      <c r="F78" s="177">
        <f>RES_hhdet_tesh!F78/RES_summary!F$19</f>
        <v>8.5169101023720604</v>
      </c>
      <c r="G78" s="177">
        <f>RES_hhdet_tesh!G78/RES_summary!G$19</f>
        <v>8.4866556371121611</v>
      </c>
      <c r="H78" s="177">
        <f>RES_hhdet_tesh!H78/RES_summary!H$19</f>
        <v>8.5570543226955138</v>
      </c>
      <c r="I78" s="177">
        <f>RES_hhdet_tesh!I78/RES_summary!I$19</f>
        <v>8.7492814038950755</v>
      </c>
      <c r="J78" s="177">
        <f>RES_hhdet_tesh!J78/RES_summary!J$19</f>
        <v>9.268844028972353</v>
      </c>
      <c r="K78" s="177">
        <f>RES_hhdet_tesh!K78/RES_summary!K$19</f>
        <v>9.1536345641113606</v>
      </c>
      <c r="L78" s="177">
        <f>RES_hhdet_tesh!L78/RES_summary!L$19</f>
        <v>10.888266590979278</v>
      </c>
      <c r="M78" s="177">
        <f>RES_hhdet_tesh!M78/RES_summary!M$19</f>
        <v>10.980771581850554</v>
      </c>
      <c r="N78" s="177">
        <f>RES_hhdet_tesh!N78/RES_summary!N$19</f>
        <v>11.090534668096712</v>
      </c>
      <c r="O78" s="177">
        <f>RES_hhdet_tesh!O78/RES_summary!O$19</f>
        <v>11.002283747257696</v>
      </c>
      <c r="P78" s="177">
        <f>RES_hhdet_tesh!P78/RES_summary!P$19</f>
        <v>10.954179758870231</v>
      </c>
      <c r="Q78" s="177">
        <f>RES_hhdet_tesh!Q78/RES_summary!Q$19</f>
        <v>11.115588469754433</v>
      </c>
    </row>
    <row r="79" spans="1:17" ht="12" customHeight="1" x14ac:dyDescent="0.25">
      <c r="A79" s="29" t="s">
        <v>140</v>
      </c>
      <c r="B79" s="176">
        <f>RES_hhdet_tesh!B79/RES_summary!B$19</f>
        <v>8.62221651658502</v>
      </c>
      <c r="C79" s="176">
        <f>RES_hhdet_tesh!C79/RES_summary!C$19</f>
        <v>8.6700292862343158</v>
      </c>
      <c r="D79" s="176">
        <f>RES_hhdet_tesh!D79/RES_summary!D$19</f>
        <v>8.8739865061695244</v>
      </c>
      <c r="E79" s="176">
        <f>RES_hhdet_tesh!E79/RES_summary!E$19</f>
        <v>8.9055461065585408</v>
      </c>
      <c r="F79" s="176">
        <f>RES_hhdet_tesh!F79/RES_summary!F$19</f>
        <v>9.0660250217649736</v>
      </c>
      <c r="G79" s="176">
        <f>RES_hhdet_tesh!G79/RES_summary!G$19</f>
        <v>8.9010620036826804</v>
      </c>
      <c r="H79" s="176">
        <f>RES_hhdet_tesh!H79/RES_summary!H$19</f>
        <v>9.1055815831067832</v>
      </c>
      <c r="I79" s="176">
        <f>RES_hhdet_tesh!I79/RES_summary!I$19</f>
        <v>9.5217865124051322</v>
      </c>
      <c r="J79" s="176">
        <f>RES_hhdet_tesh!J79/RES_summary!J$19</f>
        <v>9.3568180708864688</v>
      </c>
      <c r="K79" s="176">
        <f>RES_hhdet_tesh!K79/RES_summary!K$19</f>
        <v>9.4242346154495262</v>
      </c>
      <c r="L79" s="176">
        <f>RES_hhdet_tesh!L79/RES_summary!L$19</f>
        <v>11.713543116520116</v>
      </c>
      <c r="M79" s="176">
        <f>RES_hhdet_tesh!M79/RES_summary!M$19</f>
        <v>11.7042183396002</v>
      </c>
      <c r="N79" s="176">
        <f>RES_hhdet_tesh!N79/RES_summary!N$19</f>
        <v>11.518413969575946</v>
      </c>
      <c r="O79" s="176">
        <f>RES_hhdet_tesh!O79/RES_summary!O$19</f>
        <v>10.969759915448728</v>
      </c>
      <c r="P79" s="176">
        <f>RES_hhdet_tesh!P79/RES_summary!P$19</f>
        <v>11.323727496540711</v>
      </c>
      <c r="Q79" s="176">
        <f>RES_hhdet_tesh!Q79/RES_summary!Q$19</f>
        <v>12.391708191342349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108.84842189080867</v>
      </c>
      <c r="C81" s="184">
        <f>RES_hhdet_tesh!C81/RES_summary!C$19</f>
        <v>118.45931056749063</v>
      </c>
      <c r="D81" s="184">
        <f>RES_hhdet_tesh!D81/RES_summary!D$19</f>
        <v>117.60441220674181</v>
      </c>
      <c r="E81" s="184">
        <f>RES_hhdet_tesh!E81/RES_summary!E$19</f>
        <v>129.7776864186259</v>
      </c>
      <c r="F81" s="184">
        <f>RES_hhdet_tesh!F81/RES_summary!F$19</f>
        <v>127.86958448261791</v>
      </c>
      <c r="G81" s="184">
        <f>RES_hhdet_tesh!G81/RES_summary!G$19</f>
        <v>127.20541437745118</v>
      </c>
      <c r="H81" s="184">
        <f>RES_hhdet_tesh!H81/RES_summary!H$19</f>
        <v>133.59715239546142</v>
      </c>
      <c r="I81" s="184">
        <f>RES_hhdet_tesh!I81/RES_summary!I$19</f>
        <v>131.71666865802112</v>
      </c>
      <c r="J81" s="184">
        <f>RES_hhdet_tesh!J81/RES_summary!J$19</f>
        <v>116.78283589936284</v>
      </c>
      <c r="K81" s="184">
        <f>RES_hhdet_tesh!K81/RES_summary!K$19</f>
        <v>123.32263488399921</v>
      </c>
      <c r="L81" s="184">
        <f>RES_hhdet_tesh!L81/RES_summary!L$19</f>
        <v>151.98880150643936</v>
      </c>
      <c r="M81" s="184">
        <f>RES_hhdet_tesh!M81/RES_summary!M$19</f>
        <v>138.8079264022974</v>
      </c>
      <c r="N81" s="184">
        <f>RES_hhdet_tesh!N81/RES_summary!N$19</f>
        <v>131.83469902429798</v>
      </c>
      <c r="O81" s="184">
        <f>RES_hhdet_tesh!O81/RES_summary!O$19</f>
        <v>128.55507434485398</v>
      </c>
      <c r="P81" s="184">
        <f>RES_hhdet_tesh!P81/RES_summary!P$19</f>
        <v>109.40919562181391</v>
      </c>
      <c r="Q81" s="184">
        <f>RES_hhdet_tesh!Q81/RES_summary!Q$19</f>
        <v>121.32539693024712</v>
      </c>
    </row>
    <row r="82" spans="1:17" ht="12.95" customHeight="1" x14ac:dyDescent="0.25">
      <c r="A82" s="158" t="s">
        <v>65</v>
      </c>
      <c r="B82" s="178">
        <f>RES_hhdet_tesh!B82/RES_summary!B$19</f>
        <v>88.083668665844385</v>
      </c>
      <c r="C82" s="178">
        <f>RES_hhdet_tesh!C82/RES_summary!C$19</f>
        <v>97.389139766488199</v>
      </c>
      <c r="D82" s="178">
        <f>RES_hhdet_tesh!D82/RES_summary!D$19</f>
        <v>96.051876691940208</v>
      </c>
      <c r="E82" s="178">
        <f>RES_hhdet_tesh!E82/RES_summary!E$19</f>
        <v>108.04759599530352</v>
      </c>
      <c r="F82" s="178">
        <f>RES_hhdet_tesh!F82/RES_summary!F$19</f>
        <v>105.78627107175731</v>
      </c>
      <c r="G82" s="178">
        <f>RES_hhdet_tesh!G82/RES_summary!G$19</f>
        <v>105.10836326869899</v>
      </c>
      <c r="H82" s="178">
        <f>RES_hhdet_tesh!H82/RES_summary!H$19</f>
        <v>110.07968589644433</v>
      </c>
      <c r="I82" s="178">
        <f>RES_hhdet_tesh!I82/RES_summary!I$19</f>
        <v>106.79257693281373</v>
      </c>
      <c r="J82" s="178">
        <f>RES_hhdet_tesh!J82/RES_summary!J$19</f>
        <v>92.993172150228034</v>
      </c>
      <c r="K82" s="178">
        <f>RES_hhdet_tesh!K82/RES_summary!K$19</f>
        <v>99.064056387294386</v>
      </c>
      <c r="L82" s="178">
        <f>RES_hhdet_tesh!L82/RES_summary!L$19</f>
        <v>121.04219439149897</v>
      </c>
      <c r="M82" s="178">
        <f>RES_hhdet_tesh!M82/RES_summary!M$19</f>
        <v>108.29846501056288</v>
      </c>
      <c r="N82" s="178">
        <f>RES_hhdet_tesh!N82/RES_summary!N$19</f>
        <v>102.43919202314216</v>
      </c>
      <c r="O82" s="178">
        <f>RES_hhdet_tesh!O82/RES_summary!O$19</f>
        <v>99.159450838712672</v>
      </c>
      <c r="P82" s="178">
        <f>RES_hhdet_tesh!P82/RES_summary!P$19</f>
        <v>79.749629372432111</v>
      </c>
      <c r="Q82" s="178">
        <f>RES_hhdet_tesh!Q82/RES_summary!Q$19</f>
        <v>89.983156815025154</v>
      </c>
    </row>
    <row r="83" spans="1:17" ht="12" customHeight="1" x14ac:dyDescent="0.25">
      <c r="A83" s="23" t="s">
        <v>157</v>
      </c>
      <c r="B83" s="177">
        <f>RES_hhdet_tesh!B83/RES_summary!B$19</f>
        <v>86.925867866113876</v>
      </c>
      <c r="C83" s="177">
        <f>RES_hhdet_tesh!C83/RES_summary!C$19</f>
        <v>96.527841341163821</v>
      </c>
      <c r="D83" s="177">
        <f>RES_hhdet_tesh!D83/RES_summary!D$19</f>
        <v>94.904044872757396</v>
      </c>
      <c r="E83" s="177">
        <f>RES_hhdet_tesh!E83/RES_summary!E$19</f>
        <v>106.87115334501867</v>
      </c>
      <c r="F83" s="177">
        <f>RES_hhdet_tesh!F83/RES_summary!F$19</f>
        <v>104.90011072801485</v>
      </c>
      <c r="G83" s="177">
        <f>RES_hhdet_tesh!G83/RES_summary!G$19</f>
        <v>104.26164842170878</v>
      </c>
      <c r="H83" s="177">
        <f>RES_hhdet_tesh!H83/RES_summary!H$19</f>
        <v>108.89725131614489</v>
      </c>
      <c r="I83" s="177">
        <f>RES_hhdet_tesh!I83/RES_summary!I$19</f>
        <v>105.62961414196904</v>
      </c>
      <c r="J83" s="177">
        <f>RES_hhdet_tesh!J83/RES_summary!J$19</f>
        <v>91.89006236699062</v>
      </c>
      <c r="K83" s="177">
        <f>RES_hhdet_tesh!K83/RES_summary!K$19</f>
        <v>98.093517032286925</v>
      </c>
      <c r="L83" s="177">
        <f>RES_hhdet_tesh!L83/RES_summary!L$19</f>
        <v>119.67811322303136</v>
      </c>
      <c r="M83" s="177">
        <f>RES_hhdet_tesh!M83/RES_summary!M$19</f>
        <v>107.02472772944867</v>
      </c>
      <c r="N83" s="177">
        <f>RES_hhdet_tesh!N83/RES_summary!N$19</f>
        <v>101.76667866516695</v>
      </c>
      <c r="O83" s="177">
        <f>RES_hhdet_tesh!O83/RES_summary!O$19</f>
        <v>98.427650432053809</v>
      </c>
      <c r="P83" s="177">
        <f>RES_hhdet_tesh!P83/RES_summary!P$19</f>
        <v>78.997188460472387</v>
      </c>
      <c r="Q83" s="177">
        <f>RES_hhdet_tesh!Q83/RES_summary!Q$19</f>
        <v>88.678027569483163</v>
      </c>
    </row>
    <row r="84" spans="1:17" ht="12" customHeight="1" x14ac:dyDescent="0.25">
      <c r="A84" s="23" t="s">
        <v>60</v>
      </c>
      <c r="B84" s="177">
        <f>RES_hhdet_tesh!B84/RES_summary!B$19</f>
        <v>1.1578007997305098</v>
      </c>
      <c r="C84" s="177">
        <f>RES_hhdet_tesh!C84/RES_summary!C$19</f>
        <v>0.86129842532436585</v>
      </c>
      <c r="D84" s="177">
        <f>RES_hhdet_tesh!D84/RES_summary!D$19</f>
        <v>1.1478318191828152</v>
      </c>
      <c r="E84" s="177">
        <f>RES_hhdet_tesh!E84/RES_summary!E$19</f>
        <v>1.1764426502848546</v>
      </c>
      <c r="F84" s="177">
        <f>RES_hhdet_tesh!F84/RES_summary!F$19</f>
        <v>0.88616034374245234</v>
      </c>
      <c r="G84" s="177">
        <f>RES_hhdet_tesh!G84/RES_summary!G$19</f>
        <v>0.84671484699021049</v>
      </c>
      <c r="H84" s="177">
        <f>RES_hhdet_tesh!H84/RES_summary!H$19</f>
        <v>1.1824345802994585</v>
      </c>
      <c r="I84" s="177">
        <f>RES_hhdet_tesh!I84/RES_summary!I$19</f>
        <v>1.1629627908446936</v>
      </c>
      <c r="J84" s="177">
        <f>RES_hhdet_tesh!J84/RES_summary!J$19</f>
        <v>1.103109783237411</v>
      </c>
      <c r="K84" s="177">
        <f>RES_hhdet_tesh!K84/RES_summary!K$19</f>
        <v>0.97053935500745969</v>
      </c>
      <c r="L84" s="177">
        <f>RES_hhdet_tesh!L84/RES_summary!L$19</f>
        <v>1.3640811684676064</v>
      </c>
      <c r="M84" s="177">
        <f>RES_hhdet_tesh!M84/RES_summary!M$19</f>
        <v>1.2737372811142023</v>
      </c>
      <c r="N84" s="177">
        <f>RES_hhdet_tesh!N84/RES_summary!N$19</f>
        <v>0.67251335797520406</v>
      </c>
      <c r="O84" s="177">
        <f>RES_hhdet_tesh!O84/RES_summary!O$19</f>
        <v>0.73180040665885193</v>
      </c>
      <c r="P84" s="177">
        <f>RES_hhdet_tesh!P84/RES_summary!P$19</f>
        <v>0.75244091195972751</v>
      </c>
      <c r="Q84" s="177">
        <f>RES_hhdet_tesh!Q84/RES_summary!Q$19</f>
        <v>1.3051292455419932</v>
      </c>
    </row>
    <row r="85" spans="1:17" ht="12.95" customHeight="1" x14ac:dyDescent="0.25">
      <c r="A85" s="158" t="s">
        <v>112</v>
      </c>
      <c r="B85" s="178">
        <f>RES_hhdet_tesh!B85/RES_summary!B$19</f>
        <v>1.7882100020486E-2</v>
      </c>
      <c r="C85" s="178">
        <f>RES_hhdet_tesh!C85/RES_summary!C$19</f>
        <v>2.786129755818512E-2</v>
      </c>
      <c r="D85" s="178">
        <f>RES_hhdet_tesh!D85/RES_summary!D$19</f>
        <v>4.2764916458169294E-2</v>
      </c>
      <c r="E85" s="178">
        <f>RES_hhdet_tesh!E85/RES_summary!E$19</f>
        <v>6.2414979906747318E-2</v>
      </c>
      <c r="F85" s="178">
        <f>RES_hhdet_tesh!F85/RES_summary!F$19</f>
        <v>7.4942698469522687E-2</v>
      </c>
      <c r="G85" s="178">
        <f>RES_hhdet_tesh!G85/RES_summary!G$19</f>
        <v>9.0520374055888114E-2</v>
      </c>
      <c r="H85" s="178">
        <f>RES_hhdet_tesh!H85/RES_summary!H$19</f>
        <v>0.13335916741516862</v>
      </c>
      <c r="I85" s="178">
        <f>RES_hhdet_tesh!I85/RES_summary!I$19</f>
        <v>0.16651340258683447</v>
      </c>
      <c r="J85" s="178">
        <f>RES_hhdet_tesh!J85/RES_summary!J$19</f>
        <v>0.2130556642973602</v>
      </c>
      <c r="K85" s="178">
        <f>RES_hhdet_tesh!K85/RES_summary!K$19</f>
        <v>0.27313549492113903</v>
      </c>
      <c r="L85" s="178">
        <f>RES_hhdet_tesh!L85/RES_summary!L$19</f>
        <v>0.31173462678926195</v>
      </c>
      <c r="M85" s="178">
        <f>RES_hhdet_tesh!M85/RES_summary!M$19</f>
        <v>0.34789668919977756</v>
      </c>
      <c r="N85" s="178">
        <f>RES_hhdet_tesh!N85/RES_summary!N$19</f>
        <v>0.40700016619736307</v>
      </c>
      <c r="O85" s="178">
        <f>RES_hhdet_tesh!O85/RES_summary!O$19</f>
        <v>0.46759975641966678</v>
      </c>
      <c r="P85" s="178">
        <f>RES_hhdet_tesh!P85/RES_summary!P$19</f>
        <v>0.56632223183226627</v>
      </c>
      <c r="Q85" s="178">
        <f>RES_hhdet_tesh!Q85/RES_summary!Q$19</f>
        <v>0.65402429291547526</v>
      </c>
    </row>
    <row r="86" spans="1:17" ht="12" customHeight="1" x14ac:dyDescent="0.25">
      <c r="A86" s="23" t="s">
        <v>60</v>
      </c>
      <c r="B86" s="177">
        <f>RES_hhdet_tesh!B86/RES_summary!B$19</f>
        <v>1.7882100020486E-2</v>
      </c>
      <c r="C86" s="177">
        <f>RES_hhdet_tesh!C86/RES_summary!C$19</f>
        <v>2.786129755818512E-2</v>
      </c>
      <c r="D86" s="177">
        <f>RES_hhdet_tesh!D86/RES_summary!D$19</f>
        <v>4.2764916458169294E-2</v>
      </c>
      <c r="E86" s="177">
        <f>RES_hhdet_tesh!E86/RES_summary!E$19</f>
        <v>6.2414979906747318E-2</v>
      </c>
      <c r="F86" s="177">
        <f>RES_hhdet_tesh!F86/RES_summary!F$19</f>
        <v>7.4942698469522687E-2</v>
      </c>
      <c r="G86" s="177">
        <f>RES_hhdet_tesh!G86/RES_summary!G$19</f>
        <v>9.0520374055888114E-2</v>
      </c>
      <c r="H86" s="177">
        <f>RES_hhdet_tesh!H86/RES_summary!H$19</f>
        <v>0.13335916741516862</v>
      </c>
      <c r="I86" s="177">
        <f>RES_hhdet_tesh!I86/RES_summary!I$19</f>
        <v>0.16651340258683447</v>
      </c>
      <c r="J86" s="177">
        <f>RES_hhdet_tesh!J86/RES_summary!J$19</f>
        <v>0.2130556642973602</v>
      </c>
      <c r="K86" s="177">
        <f>RES_hhdet_tesh!K86/RES_summary!K$19</f>
        <v>0.27313549492113903</v>
      </c>
      <c r="L86" s="177">
        <f>RES_hhdet_tesh!L86/RES_summary!L$19</f>
        <v>0.31173462678926195</v>
      </c>
      <c r="M86" s="177">
        <f>RES_hhdet_tesh!M86/RES_summary!M$19</f>
        <v>0.34789668919977756</v>
      </c>
      <c r="N86" s="177">
        <f>RES_hhdet_tesh!N86/RES_summary!N$19</f>
        <v>0.40700016619736307</v>
      </c>
      <c r="O86" s="177">
        <f>RES_hhdet_tesh!O86/RES_summary!O$19</f>
        <v>0.46759975641966678</v>
      </c>
      <c r="P86" s="177">
        <f>RES_hhdet_tesh!P86/RES_summary!P$19</f>
        <v>0.56632223183226627</v>
      </c>
      <c r="Q86" s="177">
        <f>RES_hhdet_tesh!Q86/RES_summary!Q$19</f>
        <v>0.65402429291547526</v>
      </c>
    </row>
    <row r="87" spans="1:17" ht="12" customHeight="1" x14ac:dyDescent="0.25">
      <c r="A87" s="158" t="s">
        <v>63</v>
      </c>
      <c r="B87" s="178">
        <f>RES_hhdet_tesh!B87/RES_summary!B$19</f>
        <v>12.766788933970416</v>
      </c>
      <c r="C87" s="178">
        <f>RES_hhdet_tesh!C87/RES_summary!C$19</f>
        <v>12.755588357055673</v>
      </c>
      <c r="D87" s="178">
        <f>RES_hhdet_tesh!D87/RES_summary!D$19</f>
        <v>13.170625217678612</v>
      </c>
      <c r="E87" s="178">
        <f>RES_hhdet_tesh!E87/RES_summary!E$19</f>
        <v>13.22712469734873</v>
      </c>
      <c r="F87" s="178">
        <f>RES_hhdet_tesh!F87/RES_summary!F$19</f>
        <v>13.114924372847964</v>
      </c>
      <c r="G87" s="178">
        <f>RES_hhdet_tesh!G87/RES_summary!G$19</f>
        <v>13.263773627425644</v>
      </c>
      <c r="H87" s="178">
        <f>RES_hhdet_tesh!H87/RES_summary!H$19</f>
        <v>14.432690253246857</v>
      </c>
      <c r="I87" s="178">
        <f>RES_hhdet_tesh!I87/RES_summary!I$19</f>
        <v>15.372424105897579</v>
      </c>
      <c r="J87" s="178">
        <f>RES_hhdet_tesh!J87/RES_summary!J$19</f>
        <v>14.273667961027586</v>
      </c>
      <c r="K87" s="178">
        <f>RES_hhdet_tesh!K87/RES_summary!K$19</f>
        <v>14.632184197139596</v>
      </c>
      <c r="L87" s="178">
        <f>RES_hhdet_tesh!L87/RES_summary!L$19</f>
        <v>19.151000400366755</v>
      </c>
      <c r="M87" s="178">
        <f>RES_hhdet_tesh!M87/RES_summary!M$19</f>
        <v>18.639435199183897</v>
      </c>
      <c r="N87" s="178">
        <f>RES_hhdet_tesh!N87/RES_summary!N$19</f>
        <v>17.839578832126339</v>
      </c>
      <c r="O87" s="178">
        <f>RES_hhdet_tesh!O87/RES_summary!O$19</f>
        <v>17.801203151182467</v>
      </c>
      <c r="P87" s="178">
        <f>RES_hhdet_tesh!P87/RES_summary!P$19</f>
        <v>17.854572117356913</v>
      </c>
      <c r="Q87" s="178">
        <f>RES_hhdet_tesh!Q87/RES_summary!Q$19</f>
        <v>18.506127483617643</v>
      </c>
    </row>
    <row r="88" spans="1:17" ht="12" customHeight="1" x14ac:dyDescent="0.25">
      <c r="A88" s="167" t="s">
        <v>156</v>
      </c>
      <c r="B88" s="183">
        <f>RES_hhdet_tesh!B88/RES_summary!B$19</f>
        <v>12.560132799109015</v>
      </c>
      <c r="C88" s="183">
        <f>RES_hhdet_tesh!C88/RES_summary!C$19</f>
        <v>12.553321536797208</v>
      </c>
      <c r="D88" s="183">
        <f>RES_hhdet_tesh!D88/RES_summary!D$19</f>
        <v>12.715973783680669</v>
      </c>
      <c r="E88" s="183">
        <f>RES_hhdet_tesh!E88/RES_summary!E$19</f>
        <v>12.727580515627247</v>
      </c>
      <c r="F88" s="183">
        <f>RES_hhdet_tesh!F88/RES_summary!F$19</f>
        <v>12.651498324104004</v>
      </c>
      <c r="G88" s="183">
        <f>RES_hhdet_tesh!G88/RES_summary!G$19</f>
        <v>12.751025676476234</v>
      </c>
      <c r="H88" s="183">
        <f>RES_hhdet_tesh!H88/RES_summary!H$19</f>
        <v>13.36072628586269</v>
      </c>
      <c r="I88" s="183">
        <f>RES_hhdet_tesh!I88/RES_summary!I$19</f>
        <v>14.144450911694571</v>
      </c>
      <c r="J88" s="183">
        <f>RES_hhdet_tesh!J88/RES_summary!J$19</f>
        <v>13.118010055066813</v>
      </c>
      <c r="K88" s="183">
        <f>RES_hhdet_tesh!K88/RES_summary!K$19</f>
        <v>14.090491371625589</v>
      </c>
      <c r="L88" s="183">
        <f>RES_hhdet_tesh!L88/RES_summary!L$19</f>
        <v>17.471427759779139</v>
      </c>
      <c r="M88" s="183">
        <f>RES_hhdet_tesh!M88/RES_summary!M$19</f>
        <v>17.034666839005467</v>
      </c>
      <c r="N88" s="183">
        <f>RES_hhdet_tesh!N88/RES_summary!N$19</f>
        <v>16.933765653129836</v>
      </c>
      <c r="O88" s="183">
        <f>RES_hhdet_tesh!O88/RES_summary!O$19</f>
        <v>16.859288125430428</v>
      </c>
      <c r="P88" s="183">
        <f>RES_hhdet_tesh!P88/RES_summary!P$19</f>
        <v>16.775814038324889</v>
      </c>
      <c r="Q88" s="183">
        <f>RES_hhdet_tesh!Q88/RES_summary!Q$19</f>
        <v>16.687639462416534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13.682053752896463</v>
      </c>
      <c r="D89" s="183">
        <f>RES_hhdet_tesh!D89/RES_summary!D$19</f>
        <v>13.796601538219122</v>
      </c>
      <c r="E89" s="183">
        <f>RES_hhdet_tesh!E89/RES_summary!E$19</f>
        <v>13.822903032800255</v>
      </c>
      <c r="F89" s="183">
        <f>RES_hhdet_tesh!F89/RES_summary!F$19</f>
        <v>13.745248647623999</v>
      </c>
      <c r="G89" s="183">
        <f>RES_hhdet_tesh!G89/RES_summary!G$19</f>
        <v>13.861427961491536</v>
      </c>
      <c r="H89" s="183">
        <f>RES_hhdet_tesh!H89/RES_summary!H$19</f>
        <v>14.14067893858897</v>
      </c>
      <c r="I89" s="183">
        <f>RES_hhdet_tesh!I89/RES_summary!I$19</f>
        <v>14.542358389070163</v>
      </c>
      <c r="J89" s="183">
        <f>RES_hhdet_tesh!J89/RES_summary!J$19</f>
        <v>13.823498202948505</v>
      </c>
      <c r="K89" s="183">
        <f>RES_hhdet_tesh!K89/RES_summary!K$19</f>
        <v>14.39504473806277</v>
      </c>
      <c r="L89" s="183">
        <f>RES_hhdet_tesh!L89/RES_summary!L$19</f>
        <v>17.313907361700796</v>
      </c>
      <c r="M89" s="183">
        <f>RES_hhdet_tesh!M89/RES_summary!M$19</f>
        <v>16.804721371434894</v>
      </c>
      <c r="N89" s="183">
        <f>RES_hhdet_tesh!N89/RES_summary!N$19</f>
        <v>16.714629840826337</v>
      </c>
      <c r="O89" s="183">
        <f>RES_hhdet_tesh!O89/RES_summary!O$19</f>
        <v>16.662652365929105</v>
      </c>
      <c r="P89" s="183">
        <f>RES_hhdet_tesh!P89/RES_summary!P$19</f>
        <v>16.615286607069756</v>
      </c>
      <c r="Q89" s="183">
        <f>RES_hhdet_tesh!Q89/RES_summary!Q$19</f>
        <v>16.567550952438289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9.2981448895195289</v>
      </c>
      <c r="D90" s="182">
        <f>RES_hhdet_tesh!D90/RES_summary!D$19</f>
        <v>9.3574711740699446</v>
      </c>
      <c r="E90" s="182">
        <f>RES_hhdet_tesh!E90/RES_summary!E$19</f>
        <v>9.3543190756779762</v>
      </c>
      <c r="F90" s="182">
        <f>RES_hhdet_tesh!F90/RES_summary!F$19</f>
        <v>9.2806521018701975</v>
      </c>
      <c r="G90" s="182">
        <f>RES_hhdet_tesh!G90/RES_summary!G$19</f>
        <v>9.3375354985280001</v>
      </c>
      <c r="H90" s="182">
        <f>RES_hhdet_tesh!H90/RES_summary!H$19</f>
        <v>9.5416636719430237</v>
      </c>
      <c r="I90" s="182">
        <f>RES_hhdet_tesh!I90/RES_summary!I$19</f>
        <v>9.9452838220911755</v>
      </c>
      <c r="J90" s="182">
        <f>RES_hhdet_tesh!J90/RES_summary!J$19</f>
        <v>9.1916985613679731</v>
      </c>
      <c r="K90" s="182">
        <f>RES_hhdet_tesh!K90/RES_summary!K$19</f>
        <v>9.7220474779778936</v>
      </c>
      <c r="L90" s="182">
        <f>RES_hhdet_tesh!L90/RES_summary!L$19</f>
        <v>11.947438493691781</v>
      </c>
      <c r="M90" s="182">
        <f>RES_hhdet_tesh!M90/RES_summary!M$19</f>
        <v>11.316885482897868</v>
      </c>
      <c r="N90" s="182">
        <f>RES_hhdet_tesh!N90/RES_summary!N$19</f>
        <v>11.227883274926025</v>
      </c>
      <c r="O90" s="182">
        <f>RES_hhdet_tesh!O90/RES_summary!O$19</f>
        <v>11.157422997014477</v>
      </c>
      <c r="P90" s="182">
        <f>RES_hhdet_tesh!P90/RES_summary!P$19</f>
        <v>11.08668797976212</v>
      </c>
      <c r="Q90" s="182">
        <f>RES_hhdet_tesh!Q90/RES_summary!Q$19</f>
        <v>11.014470923979159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4.383908863376937</v>
      </c>
      <c r="D91" s="181">
        <f>RES_hhdet_tesh!D91/RES_summary!D$19</f>
        <v>4.4391303641491797</v>
      </c>
      <c r="E91" s="181">
        <f>RES_hhdet_tesh!E91/RES_summary!E$19</f>
        <v>4.4685839571222781</v>
      </c>
      <c r="F91" s="181">
        <f>RES_hhdet_tesh!F91/RES_summary!F$19</f>
        <v>4.4645965457538006</v>
      </c>
      <c r="G91" s="181">
        <f>RES_hhdet_tesh!G91/RES_summary!G$19</f>
        <v>4.5238924629635351</v>
      </c>
      <c r="H91" s="181">
        <f>RES_hhdet_tesh!H91/RES_summary!H$19</f>
        <v>4.5990152666459432</v>
      </c>
      <c r="I91" s="181">
        <f>RES_hhdet_tesh!I91/RES_summary!I$19</f>
        <v>4.5970745669789883</v>
      </c>
      <c r="J91" s="181">
        <f>RES_hhdet_tesh!J91/RES_summary!J$19</f>
        <v>4.6317996415805345</v>
      </c>
      <c r="K91" s="181">
        <f>RES_hhdet_tesh!K91/RES_summary!K$19</f>
        <v>4.6729972600848768</v>
      </c>
      <c r="L91" s="181">
        <f>RES_hhdet_tesh!L91/RES_summary!L$19</f>
        <v>5.3664688680090169</v>
      </c>
      <c r="M91" s="181">
        <f>RES_hhdet_tesh!M91/RES_summary!M$19</f>
        <v>5.4878358885370266</v>
      </c>
      <c r="N91" s="181">
        <f>RES_hhdet_tesh!N91/RES_summary!N$19</f>
        <v>5.4867465659003107</v>
      </c>
      <c r="O91" s="181">
        <f>RES_hhdet_tesh!O91/RES_summary!O$19</f>
        <v>5.5052293689146268</v>
      </c>
      <c r="P91" s="181">
        <f>RES_hhdet_tesh!P91/RES_summary!P$19</f>
        <v>5.5285986273076384</v>
      </c>
      <c r="Q91" s="181">
        <f>RES_hhdet_tesh!Q91/RES_summary!Q$19</f>
        <v>5.5530800284591297</v>
      </c>
    </row>
    <row r="92" spans="1:17" ht="12" customHeight="1" x14ac:dyDescent="0.25">
      <c r="A92" s="163" t="s">
        <v>144</v>
      </c>
      <c r="B92" s="180">
        <f>RES_hhdet_tesh!B92/RES_summary!B$19</f>
        <v>12.560154732144269</v>
      </c>
      <c r="C92" s="180">
        <f>RES_hhdet_tesh!C92/RES_summary!C$19</f>
        <v>12.598872763980623</v>
      </c>
      <c r="D92" s="180">
        <f>RES_hhdet_tesh!D92/RES_summary!D$19</f>
        <v>12.76534708348213</v>
      </c>
      <c r="E92" s="180">
        <f>RES_hhdet_tesh!E92/RES_summary!E$19</f>
        <v>12.867586828304349</v>
      </c>
      <c r="F92" s="180">
        <f>RES_hhdet_tesh!F92/RES_summary!F$19</f>
        <v>12.837593284631195</v>
      </c>
      <c r="G92" s="180">
        <f>RES_hhdet_tesh!G92/RES_summary!G$19</f>
        <v>13.11999666418394</v>
      </c>
      <c r="H92" s="180">
        <f>RES_hhdet_tesh!H92/RES_summary!H$19</f>
        <v>13.519139712916285</v>
      </c>
      <c r="I92" s="180">
        <f>RES_hhdet_tesh!I92/RES_summary!I$19</f>
        <v>14.553450783188415</v>
      </c>
      <c r="J92" s="180">
        <f>RES_hhdet_tesh!J92/RES_summary!J$19</f>
        <v>14.581205887811679</v>
      </c>
      <c r="K92" s="180">
        <f>RES_hhdet_tesh!K92/RES_summary!K$19</f>
        <v>14.776028250224362</v>
      </c>
      <c r="L92" s="180">
        <f>RES_hhdet_tesh!L92/RES_summary!L$19</f>
        <v>17.887310104723564</v>
      </c>
      <c r="M92" s="180">
        <f>RES_hhdet_tesh!M92/RES_summary!M$19</f>
        <v>17.328831957165026</v>
      </c>
      <c r="N92" s="180">
        <f>RES_hhdet_tesh!N92/RES_summary!N$19</f>
        <v>0</v>
      </c>
      <c r="O92" s="180">
        <f>RES_hhdet_tesh!O92/RES_summary!O$19</f>
        <v>0</v>
      </c>
      <c r="P92" s="180">
        <f>RES_hhdet_tesh!P92/RES_summary!P$19</f>
        <v>17.251661047261734</v>
      </c>
      <c r="Q92" s="180">
        <f>RES_hhdet_tesh!Q92/RES_summary!Q$19</f>
        <v>17.168415407746693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13.682051716778084</v>
      </c>
      <c r="D93" s="179">
        <f>RES_hhdet_tesh!D93/RES_summary!D$19</f>
        <v>13.792999275155662</v>
      </c>
      <c r="E93" s="179">
        <f>RES_hhdet_tesh!E93/RES_summary!E$19</f>
        <v>13.822845151644691</v>
      </c>
      <c r="F93" s="179">
        <f>RES_hhdet_tesh!F93/RES_summary!F$19</f>
        <v>13.74623378316282</v>
      </c>
      <c r="G93" s="179">
        <f>RES_hhdet_tesh!G93/RES_summary!G$19</f>
        <v>13.874833211513321</v>
      </c>
      <c r="H93" s="179">
        <f>RES_hhdet_tesh!H93/RES_summary!H$19</f>
        <v>14.058559401832746</v>
      </c>
      <c r="I93" s="179">
        <f>RES_hhdet_tesh!I93/RES_summary!I$19</f>
        <v>14.04617528203401</v>
      </c>
      <c r="J93" s="179">
        <f>RES_hhdet_tesh!J93/RES_summary!J$19</f>
        <v>14.162920502595679</v>
      </c>
      <c r="K93" s="179">
        <f>RES_hhdet_tesh!K93/RES_summary!K$19</f>
        <v>14.400811674363842</v>
      </c>
      <c r="L93" s="179">
        <f>RES_hhdet_tesh!L93/RES_summary!L$19</f>
        <v>17.261530087650247</v>
      </c>
      <c r="M93" s="179">
        <f>RES_hhdet_tesh!M93/RES_summary!M$19</f>
        <v>16.75157666069423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16.742178308027196</v>
      </c>
      <c r="Q93" s="179">
        <f>RES_hhdet_tesh!Q93/RES_summary!Q$19</f>
        <v>16.7198426201182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9.2981428534011474</v>
      </c>
      <c r="D94" s="177">
        <f>RES_hhdet_tesh!D94/RES_summary!D$19</f>
        <v>9.3538689110064812</v>
      </c>
      <c r="E94" s="177">
        <f>RES_hhdet_tesh!E94/RES_summary!E$19</f>
        <v>9.3542611945224117</v>
      </c>
      <c r="F94" s="177">
        <f>RES_hhdet_tesh!F94/RES_summary!F$19</f>
        <v>9.2816372374090186</v>
      </c>
      <c r="G94" s="177">
        <f>RES_hhdet_tesh!G94/RES_summary!G$19</f>
        <v>9.3509407485497889</v>
      </c>
      <c r="H94" s="177">
        <f>RES_hhdet_tesh!H94/RES_summary!H$19</f>
        <v>9.4595441351868015</v>
      </c>
      <c r="I94" s="177">
        <f>RES_hhdet_tesh!I94/RES_summary!I$19</f>
        <v>9.4491007150550193</v>
      </c>
      <c r="J94" s="177">
        <f>RES_hhdet_tesh!J94/RES_summary!J$19</f>
        <v>9.5311208610151379</v>
      </c>
      <c r="K94" s="177">
        <f>RES_hhdet_tesh!K94/RES_summary!K$19</f>
        <v>9.7278144142789635</v>
      </c>
      <c r="L94" s="177">
        <f>RES_hhdet_tesh!L94/RES_summary!L$19</f>
        <v>11.895061219641233</v>
      </c>
      <c r="M94" s="177">
        <f>RES_hhdet_tesh!M94/RES_summary!M$19</f>
        <v>11.263740772157201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11.21357968071956</v>
      </c>
      <c r="Q94" s="177">
        <f>RES_hhdet_tesh!Q94/RES_summary!Q$19</f>
        <v>11.166762591659074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4.3839088633769361</v>
      </c>
      <c r="D95" s="177">
        <f>RES_hhdet_tesh!D95/RES_summary!D$19</f>
        <v>4.4391303641491806</v>
      </c>
      <c r="E95" s="177">
        <f>RES_hhdet_tesh!E95/RES_summary!E$19</f>
        <v>4.4685839571222772</v>
      </c>
      <c r="F95" s="177">
        <f>RES_hhdet_tesh!F95/RES_summary!F$19</f>
        <v>4.4645965457538006</v>
      </c>
      <c r="G95" s="177">
        <f>RES_hhdet_tesh!G95/RES_summary!G$19</f>
        <v>4.5238924629635333</v>
      </c>
      <c r="H95" s="177">
        <f>RES_hhdet_tesh!H95/RES_summary!H$19</f>
        <v>4.5990152666459441</v>
      </c>
      <c r="I95" s="177">
        <f>RES_hhdet_tesh!I95/RES_summary!I$19</f>
        <v>4.5970745669789892</v>
      </c>
      <c r="J95" s="177">
        <f>RES_hhdet_tesh!J95/RES_summary!J$19</f>
        <v>4.6317996415805398</v>
      </c>
      <c r="K95" s="177">
        <f>RES_hhdet_tesh!K95/RES_summary!K$19</f>
        <v>4.6729972600848768</v>
      </c>
      <c r="L95" s="177">
        <f>RES_hhdet_tesh!L95/RES_summary!L$19</f>
        <v>5.366468868009016</v>
      </c>
      <c r="M95" s="177">
        <f>RES_hhdet_tesh!M95/RES_summary!M$19</f>
        <v>5.4878358885370266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5.5285986273076348</v>
      </c>
      <c r="Q95" s="177">
        <f>RES_hhdet_tesh!Q95/RES_summary!Q$19</f>
        <v>5.5530800284591235</v>
      </c>
    </row>
    <row r="96" spans="1:17" ht="12" customHeight="1" x14ac:dyDescent="0.25">
      <c r="A96" s="163" t="s">
        <v>142</v>
      </c>
      <c r="B96" s="180">
        <f>RES_hhdet_tesh!B96/RES_summary!B$19</f>
        <v>14.187508637150726</v>
      </c>
      <c r="C96" s="180">
        <f>RES_hhdet_tesh!C96/RES_summary!C$19</f>
        <v>13.79656658715337</v>
      </c>
      <c r="D96" s="180">
        <f>RES_hhdet_tesh!D96/RES_summary!D$19</f>
        <v>15.042021393342958</v>
      </c>
      <c r="E96" s="180">
        <f>RES_hhdet_tesh!E96/RES_summary!E$19</f>
        <v>15.182228085655428</v>
      </c>
      <c r="F96" s="180">
        <f>RES_hhdet_tesh!F96/RES_summary!F$19</f>
        <v>14.964255281394742</v>
      </c>
      <c r="G96" s="180">
        <f>RES_hhdet_tesh!G96/RES_summary!G$19</f>
        <v>14.611755005275453</v>
      </c>
      <c r="H96" s="180">
        <f>RES_hhdet_tesh!H96/RES_summary!H$19</f>
        <v>16.753683218598898</v>
      </c>
      <c r="I96" s="180">
        <f>RES_hhdet_tesh!I96/RES_summary!I$19</f>
        <v>16.529906575899769</v>
      </c>
      <c r="J96" s="180">
        <f>RES_hhdet_tesh!J96/RES_summary!J$19</f>
        <v>15.075983837315748</v>
      </c>
      <c r="K96" s="180">
        <f>RES_hhdet_tesh!K96/RES_summary!K$19</f>
        <v>15.038692394419543</v>
      </c>
      <c r="L96" s="180">
        <f>RES_hhdet_tesh!L96/RES_summary!L$19</f>
        <v>20.354046596159602</v>
      </c>
      <c r="M96" s="180">
        <f>RES_hhdet_tesh!M96/RES_summary!M$19</f>
        <v>19.757153698380893</v>
      </c>
      <c r="N96" s="180">
        <f>RES_hhdet_tesh!N96/RES_summary!N$19</f>
        <v>18.497801798510451</v>
      </c>
      <c r="O96" s="180">
        <f>RES_hhdet_tesh!O96/RES_summary!O$19</f>
        <v>18.526018684034632</v>
      </c>
      <c r="P96" s="180">
        <f>RES_hhdet_tesh!P96/RES_summary!P$19</f>
        <v>18.71151021637673</v>
      </c>
      <c r="Q96" s="180">
        <f>RES_hhdet_tesh!Q96/RES_summary!Q$19</f>
        <v>20.093091398874453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14.493654929792283</v>
      </c>
      <c r="D97" s="179">
        <f>RES_hhdet_tesh!D97/RES_summary!D$19</f>
        <v>15.000165799218117</v>
      </c>
      <c r="E97" s="179">
        <f>RES_hhdet_tesh!E97/RES_summary!E$19</f>
        <v>15.00604238268701</v>
      </c>
      <c r="F97" s="179">
        <f>RES_hhdet_tesh!F97/RES_summary!F$19</f>
        <v>14.632977979696058</v>
      </c>
      <c r="G97" s="179">
        <f>RES_hhdet_tesh!G97/RES_summary!G$19</f>
        <v>14.350634187353934</v>
      </c>
      <c r="H97" s="179">
        <f>RES_hhdet_tesh!H97/RES_summary!H$19</f>
        <v>15.716232993282444</v>
      </c>
      <c r="I97" s="179">
        <f>RES_hhdet_tesh!I97/RES_summary!I$19</f>
        <v>15.474088912201863</v>
      </c>
      <c r="J97" s="179">
        <f>RES_hhdet_tesh!J97/RES_summary!J$19</f>
        <v>14.537347452828433</v>
      </c>
      <c r="K97" s="179">
        <f>RES_hhdet_tesh!K97/RES_summary!K$19</f>
        <v>14.530523261805772</v>
      </c>
      <c r="L97" s="179">
        <f>RES_hhdet_tesh!L97/RES_summary!L$19</f>
        <v>18.96607874101711</v>
      </c>
      <c r="M97" s="179">
        <f>RES_hhdet_tesh!M97/RES_summary!M$19</f>
        <v>18.392710699140764</v>
      </c>
      <c r="N97" s="179">
        <f>RES_hhdet_tesh!N97/RES_summary!N$19</f>
        <v>17.585388582348148</v>
      </c>
      <c r="O97" s="179">
        <f>RES_hhdet_tesh!O97/RES_summary!O$19</f>
        <v>17.625151877695554</v>
      </c>
      <c r="P97" s="179">
        <f>RES_hhdet_tesh!P97/RES_summary!P$19</f>
        <v>17.760668605704168</v>
      </c>
      <c r="Q97" s="179">
        <f>RES_hhdet_tesh!Q97/RES_summary!Q$19</f>
        <v>18.667903740785313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10.109746066415347</v>
      </c>
      <c r="D98" s="177">
        <f>RES_hhdet_tesh!D98/RES_summary!D$19</f>
        <v>10.561035435068932</v>
      </c>
      <c r="E98" s="177">
        <f>RES_hhdet_tesh!E98/RES_summary!E$19</f>
        <v>10.537458425564735</v>
      </c>
      <c r="F98" s="177">
        <f>RES_hhdet_tesh!F98/RES_summary!F$19</f>
        <v>10.168381433942256</v>
      </c>
      <c r="G98" s="177">
        <f>RES_hhdet_tesh!G98/RES_summary!G$19</f>
        <v>9.8267417243903985</v>
      </c>
      <c r="H98" s="177">
        <f>RES_hhdet_tesh!H98/RES_summary!H$19</f>
        <v>11.117217726636502</v>
      </c>
      <c r="I98" s="177">
        <f>RES_hhdet_tesh!I98/RES_summary!I$19</f>
        <v>10.87701434522287</v>
      </c>
      <c r="J98" s="177">
        <f>RES_hhdet_tesh!J98/RES_summary!J$19</f>
        <v>9.9055478112478994</v>
      </c>
      <c r="K98" s="177">
        <f>RES_hhdet_tesh!K98/RES_summary!K$19</f>
        <v>9.8575260017208954</v>
      </c>
      <c r="L98" s="177">
        <f>RES_hhdet_tesh!L98/RES_summary!L$19</f>
        <v>13.599609873008097</v>
      </c>
      <c r="M98" s="177">
        <f>RES_hhdet_tesh!M98/RES_summary!M$19</f>
        <v>12.904874810603735</v>
      </c>
      <c r="N98" s="177">
        <f>RES_hhdet_tesh!N98/RES_summary!N$19</f>
        <v>12.098642016447833</v>
      </c>
      <c r="O98" s="177">
        <f>RES_hhdet_tesh!O98/RES_summary!O$19</f>
        <v>12.119922508780927</v>
      </c>
      <c r="P98" s="177">
        <f>RES_hhdet_tesh!P98/RES_summary!P$19</f>
        <v>12.232069978396531</v>
      </c>
      <c r="Q98" s="177">
        <f>RES_hhdet_tesh!Q98/RES_summary!Q$19</f>
        <v>13.114823712326183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4.3839088633769352</v>
      </c>
      <c r="D99" s="177">
        <f>RES_hhdet_tesh!D99/RES_summary!D$19</f>
        <v>4.4391303641491806</v>
      </c>
      <c r="E99" s="177">
        <f>RES_hhdet_tesh!E99/RES_summary!E$19</f>
        <v>4.4685839571222772</v>
      </c>
      <c r="F99" s="177">
        <f>RES_hhdet_tesh!F99/RES_summary!F$19</f>
        <v>4.4645965457538006</v>
      </c>
      <c r="G99" s="177">
        <f>RES_hhdet_tesh!G99/RES_summary!G$19</f>
        <v>4.5238924629635351</v>
      </c>
      <c r="H99" s="177">
        <f>RES_hhdet_tesh!H99/RES_summary!H$19</f>
        <v>4.5990152666459441</v>
      </c>
      <c r="I99" s="177">
        <f>RES_hhdet_tesh!I99/RES_summary!I$19</f>
        <v>4.5970745669789892</v>
      </c>
      <c r="J99" s="177">
        <f>RES_hhdet_tesh!J99/RES_summary!J$19</f>
        <v>4.6317996415805363</v>
      </c>
      <c r="K99" s="177">
        <f>RES_hhdet_tesh!K99/RES_summary!K$19</f>
        <v>4.6729972600848786</v>
      </c>
      <c r="L99" s="177">
        <f>RES_hhdet_tesh!L99/RES_summary!L$19</f>
        <v>5.3664688680090133</v>
      </c>
      <c r="M99" s="177">
        <f>RES_hhdet_tesh!M99/RES_summary!M$19</f>
        <v>5.4878358885370284</v>
      </c>
      <c r="N99" s="177">
        <f>RES_hhdet_tesh!N99/RES_summary!N$19</f>
        <v>5.4867465659003107</v>
      </c>
      <c r="O99" s="177">
        <f>RES_hhdet_tesh!O99/RES_summary!O$19</f>
        <v>5.5052293689146277</v>
      </c>
      <c r="P99" s="177">
        <f>RES_hhdet_tesh!P99/RES_summary!P$19</f>
        <v>5.5285986273076348</v>
      </c>
      <c r="Q99" s="177">
        <f>RES_hhdet_tesh!Q99/RES_summary!Q$19</f>
        <v>5.5530800284591288</v>
      </c>
    </row>
    <row r="100" spans="1:17" ht="12" customHeight="1" x14ac:dyDescent="0.25">
      <c r="A100" s="158" t="s">
        <v>62</v>
      </c>
      <c r="B100" s="178">
        <f>RES_hhdet_tesh!B100/RES_summary!B$19</f>
        <v>7.9800821909733797</v>
      </c>
      <c r="C100" s="178">
        <f>RES_hhdet_tesh!C100/RES_summary!C$19</f>
        <v>8.2867211463885937</v>
      </c>
      <c r="D100" s="178">
        <f>RES_hhdet_tesh!D100/RES_summary!D$19</f>
        <v>8.3391453806648137</v>
      </c>
      <c r="E100" s="178">
        <f>RES_hhdet_tesh!E100/RES_summary!E$19</f>
        <v>8.4405507460669149</v>
      </c>
      <c r="F100" s="178">
        <f>RES_hhdet_tesh!F100/RES_summary!F$19</f>
        <v>8.8934463395431038</v>
      </c>
      <c r="G100" s="178">
        <f>RES_hhdet_tesh!G100/RES_summary!G$19</f>
        <v>8.7427571072706609</v>
      </c>
      <c r="H100" s="178">
        <f>RES_hhdet_tesh!H100/RES_summary!H$19</f>
        <v>8.951417078355016</v>
      </c>
      <c r="I100" s="178">
        <f>RES_hhdet_tesh!I100/RES_summary!I$19</f>
        <v>9.3851542167229933</v>
      </c>
      <c r="J100" s="178">
        <f>RES_hhdet_tesh!J100/RES_summary!J$19</f>
        <v>9.3029401238098579</v>
      </c>
      <c r="K100" s="178">
        <f>RES_hhdet_tesh!K100/RES_summary!K$19</f>
        <v>9.3532588046440885</v>
      </c>
      <c r="L100" s="178">
        <f>RES_hhdet_tesh!L100/RES_summary!L$19</f>
        <v>11.483872087784368</v>
      </c>
      <c r="M100" s="178">
        <f>RES_hhdet_tesh!M100/RES_summary!M$19</f>
        <v>11.522129503350873</v>
      </c>
      <c r="N100" s="178">
        <f>RES_hhdet_tesh!N100/RES_summary!N$19</f>
        <v>11.148928002832127</v>
      </c>
      <c r="O100" s="178">
        <f>RES_hhdet_tesh!O100/RES_summary!O$19</f>
        <v>11.126820598539201</v>
      </c>
      <c r="P100" s="178">
        <f>RES_hhdet_tesh!P100/RES_summary!P$19</f>
        <v>11.2386719001926</v>
      </c>
      <c r="Q100" s="178">
        <f>RES_hhdet_tesh!Q100/RES_summary!Q$19</f>
        <v>12.182088338688843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7.6363672089357397</v>
      </c>
      <c r="C102" s="177">
        <f>RES_hhdet_tesh!C102/RES_summary!C$19</f>
        <v>7.8348796454922027</v>
      </c>
      <c r="D102" s="177">
        <f>RES_hhdet_tesh!D102/RES_summary!D$19</f>
        <v>7.9128023416751141</v>
      </c>
      <c r="E102" s="177">
        <f>RES_hhdet_tesh!E102/RES_summary!E$19</f>
        <v>7.9398824478565562</v>
      </c>
      <c r="F102" s="177">
        <f>RES_hhdet_tesh!F102/RES_summary!F$19</f>
        <v>8.417108319857082</v>
      </c>
      <c r="G102" s="177">
        <f>RES_hhdet_tesh!G102/RES_summary!G$19</f>
        <v>8.5078416925679576</v>
      </c>
      <c r="H102" s="177">
        <f>RES_hhdet_tesh!H102/RES_summary!H$19</f>
        <v>8.6263210793172007</v>
      </c>
      <c r="I102" s="177">
        <f>RES_hhdet_tesh!I102/RES_summary!I$19</f>
        <v>8.9394472811811116</v>
      </c>
      <c r="J102" s="177">
        <f>RES_hhdet_tesh!J102/RES_summary!J$19</f>
        <v>9.0581260036292637</v>
      </c>
      <c r="K102" s="177">
        <f>RES_hhdet_tesh!K102/RES_summary!K$19</f>
        <v>9.0364225964431633</v>
      </c>
      <c r="L102" s="177">
        <f>RES_hhdet_tesh!L102/RES_summary!L$19</f>
        <v>10.860918631887902</v>
      </c>
      <c r="M102" s="177">
        <f>RES_hhdet_tesh!M102/RES_summary!M$19</f>
        <v>10.771110307265028</v>
      </c>
      <c r="N102" s="177">
        <f>RES_hhdet_tesh!N102/RES_summary!N$19</f>
        <v>9.3636793572696551</v>
      </c>
      <c r="O102" s="177">
        <f>RES_hhdet_tesh!O102/RES_summary!O$19</f>
        <v>11.942900399186847</v>
      </c>
      <c r="P102" s="177">
        <f>RES_hhdet_tesh!P102/RES_summary!P$19</f>
        <v>10.661233106542129</v>
      </c>
      <c r="Q102" s="177">
        <f>RES_hhdet_tesh!Q102/RES_summary!Q$19</f>
        <v>10.754561039737457</v>
      </c>
    </row>
    <row r="103" spans="1:17" ht="12" customHeight="1" x14ac:dyDescent="0.25">
      <c r="A103" s="29" t="s">
        <v>140</v>
      </c>
      <c r="B103" s="176">
        <f>RES_hhdet_tesh!B103/RES_summary!B$19</f>
        <v>8.6222165165850182</v>
      </c>
      <c r="C103" s="176">
        <f>RES_hhdet_tesh!C103/RES_summary!C$19</f>
        <v>8.670029286234314</v>
      </c>
      <c r="D103" s="176">
        <f>RES_hhdet_tesh!D103/RES_summary!D$19</f>
        <v>8.8739865061695244</v>
      </c>
      <c r="E103" s="176">
        <f>RES_hhdet_tesh!E103/RES_summary!E$19</f>
        <v>8.9055461065585426</v>
      </c>
      <c r="F103" s="176">
        <f>RES_hhdet_tesh!F103/RES_summary!F$19</f>
        <v>9.0660250217649807</v>
      </c>
      <c r="G103" s="176">
        <f>RES_hhdet_tesh!G103/RES_summary!G$19</f>
        <v>8.9010620036826822</v>
      </c>
      <c r="H103" s="176">
        <f>RES_hhdet_tesh!H103/RES_summary!H$19</f>
        <v>9.1055815831067815</v>
      </c>
      <c r="I103" s="176">
        <f>RES_hhdet_tesh!I103/RES_summary!I$19</f>
        <v>9.5217865124051269</v>
      </c>
      <c r="J103" s="176">
        <f>RES_hhdet_tesh!J103/RES_summary!J$19</f>
        <v>9.3568180708864706</v>
      </c>
      <c r="K103" s="176">
        <f>RES_hhdet_tesh!K103/RES_summary!K$19</f>
        <v>9.424234615449528</v>
      </c>
      <c r="L103" s="176">
        <f>RES_hhdet_tesh!L103/RES_summary!L$19</f>
        <v>11.713543116520107</v>
      </c>
      <c r="M103" s="176">
        <f>RES_hhdet_tesh!M103/RES_summary!M$19</f>
        <v>11.704218339600196</v>
      </c>
      <c r="N103" s="176">
        <f>RES_hhdet_tesh!N103/RES_summary!N$19</f>
        <v>11.518413969575947</v>
      </c>
      <c r="O103" s="176">
        <f>RES_hhdet_tesh!O103/RES_summary!O$19</f>
        <v>10.969759915448714</v>
      </c>
      <c r="P103" s="176">
        <f>RES_hhdet_tesh!P103/RES_summary!P$19</f>
        <v>11.323727496540709</v>
      </c>
      <c r="Q103" s="176">
        <f>RES_hhdet_tesh!Q103/RES_summary!Q$19</f>
        <v>12.391708191342342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108.25525135431039</v>
      </c>
      <c r="C124" s="184">
        <f>RES_hhdet_tesh!C124/RES_summary!C$19</f>
        <v>117.31816913865023</v>
      </c>
      <c r="D124" s="184">
        <f>RES_hhdet_tesh!D124/RES_summary!D$19</f>
        <v>115.30283171226453</v>
      </c>
      <c r="E124" s="184">
        <f>RES_hhdet_tesh!E124/RES_summary!E$19</f>
        <v>127.15535578093258</v>
      </c>
      <c r="F124" s="184">
        <f>RES_hhdet_tesh!F124/RES_summary!F$19</f>
        <v>125.72231159474771</v>
      </c>
      <c r="G124" s="184">
        <f>RES_hhdet_tesh!G124/RES_summary!G$19</f>
        <v>129.67995312201219</v>
      </c>
      <c r="H124" s="184">
        <f>RES_hhdet_tesh!H124/RES_summary!H$19</f>
        <v>122.78968329971933</v>
      </c>
      <c r="I124" s="184">
        <f>RES_hhdet_tesh!I124/RES_summary!I$19</f>
        <v>113.5580270766167</v>
      </c>
      <c r="J124" s="184">
        <f>RES_hhdet_tesh!J124/RES_summary!J$19</f>
        <v>113.19307665274641</v>
      </c>
      <c r="K124" s="184">
        <f>RES_hhdet_tesh!K124/RES_summary!K$19</f>
        <v>112.91814045240025</v>
      </c>
      <c r="L124" s="184">
        <f>RES_hhdet_tesh!L124/RES_summary!L$19</f>
        <v>133.58988983917561</v>
      </c>
      <c r="M124" s="184">
        <f>RES_hhdet_tesh!M124/RES_summary!M$19</f>
        <v>123.2469076824456</v>
      </c>
      <c r="N124" s="184">
        <f>RES_hhdet_tesh!N124/RES_summary!N$19</f>
        <v>119.19146262432257</v>
      </c>
      <c r="O124" s="184">
        <f>RES_hhdet_tesh!O124/RES_summary!O$19</f>
        <v>115.90072873637877</v>
      </c>
      <c r="P124" s="184">
        <f>RES_hhdet_tesh!P124/RES_summary!P$19</f>
        <v>102.19772236390232</v>
      </c>
      <c r="Q124" s="184">
        <f>RES_hhdet_tesh!Q124/RES_summary!Q$19</f>
        <v>112.6757583801072</v>
      </c>
    </row>
    <row r="125" spans="1:17" ht="12.95" customHeight="1" x14ac:dyDescent="0.25">
      <c r="A125" s="158" t="s">
        <v>65</v>
      </c>
      <c r="B125" s="178">
        <f>RES_hhdet_tesh!B125/RES_summary!B$19</f>
        <v>87.504750772520381</v>
      </c>
      <c r="C125" s="178">
        <f>RES_hhdet_tesh!C125/RES_summary!C$19</f>
        <v>96.407929364872373</v>
      </c>
      <c r="D125" s="178">
        <f>RES_hhdet_tesh!D125/RES_summary!D$19</f>
        <v>94.170119746421676</v>
      </c>
      <c r="E125" s="178">
        <f>RES_hhdet_tesh!E125/RES_summary!E$19</f>
        <v>105.86999027250806</v>
      </c>
      <c r="F125" s="178">
        <f>RES_hhdet_tesh!F125/RES_summary!F$19</f>
        <v>104.027838368959</v>
      </c>
      <c r="G125" s="178">
        <f>RES_hhdet_tesh!G125/RES_summary!G$19</f>
        <v>107.61087095175375</v>
      </c>
      <c r="H125" s="178">
        <f>RES_hhdet_tesh!H125/RES_summary!H$19</f>
        <v>100.91134479351135</v>
      </c>
      <c r="I125" s="178">
        <f>RES_hhdet_tesh!I125/RES_summary!I$19</f>
        <v>90.862612350938917</v>
      </c>
      <c r="J125" s="178">
        <f>RES_hhdet_tesh!J125/RES_summary!J$19</f>
        <v>91.065249115322828</v>
      </c>
      <c r="K125" s="178">
        <f>RES_hhdet_tesh!K125/RES_summary!K$19</f>
        <v>90.115562079044693</v>
      </c>
      <c r="L125" s="178">
        <f>RES_hhdet_tesh!L125/RES_summary!L$19</f>
        <v>105.9085510047676</v>
      </c>
      <c r="M125" s="178">
        <f>RES_hhdet_tesh!M125/RES_summary!M$19</f>
        <v>95.798724562690779</v>
      </c>
      <c r="N125" s="178">
        <f>RES_hhdet_tesh!N125/RES_summary!N$19</f>
        <v>92.08983755829135</v>
      </c>
      <c r="O125" s="178">
        <f>RES_hhdet_tesh!O125/RES_summary!O$19</f>
        <v>88.693204664861923</v>
      </c>
      <c r="P125" s="178">
        <f>RES_hhdet_tesh!P125/RES_summary!P$19</f>
        <v>74.690885029173643</v>
      </c>
      <c r="Q125" s="178">
        <f>RES_hhdet_tesh!Q125/RES_summary!Q$19</f>
        <v>83.973254825744576</v>
      </c>
    </row>
    <row r="126" spans="1:17" ht="12" customHeight="1" x14ac:dyDescent="0.25">
      <c r="A126" s="23" t="s">
        <v>149</v>
      </c>
      <c r="B126" s="177">
        <f>RES_hhdet_tesh!B126/RES_summary!B$19</f>
        <v>86.92585048838562</v>
      </c>
      <c r="C126" s="177">
        <f>RES_hhdet_tesh!C126/RES_summary!C$19</f>
        <v>95.979725515593941</v>
      </c>
      <c r="D126" s="177">
        <f>RES_hhdet_tesh!D126/RES_summary!D$19</f>
        <v>93.604065240358224</v>
      </c>
      <c r="E126" s="177">
        <f>RES_hhdet_tesh!E126/RES_summary!E$19</f>
        <v>105.29046907054631</v>
      </c>
      <c r="F126" s="177">
        <f>RES_hhdet_tesh!F126/RES_summary!F$19</f>
        <v>103.59029065362812</v>
      </c>
      <c r="G126" s="177">
        <f>RES_hhdet_tesh!G126/RES_summary!G$19</f>
        <v>107.17568101506345</v>
      </c>
      <c r="H126" s="177">
        <f>RES_hhdet_tesh!H126/RES_summary!H$19</f>
        <v>100.36644237069351</v>
      </c>
      <c r="I126" s="177">
        <f>RES_hhdet_tesh!I126/RES_summary!I$19</f>
        <v>90.365160381780541</v>
      </c>
      <c r="J126" s="177">
        <f>RES_hhdet_tesh!J126/RES_summary!J$19</f>
        <v>90.521906353744811</v>
      </c>
      <c r="K126" s="177">
        <f>RES_hhdet_tesh!K126/RES_summary!K$19</f>
        <v>89.671953964076678</v>
      </c>
      <c r="L126" s="177">
        <f>RES_hhdet_tesh!L126/RES_summary!L$19</f>
        <v>105.30840280191372</v>
      </c>
      <c r="M126" s="177">
        <f>RES_hhdet_tesh!M126/RES_summary!M$19</f>
        <v>95.232030351045751</v>
      </c>
      <c r="N126" s="177">
        <f>RES_hhdet_tesh!N126/RES_summary!N$19</f>
        <v>91.786557120354047</v>
      </c>
      <c r="O126" s="177">
        <f>RES_hhdet_tesh!O126/RES_summary!O$19</f>
        <v>88.364712962599043</v>
      </c>
      <c r="P126" s="177">
        <f>RES_hhdet_tesh!P126/RES_summary!P$19</f>
        <v>74.336859175845447</v>
      </c>
      <c r="Q126" s="177">
        <f>RES_hhdet_tesh!Q126/RES_summary!Q$19</f>
        <v>83.359825831114364</v>
      </c>
    </row>
    <row r="127" spans="1:17" ht="12" customHeight="1" x14ac:dyDescent="0.25">
      <c r="A127" s="23" t="s">
        <v>60</v>
      </c>
      <c r="B127" s="177">
        <f>RES_hhdet_tesh!B127/RES_summary!B$19</f>
        <v>0.57890028413475836</v>
      </c>
      <c r="C127" s="177">
        <f>RES_hhdet_tesh!C127/RES_summary!C$19</f>
        <v>0.42820384927842037</v>
      </c>
      <c r="D127" s="177">
        <f>RES_hhdet_tesh!D127/RES_summary!D$19</f>
        <v>0.56605450606346563</v>
      </c>
      <c r="E127" s="177">
        <f>RES_hhdet_tesh!E127/RES_summary!E$19</f>
        <v>0.57952120196175749</v>
      </c>
      <c r="F127" s="177">
        <f>RES_hhdet_tesh!F127/RES_summary!F$19</f>
        <v>0.43754771533088538</v>
      </c>
      <c r="G127" s="177">
        <f>RES_hhdet_tesh!G127/RES_summary!G$19</f>
        <v>0.4351899366903072</v>
      </c>
      <c r="H127" s="177">
        <f>RES_hhdet_tesh!H127/RES_summary!H$19</f>
        <v>0.54490242281783829</v>
      </c>
      <c r="I127" s="177">
        <f>RES_hhdet_tesh!I127/RES_summary!I$19</f>
        <v>0.49745196915837603</v>
      </c>
      <c r="J127" s="177">
        <f>RES_hhdet_tesh!J127/RES_summary!J$19</f>
        <v>0.54334276157803252</v>
      </c>
      <c r="K127" s="177">
        <f>RES_hhdet_tesh!K127/RES_summary!K$19</f>
        <v>0.44360811496802632</v>
      </c>
      <c r="L127" s="177">
        <f>RES_hhdet_tesh!L127/RES_summary!L$19</f>
        <v>0.60014820285388348</v>
      </c>
      <c r="M127" s="177">
        <f>RES_hhdet_tesh!M127/RES_summary!M$19</f>
        <v>0.56669421164502232</v>
      </c>
      <c r="N127" s="177">
        <f>RES_hhdet_tesh!N127/RES_summary!N$19</f>
        <v>0.30328043793729781</v>
      </c>
      <c r="O127" s="177">
        <f>RES_hhdet_tesh!O127/RES_summary!O$19</f>
        <v>0.32849170226288293</v>
      </c>
      <c r="P127" s="177">
        <f>RES_hhdet_tesh!P127/RES_summary!P$19</f>
        <v>0.35402585332820136</v>
      </c>
      <c r="Q127" s="177">
        <f>RES_hhdet_tesh!Q127/RES_summary!Q$19</f>
        <v>0.61342899463019873</v>
      </c>
    </row>
    <row r="128" spans="1:17" ht="12.95" customHeight="1" x14ac:dyDescent="0.25">
      <c r="A128" s="158" t="s">
        <v>112</v>
      </c>
      <c r="B128" s="178">
        <f>RES_hhdet_tesh!B128/RES_summary!B$19</f>
        <v>1.7890099253473096E-2</v>
      </c>
      <c r="C128" s="178">
        <f>RES_hhdet_tesh!C128/RES_summary!C$19</f>
        <v>2.7862929021460113E-2</v>
      </c>
      <c r="D128" s="178">
        <f>RES_hhdet_tesh!D128/RES_summary!D$19</f>
        <v>4.2755498314629575E-2</v>
      </c>
      <c r="E128" s="178">
        <f>RES_hhdet_tesh!E128/RES_summary!E$19</f>
        <v>6.2434025572505561E-2</v>
      </c>
      <c r="F128" s="178">
        <f>RES_hhdet_tesh!F128/RES_summary!F$19</f>
        <v>7.4959231276650648E-2</v>
      </c>
      <c r="G128" s="178">
        <f>RES_hhdet_tesh!G128/RES_summary!G$19</f>
        <v>9.0489603909482422E-2</v>
      </c>
      <c r="H128" s="178">
        <f>RES_hhdet_tesh!H128/RES_summary!H$19</f>
        <v>0.13333909497342405</v>
      </c>
      <c r="I128" s="178">
        <f>RES_hhdet_tesh!I128/RES_summary!I$19</f>
        <v>0.16649675369557559</v>
      </c>
      <c r="J128" s="178">
        <f>RES_hhdet_tesh!J128/RES_summary!J$19</f>
        <v>0.213074014916798</v>
      </c>
      <c r="K128" s="178">
        <f>RES_hhdet_tesh!K128/RES_summary!K$19</f>
        <v>0.27313555554794766</v>
      </c>
      <c r="L128" s="178">
        <f>RES_hhdet_tesh!L128/RES_summary!L$19</f>
        <v>0.31174740070919904</v>
      </c>
      <c r="M128" s="178">
        <f>RES_hhdet_tesh!M128/RES_summary!M$19</f>
        <v>0.34790291573989029</v>
      </c>
      <c r="N128" s="178">
        <f>RES_hhdet_tesh!N128/RES_summary!N$19</f>
        <v>0.40701175725817829</v>
      </c>
      <c r="O128" s="178">
        <f>RES_hhdet_tesh!O128/RES_summary!O$19</f>
        <v>0.46760346285672039</v>
      </c>
      <c r="P128" s="178">
        <f>RES_hhdet_tesh!P128/RES_summary!P$19</f>
        <v>0.56633341610508403</v>
      </c>
      <c r="Q128" s="178">
        <f>RES_hhdet_tesh!Q128/RES_summary!Q$19</f>
        <v>0.65402760179675257</v>
      </c>
    </row>
    <row r="129" spans="1:17" ht="12" customHeight="1" x14ac:dyDescent="0.25">
      <c r="A129" s="23" t="s">
        <v>60</v>
      </c>
      <c r="B129" s="177">
        <f>RES_hhdet_tesh!B129/RES_summary!B$19</f>
        <v>1.7890099253473096E-2</v>
      </c>
      <c r="C129" s="177">
        <f>RES_hhdet_tesh!C129/RES_summary!C$19</f>
        <v>2.7862929021460113E-2</v>
      </c>
      <c r="D129" s="177">
        <f>RES_hhdet_tesh!D129/RES_summary!D$19</f>
        <v>4.2755498314629575E-2</v>
      </c>
      <c r="E129" s="177">
        <f>RES_hhdet_tesh!E129/RES_summary!E$19</f>
        <v>6.2434025572505561E-2</v>
      </c>
      <c r="F129" s="177">
        <f>RES_hhdet_tesh!F129/RES_summary!F$19</f>
        <v>7.4959231276650648E-2</v>
      </c>
      <c r="G129" s="177">
        <f>RES_hhdet_tesh!G129/RES_summary!G$19</f>
        <v>9.0489603909482422E-2</v>
      </c>
      <c r="H129" s="177">
        <f>RES_hhdet_tesh!H129/RES_summary!H$19</f>
        <v>0.13333909497342405</v>
      </c>
      <c r="I129" s="177">
        <f>RES_hhdet_tesh!I129/RES_summary!I$19</f>
        <v>0.16649675369557559</v>
      </c>
      <c r="J129" s="177">
        <f>RES_hhdet_tesh!J129/RES_summary!J$19</f>
        <v>0.213074014916798</v>
      </c>
      <c r="K129" s="177">
        <f>RES_hhdet_tesh!K129/RES_summary!K$19</f>
        <v>0.27313555554794766</v>
      </c>
      <c r="L129" s="177">
        <f>RES_hhdet_tesh!L129/RES_summary!L$19</f>
        <v>0.31174740070919904</v>
      </c>
      <c r="M129" s="177">
        <f>RES_hhdet_tesh!M129/RES_summary!M$19</f>
        <v>0.34790291573989029</v>
      </c>
      <c r="N129" s="177">
        <f>RES_hhdet_tesh!N129/RES_summary!N$19</f>
        <v>0.40701175725817829</v>
      </c>
      <c r="O129" s="177">
        <f>RES_hhdet_tesh!O129/RES_summary!O$19</f>
        <v>0.46760346285672039</v>
      </c>
      <c r="P129" s="177">
        <f>RES_hhdet_tesh!P129/RES_summary!P$19</f>
        <v>0.56633341610508403</v>
      </c>
      <c r="Q129" s="177">
        <f>RES_hhdet_tesh!Q129/RES_summary!Q$19</f>
        <v>0.65402760179675257</v>
      </c>
    </row>
    <row r="130" spans="1:17" ht="12" customHeight="1" x14ac:dyDescent="0.25">
      <c r="A130" s="158" t="s">
        <v>63</v>
      </c>
      <c r="B130" s="178">
        <f>RES_hhdet_tesh!B130/RES_summary!B$19</f>
        <v>12.752528584951317</v>
      </c>
      <c r="C130" s="178">
        <f>RES_hhdet_tesh!C130/RES_summary!C$19</f>
        <v>12.595657033401148</v>
      </c>
      <c r="D130" s="178">
        <f>RES_hhdet_tesh!D130/RES_summary!D$19</f>
        <v>12.750810629498076</v>
      </c>
      <c r="E130" s="178">
        <f>RES_hhdet_tesh!E130/RES_summary!E$19</f>
        <v>12.782380714061752</v>
      </c>
      <c r="F130" s="178">
        <f>RES_hhdet_tesh!F130/RES_summary!F$19</f>
        <v>12.726067991672723</v>
      </c>
      <c r="G130" s="178">
        <f>RES_hhdet_tesh!G130/RES_summary!G$19</f>
        <v>13.235835465785183</v>
      </c>
      <c r="H130" s="178">
        <f>RES_hhdet_tesh!H130/RES_summary!H$19</f>
        <v>12.793582038124267</v>
      </c>
      <c r="I130" s="178">
        <f>RES_hhdet_tesh!I130/RES_summary!I$19</f>
        <v>13.143763629168145</v>
      </c>
      <c r="J130" s="178">
        <f>RES_hhdet_tesh!J130/RES_summary!J$19</f>
        <v>12.611813630307127</v>
      </c>
      <c r="K130" s="178">
        <f>RES_hhdet_tesh!K130/RES_summary!K$19</f>
        <v>13.176183735881441</v>
      </c>
      <c r="L130" s="178">
        <f>RES_hhdet_tesh!L130/RES_summary!L$19</f>
        <v>15.885719295711553</v>
      </c>
      <c r="M130" s="178">
        <f>RES_hhdet_tesh!M130/RES_summary!M$19</f>
        <v>15.578150439814417</v>
      </c>
      <c r="N130" s="178">
        <f>RES_hhdet_tesh!N130/RES_summary!N$19</f>
        <v>15.545683985371925</v>
      </c>
      <c r="O130" s="178">
        <f>RES_hhdet_tesh!O130/RES_summary!O$19</f>
        <v>15.613099320481371</v>
      </c>
      <c r="P130" s="178">
        <f>RES_hhdet_tesh!P130/RES_summary!P$19</f>
        <v>15.701832130037628</v>
      </c>
      <c r="Q130" s="178">
        <f>RES_hhdet_tesh!Q130/RES_summary!Q$19</f>
        <v>15.866387757078975</v>
      </c>
    </row>
    <row r="131" spans="1:17" ht="12" customHeight="1" x14ac:dyDescent="0.25">
      <c r="A131" s="167" t="s">
        <v>148</v>
      </c>
      <c r="B131" s="183">
        <f>RES_hhdet_tesh!B131/RES_summary!B$19</f>
        <v>12.56015756067424</v>
      </c>
      <c r="C131" s="183">
        <f>RES_hhdet_tesh!C131/RES_summary!C$19</f>
        <v>12.490357799146636</v>
      </c>
      <c r="D131" s="183">
        <f>RES_hhdet_tesh!D131/RES_summary!D$19</f>
        <v>12.597190274284856</v>
      </c>
      <c r="E131" s="183">
        <f>RES_hhdet_tesh!E131/RES_summary!E$19</f>
        <v>12.632530898364841</v>
      </c>
      <c r="F131" s="183">
        <f>RES_hhdet_tesh!F131/RES_summary!F$19</f>
        <v>12.608148221357721</v>
      </c>
      <c r="G131" s="183">
        <f>RES_hhdet_tesh!G131/RES_summary!G$19</f>
        <v>13.179691790027425</v>
      </c>
      <c r="H131" s="183">
        <f>RES_hhdet_tesh!H131/RES_summary!H$19</f>
        <v>12.49038996187979</v>
      </c>
      <c r="I131" s="183">
        <f>RES_hhdet_tesh!I131/RES_summary!I$19</f>
        <v>12.908855505139234</v>
      </c>
      <c r="J131" s="183">
        <f>RES_hhdet_tesh!J131/RES_summary!J$19</f>
        <v>12.51706480786455</v>
      </c>
      <c r="K131" s="183">
        <f>RES_hhdet_tesh!K131/RES_summary!K$19</f>
        <v>13.055255594271362</v>
      </c>
      <c r="L131" s="183">
        <f>RES_hhdet_tesh!L131/RES_summary!L$19</f>
        <v>15.629749481093144</v>
      </c>
      <c r="M131" s="183">
        <f>RES_hhdet_tesh!M131/RES_summary!M$19</f>
        <v>15.342088137897735</v>
      </c>
      <c r="N131" s="183">
        <f>RES_hhdet_tesh!N131/RES_summary!N$19</f>
        <v>15.388171451192056</v>
      </c>
      <c r="O131" s="183">
        <f>RES_hhdet_tesh!O131/RES_summary!O$19</f>
        <v>15.477011794493107</v>
      </c>
      <c r="P131" s="183">
        <f>RES_hhdet_tesh!P131/RES_summary!P$19</f>
        <v>15.562675378211344</v>
      </c>
      <c r="Q131" s="183">
        <f>RES_hhdet_tesh!Q131/RES_summary!Q$19</f>
        <v>15.655792535115729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12.614710099023386</v>
      </c>
      <c r="D132" s="183">
        <f>RES_hhdet_tesh!D132/RES_summary!D$19</f>
        <v>12.737758222801919</v>
      </c>
      <c r="E132" s="183">
        <f>RES_hhdet_tesh!E132/RES_summary!E$19</f>
        <v>12.788048398644635</v>
      </c>
      <c r="F132" s="183">
        <f>RES_hhdet_tesh!F132/RES_summary!F$19</f>
        <v>12.757281594488944</v>
      </c>
      <c r="G132" s="183">
        <f>RES_hhdet_tesh!G132/RES_summary!G$19</f>
        <v>13.187074366648202</v>
      </c>
      <c r="H132" s="183">
        <f>RES_hhdet_tesh!H132/RES_summary!H$19</f>
        <v>12.810665960086897</v>
      </c>
      <c r="I132" s="183">
        <f>RES_hhdet_tesh!I132/RES_summary!I$19</f>
        <v>13.095266896301572</v>
      </c>
      <c r="J132" s="183">
        <f>RES_hhdet_tesh!J132/RES_summary!J$19</f>
        <v>12.889926770327278</v>
      </c>
      <c r="K132" s="183">
        <f>RES_hhdet_tesh!K132/RES_summary!K$19</f>
        <v>13.288345707591827</v>
      </c>
      <c r="L132" s="183">
        <f>RES_hhdet_tesh!L132/RES_summary!L$19</f>
        <v>15.917332726030557</v>
      </c>
      <c r="M132" s="183">
        <f>RES_hhdet_tesh!M132/RES_summary!M$19</f>
        <v>15.618643911890778</v>
      </c>
      <c r="N132" s="183">
        <f>RES_hhdet_tesh!N132/RES_summary!N$19</f>
        <v>15.659773087112093</v>
      </c>
      <c r="O132" s="183">
        <f>RES_hhdet_tesh!O132/RES_summary!O$19</f>
        <v>15.723341125232931</v>
      </c>
      <c r="P132" s="183">
        <f>RES_hhdet_tesh!P132/RES_summary!P$19</f>
        <v>15.790142260658564</v>
      </c>
      <c r="Q132" s="183">
        <f>RES_hhdet_tesh!Q132/RES_summary!Q$19</f>
        <v>15.861969164131743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8.2308012356464477</v>
      </c>
      <c r="D133" s="182">
        <f>RES_hhdet_tesh!D133/RES_summary!D$19</f>
        <v>8.2986278586527362</v>
      </c>
      <c r="E133" s="182">
        <f>RES_hhdet_tesh!E133/RES_summary!E$19</f>
        <v>8.3194644415223582</v>
      </c>
      <c r="F133" s="182">
        <f>RES_hhdet_tesh!F133/RES_summary!F$19</f>
        <v>8.2926850487351427</v>
      </c>
      <c r="G133" s="182">
        <f>RES_hhdet_tesh!G133/RES_summary!G$19</f>
        <v>8.6631819036846647</v>
      </c>
      <c r="H133" s="182">
        <f>RES_hhdet_tesh!H133/RES_summary!H$19</f>
        <v>8.2116506934409532</v>
      </c>
      <c r="I133" s="182">
        <f>RES_hhdet_tesh!I133/RES_summary!I$19</f>
        <v>8.4981923293225865</v>
      </c>
      <c r="J133" s="182">
        <f>RES_hhdet_tesh!J133/RES_summary!J$19</f>
        <v>8.2581271287467395</v>
      </c>
      <c r="K133" s="182">
        <f>RES_hhdet_tesh!K133/RES_summary!K$19</f>
        <v>8.6153484475069533</v>
      </c>
      <c r="L133" s="182">
        <f>RES_hhdet_tesh!L133/RES_summary!L$19</f>
        <v>10.550863858021541</v>
      </c>
      <c r="M133" s="182">
        <f>RES_hhdet_tesh!M133/RES_summary!M$19</f>
        <v>10.130808023353751</v>
      </c>
      <c r="N133" s="182">
        <f>RES_hhdet_tesh!N133/RES_summary!N$19</f>
        <v>10.173026521211781</v>
      </c>
      <c r="O133" s="182">
        <f>RES_hhdet_tesh!O133/RES_summary!O$19</f>
        <v>10.218111756318301</v>
      </c>
      <c r="P133" s="182">
        <f>RES_hhdet_tesh!P133/RES_summary!P$19</f>
        <v>10.261543633350925</v>
      </c>
      <c r="Q133" s="182">
        <f>RES_hhdet_tesh!Q133/RES_summary!Q$19</f>
        <v>10.308889135672608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4.383908863376937</v>
      </c>
      <c r="D134" s="181">
        <f>RES_hhdet_tesh!D134/RES_summary!D$19</f>
        <v>4.4391303641491806</v>
      </c>
      <c r="E134" s="181">
        <f>RES_hhdet_tesh!E134/RES_summary!E$19</f>
        <v>4.4685839571222772</v>
      </c>
      <c r="F134" s="181">
        <f>RES_hhdet_tesh!F134/RES_summary!F$19</f>
        <v>4.4645965457538006</v>
      </c>
      <c r="G134" s="181">
        <f>RES_hhdet_tesh!G134/RES_summary!G$19</f>
        <v>4.523892462963536</v>
      </c>
      <c r="H134" s="181">
        <f>RES_hhdet_tesh!H134/RES_summary!H$19</f>
        <v>4.599015266645945</v>
      </c>
      <c r="I134" s="181">
        <f>RES_hhdet_tesh!I134/RES_summary!I$19</f>
        <v>4.5970745669789883</v>
      </c>
      <c r="J134" s="181">
        <f>RES_hhdet_tesh!J134/RES_summary!J$19</f>
        <v>4.6317996415805371</v>
      </c>
      <c r="K134" s="181">
        <f>RES_hhdet_tesh!K134/RES_summary!K$19</f>
        <v>4.6729972600848768</v>
      </c>
      <c r="L134" s="181">
        <f>RES_hhdet_tesh!L134/RES_summary!L$19</f>
        <v>5.3664688680090151</v>
      </c>
      <c r="M134" s="181">
        <f>RES_hhdet_tesh!M134/RES_summary!M$19</f>
        <v>5.4878358885370249</v>
      </c>
      <c r="N134" s="181">
        <f>RES_hhdet_tesh!N134/RES_summary!N$19</f>
        <v>5.4867465659003107</v>
      </c>
      <c r="O134" s="181">
        <f>RES_hhdet_tesh!O134/RES_summary!O$19</f>
        <v>5.5052293689146286</v>
      </c>
      <c r="P134" s="181">
        <f>RES_hhdet_tesh!P134/RES_summary!P$19</f>
        <v>5.5285986273076393</v>
      </c>
      <c r="Q134" s="181">
        <f>RES_hhdet_tesh!Q134/RES_summary!Q$19</f>
        <v>5.5530800284591342</v>
      </c>
    </row>
    <row r="135" spans="1:17" ht="12" customHeight="1" x14ac:dyDescent="0.25">
      <c r="A135" s="163" t="s">
        <v>142</v>
      </c>
      <c r="B135" s="180">
        <f>RES_hhdet_tesh!B135/RES_summary!B$19</f>
        <v>14.187508637150726</v>
      </c>
      <c r="C135" s="180">
        <f>RES_hhdet_tesh!C135/RES_summary!C$19</f>
        <v>13.565576581435137</v>
      </c>
      <c r="D135" s="180">
        <f>RES_hhdet_tesh!D135/RES_summary!D$19</f>
        <v>14.128124472138039</v>
      </c>
      <c r="E135" s="180">
        <f>RES_hhdet_tesh!E135/RES_summary!E$19</f>
        <v>14.218320318968379</v>
      </c>
      <c r="F135" s="180">
        <f>RES_hhdet_tesh!F135/RES_summary!F$19</f>
        <v>14.022716454223392</v>
      </c>
      <c r="G135" s="180">
        <f>RES_hhdet_tesh!G135/RES_summary!G$19</f>
        <v>13.898363999315382</v>
      </c>
      <c r="H135" s="180">
        <f>RES_hhdet_tesh!H135/RES_summary!H$19</f>
        <v>16.058723060868488</v>
      </c>
      <c r="I135" s="180">
        <f>RES_hhdet_tesh!I135/RES_summary!I$19</f>
        <v>16.23771760884431</v>
      </c>
      <c r="J135" s="180">
        <f>RES_hhdet_tesh!J135/RES_summary!J$19</f>
        <v>15.165724656894087</v>
      </c>
      <c r="K135" s="180">
        <f>RES_hhdet_tesh!K135/RES_summary!K$19</f>
        <v>15.115590163551056</v>
      </c>
      <c r="L135" s="180">
        <f>RES_hhdet_tesh!L135/RES_summary!L$19</f>
        <v>20.237750824421134</v>
      </c>
      <c r="M135" s="180">
        <f>RES_hhdet_tesh!M135/RES_summary!M$19</f>
        <v>19.643539143233415</v>
      </c>
      <c r="N135" s="180">
        <f>RES_hhdet_tesh!N135/RES_summary!N$19</f>
        <v>18.377710882267451</v>
      </c>
      <c r="O135" s="180">
        <f>RES_hhdet_tesh!O135/RES_summary!O$19</f>
        <v>18.484710553957729</v>
      </c>
      <c r="P135" s="180">
        <f>RES_hhdet_tesh!P135/RES_summary!P$19</f>
        <v>18.674468154292612</v>
      </c>
      <c r="Q135" s="180">
        <f>RES_hhdet_tesh!Q135/RES_summary!Q$19</f>
        <v>20.093145138770854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14.493654929792285</v>
      </c>
      <c r="D136" s="179">
        <f>RES_hhdet_tesh!D136/RES_summary!D$19</f>
        <v>14.963279790104451</v>
      </c>
      <c r="E136" s="179">
        <f>RES_hhdet_tesh!E136/RES_summary!E$19</f>
        <v>14.969856876038286</v>
      </c>
      <c r="F136" s="179">
        <f>RES_hhdet_tesh!F136/RES_summary!F$19</f>
        <v>14.6097807079028</v>
      </c>
      <c r="G136" s="179">
        <f>RES_hhdet_tesh!G136/RES_summary!G$19</f>
        <v>14.339075566211992</v>
      </c>
      <c r="H136" s="179">
        <f>RES_hhdet_tesh!H136/RES_summary!H$19</f>
        <v>15.617609098645946</v>
      </c>
      <c r="I136" s="179">
        <f>RES_hhdet_tesh!I136/RES_summary!I$19</f>
        <v>15.373779087387692</v>
      </c>
      <c r="J136" s="179">
        <f>RES_hhdet_tesh!J136/RES_summary!J$19</f>
        <v>14.483480335465908</v>
      </c>
      <c r="K136" s="179">
        <f>RES_hhdet_tesh!K136/RES_summary!K$19</f>
        <v>14.558353157476089</v>
      </c>
      <c r="L136" s="179">
        <f>RES_hhdet_tesh!L136/RES_summary!L$19</f>
        <v>18.907422974680888</v>
      </c>
      <c r="M136" s="179">
        <f>RES_hhdet_tesh!M136/RES_summary!M$19</f>
        <v>18.331488404388402</v>
      </c>
      <c r="N136" s="179">
        <f>RES_hhdet_tesh!N136/RES_summary!N$19</f>
        <v>17.522145486215859</v>
      </c>
      <c r="O136" s="179">
        <f>RES_hhdet_tesh!O136/RES_summary!O$19</f>
        <v>17.581253384120355</v>
      </c>
      <c r="P136" s="179">
        <f>RES_hhdet_tesh!P136/RES_summary!P$19</f>
        <v>17.722196312404925</v>
      </c>
      <c r="Q136" s="179">
        <f>RES_hhdet_tesh!Q136/RES_summary!Q$19</f>
        <v>18.692453642029466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10.109746066415349</v>
      </c>
      <c r="D137" s="177">
        <f>RES_hhdet_tesh!D137/RES_summary!D$19</f>
        <v>10.524149425955256</v>
      </c>
      <c r="E137" s="177">
        <f>RES_hhdet_tesh!E137/RES_summary!E$19</f>
        <v>10.501272918916007</v>
      </c>
      <c r="F137" s="177">
        <f>RES_hhdet_tesh!F137/RES_summary!F$19</f>
        <v>10.145184162148997</v>
      </c>
      <c r="G137" s="177">
        <f>RES_hhdet_tesh!G137/RES_summary!G$19</f>
        <v>9.8151831032484562</v>
      </c>
      <c r="H137" s="177">
        <f>RES_hhdet_tesh!H137/RES_summary!H$19</f>
        <v>11.018593832000002</v>
      </c>
      <c r="I137" s="177">
        <f>RES_hhdet_tesh!I137/RES_summary!I$19</f>
        <v>10.776704520408705</v>
      </c>
      <c r="J137" s="177">
        <f>RES_hhdet_tesh!J137/RES_summary!J$19</f>
        <v>9.8516806938853723</v>
      </c>
      <c r="K137" s="177">
        <f>RES_hhdet_tesh!K137/RES_summary!K$19</f>
        <v>9.8853558973912161</v>
      </c>
      <c r="L137" s="177">
        <f>RES_hhdet_tesh!L137/RES_summary!L$19</f>
        <v>13.540954106671874</v>
      </c>
      <c r="M137" s="177">
        <f>RES_hhdet_tesh!M137/RES_summary!M$19</f>
        <v>12.843652515851371</v>
      </c>
      <c r="N137" s="177">
        <f>RES_hhdet_tesh!N137/RES_summary!N$19</f>
        <v>12.035398920315545</v>
      </c>
      <c r="O137" s="177">
        <f>RES_hhdet_tesh!O137/RES_summary!O$19</f>
        <v>12.076024015205725</v>
      </c>
      <c r="P137" s="177">
        <f>RES_hhdet_tesh!P137/RES_summary!P$19</f>
        <v>12.193597685097288</v>
      </c>
      <c r="Q137" s="177">
        <f>RES_hhdet_tesh!Q137/RES_summary!Q$19</f>
        <v>13.139373613570331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4.3839088633769379</v>
      </c>
      <c r="D138" s="177">
        <f>RES_hhdet_tesh!D138/RES_summary!D$19</f>
        <v>4.4391303641491939</v>
      </c>
      <c r="E138" s="177">
        <f>RES_hhdet_tesh!E138/RES_summary!E$19</f>
        <v>4.4685839571222781</v>
      </c>
      <c r="F138" s="177">
        <f>RES_hhdet_tesh!F138/RES_summary!F$19</f>
        <v>4.4645965457538024</v>
      </c>
      <c r="G138" s="177">
        <f>RES_hhdet_tesh!G138/RES_summary!G$19</f>
        <v>4.5238924629635351</v>
      </c>
      <c r="H138" s="177">
        <f>RES_hhdet_tesh!H138/RES_summary!H$19</f>
        <v>4.5990152666459432</v>
      </c>
      <c r="I138" s="177">
        <f>RES_hhdet_tesh!I138/RES_summary!I$19</f>
        <v>4.5970745669789892</v>
      </c>
      <c r="J138" s="177">
        <f>RES_hhdet_tesh!J138/RES_summary!J$19</f>
        <v>4.6317996415805345</v>
      </c>
      <c r="K138" s="177">
        <f>RES_hhdet_tesh!K138/RES_summary!K$19</f>
        <v>4.6729972600848724</v>
      </c>
      <c r="L138" s="177">
        <f>RES_hhdet_tesh!L138/RES_summary!L$19</f>
        <v>5.3664688680090151</v>
      </c>
      <c r="M138" s="177">
        <f>RES_hhdet_tesh!M138/RES_summary!M$19</f>
        <v>5.4878358885370275</v>
      </c>
      <c r="N138" s="177">
        <f>RES_hhdet_tesh!N138/RES_summary!N$19</f>
        <v>5.4867465659003134</v>
      </c>
      <c r="O138" s="177">
        <f>RES_hhdet_tesh!O138/RES_summary!O$19</f>
        <v>5.5052293689146277</v>
      </c>
      <c r="P138" s="177">
        <f>RES_hhdet_tesh!P138/RES_summary!P$19</f>
        <v>5.5285986273076366</v>
      </c>
      <c r="Q138" s="177">
        <f>RES_hhdet_tesh!Q138/RES_summary!Q$19</f>
        <v>5.5530800284591351</v>
      </c>
    </row>
    <row r="139" spans="1:17" ht="12" customHeight="1" x14ac:dyDescent="0.25">
      <c r="A139" s="158" t="s">
        <v>62</v>
      </c>
      <c r="B139" s="178">
        <f>RES_hhdet_tesh!B139/RES_summary!B$19</f>
        <v>7.9800818975852099</v>
      </c>
      <c r="C139" s="178">
        <f>RES_hhdet_tesh!C139/RES_summary!C$19</f>
        <v>8.2867198113552494</v>
      </c>
      <c r="D139" s="178">
        <f>RES_hhdet_tesh!D139/RES_summary!D$19</f>
        <v>8.3391458380301486</v>
      </c>
      <c r="E139" s="178">
        <f>RES_hhdet_tesh!E139/RES_summary!E$19</f>
        <v>8.4405507687902492</v>
      </c>
      <c r="F139" s="178">
        <f>RES_hhdet_tesh!F139/RES_summary!F$19</f>
        <v>8.893446002839335</v>
      </c>
      <c r="G139" s="178">
        <f>RES_hhdet_tesh!G139/RES_summary!G$19</f>
        <v>8.7427571005637787</v>
      </c>
      <c r="H139" s="178">
        <f>RES_hhdet_tesh!H139/RES_summary!H$19</f>
        <v>8.951417373110278</v>
      </c>
      <c r="I139" s="178">
        <f>RES_hhdet_tesh!I139/RES_summary!I$19</f>
        <v>9.3851543428140562</v>
      </c>
      <c r="J139" s="178">
        <f>RES_hhdet_tesh!J139/RES_summary!J$19</f>
        <v>9.3029398921996478</v>
      </c>
      <c r="K139" s="178">
        <f>RES_hhdet_tesh!K139/RES_summary!K$19</f>
        <v>9.3532590819261703</v>
      </c>
      <c r="L139" s="178">
        <f>RES_hhdet_tesh!L139/RES_summary!L$19</f>
        <v>11.483872137987259</v>
      </c>
      <c r="M139" s="178">
        <f>RES_hhdet_tesh!M139/RES_summary!M$19</f>
        <v>11.522129764200516</v>
      </c>
      <c r="N139" s="178">
        <f>RES_hhdet_tesh!N139/RES_summary!N$19</f>
        <v>11.148929323401111</v>
      </c>
      <c r="O139" s="178">
        <f>RES_hhdet_tesh!O139/RES_summary!O$19</f>
        <v>11.126821288178734</v>
      </c>
      <c r="P139" s="178">
        <f>RES_hhdet_tesh!P139/RES_summary!P$19</f>
        <v>11.238671788585958</v>
      </c>
      <c r="Q139" s="178">
        <f>RES_hhdet_tesh!Q139/RES_summary!Q$19</f>
        <v>12.182088195486902</v>
      </c>
    </row>
    <row r="140" spans="1:17" ht="12" customHeight="1" x14ac:dyDescent="0.25">
      <c r="A140" s="23" t="s">
        <v>57</v>
      </c>
      <c r="B140" s="177">
        <f>RES_hhdet_tesh!B140/RES_summary!B$19</f>
        <v>7.6363672089357415</v>
      </c>
      <c r="C140" s="177">
        <f>RES_hhdet_tesh!C140/RES_summary!C$19</f>
        <v>7.8348796454922045</v>
      </c>
      <c r="D140" s="177">
        <f>RES_hhdet_tesh!D140/RES_summary!D$19</f>
        <v>7.912802341675115</v>
      </c>
      <c r="E140" s="177">
        <f>RES_hhdet_tesh!E140/RES_summary!E$19</f>
        <v>7.9398824478565562</v>
      </c>
      <c r="F140" s="177">
        <f>RES_hhdet_tesh!F140/RES_summary!F$19</f>
        <v>8.417108319857082</v>
      </c>
      <c r="G140" s="177">
        <f>RES_hhdet_tesh!G140/RES_summary!G$19</f>
        <v>8.507841692567963</v>
      </c>
      <c r="H140" s="177">
        <f>RES_hhdet_tesh!H140/RES_summary!H$19</f>
        <v>8.6263210793172007</v>
      </c>
      <c r="I140" s="177">
        <f>RES_hhdet_tesh!I140/RES_summary!I$19</f>
        <v>8.9394472811811045</v>
      </c>
      <c r="J140" s="177">
        <f>RES_hhdet_tesh!J140/RES_summary!J$19</f>
        <v>9.0581260036292619</v>
      </c>
      <c r="K140" s="177">
        <f>RES_hhdet_tesh!K140/RES_summary!K$19</f>
        <v>9.0364225964431633</v>
      </c>
      <c r="L140" s="177">
        <f>RES_hhdet_tesh!L140/RES_summary!L$19</f>
        <v>10.860918631887898</v>
      </c>
      <c r="M140" s="177">
        <f>RES_hhdet_tesh!M140/RES_summary!M$19</f>
        <v>10.771110307265031</v>
      </c>
      <c r="N140" s="177">
        <f>RES_hhdet_tesh!N140/RES_summary!N$19</f>
        <v>9.3636793572696604</v>
      </c>
      <c r="O140" s="177">
        <f>RES_hhdet_tesh!O140/RES_summary!O$19</f>
        <v>11.942900399186827</v>
      </c>
      <c r="P140" s="177">
        <f>RES_hhdet_tesh!P140/RES_summary!P$19</f>
        <v>10.661233106542122</v>
      </c>
      <c r="Q140" s="177">
        <f>RES_hhdet_tesh!Q140/RES_summary!Q$19</f>
        <v>10.754561039737462</v>
      </c>
    </row>
    <row r="141" spans="1:17" ht="12" customHeight="1" x14ac:dyDescent="0.25">
      <c r="A141" s="29" t="s">
        <v>140</v>
      </c>
      <c r="B141" s="176">
        <f>RES_hhdet_tesh!B141/RES_summary!B$19</f>
        <v>8.62221651658502</v>
      </c>
      <c r="C141" s="176">
        <f>RES_hhdet_tesh!C141/RES_summary!C$19</f>
        <v>8.6700292862343176</v>
      </c>
      <c r="D141" s="176">
        <f>RES_hhdet_tesh!D141/RES_summary!D$19</f>
        <v>8.8739865061695244</v>
      </c>
      <c r="E141" s="176">
        <f>RES_hhdet_tesh!E141/RES_summary!E$19</f>
        <v>8.9055461065585444</v>
      </c>
      <c r="F141" s="176">
        <f>RES_hhdet_tesh!F141/RES_summary!F$19</f>
        <v>9.0660250217649772</v>
      </c>
      <c r="G141" s="176">
        <f>RES_hhdet_tesh!G141/RES_summary!G$19</f>
        <v>8.901062003682684</v>
      </c>
      <c r="H141" s="176">
        <f>RES_hhdet_tesh!H141/RES_summary!H$19</f>
        <v>9.1055815831067815</v>
      </c>
      <c r="I141" s="176">
        <f>RES_hhdet_tesh!I141/RES_summary!I$19</f>
        <v>9.5217865124051322</v>
      </c>
      <c r="J141" s="176">
        <f>RES_hhdet_tesh!J141/RES_summary!J$19</f>
        <v>9.3568180708864688</v>
      </c>
      <c r="K141" s="176">
        <f>RES_hhdet_tesh!K141/RES_summary!K$19</f>
        <v>9.4242346154495209</v>
      </c>
      <c r="L141" s="176">
        <f>RES_hhdet_tesh!L141/RES_summary!L$19</f>
        <v>11.713543116520116</v>
      </c>
      <c r="M141" s="176">
        <f>RES_hhdet_tesh!M141/RES_summary!M$19</f>
        <v>11.704218339600192</v>
      </c>
      <c r="N141" s="176">
        <f>RES_hhdet_tesh!N141/RES_summary!N$19</f>
        <v>11.518413969575949</v>
      </c>
      <c r="O141" s="176">
        <f>RES_hhdet_tesh!O141/RES_summary!O$19</f>
        <v>10.969759915448718</v>
      </c>
      <c r="P141" s="176">
        <f>RES_hhdet_tesh!P141/RES_summary!P$19</f>
        <v>11.323727496540709</v>
      </c>
      <c r="Q141" s="176">
        <f>RES_hhdet_tesh!Q141/RES_summary!Q$19</f>
        <v>12.391708191342351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127.31807772855282</v>
      </c>
      <c r="C143" s="184">
        <f>RES_hhdet_tesh!C143/RES_summary!C$19</f>
        <v>138.0276267955586</v>
      </c>
      <c r="D143" s="184">
        <f>RES_hhdet_tesh!D143/RES_summary!D$19</f>
        <v>138.72699090178492</v>
      </c>
      <c r="E143" s="184">
        <f>RES_hhdet_tesh!E143/RES_summary!E$19</f>
        <v>153.85941985784441</v>
      </c>
      <c r="F143" s="184">
        <f>RES_hhdet_tesh!F143/RES_summary!F$19</f>
        <v>152.01948760128116</v>
      </c>
      <c r="G143" s="184">
        <f>RES_hhdet_tesh!G143/RES_summary!G$19</f>
        <v>151.80095071170686</v>
      </c>
      <c r="H143" s="184">
        <f>RES_hhdet_tesh!H143/RES_summary!H$19</f>
        <v>156.51555710021427</v>
      </c>
      <c r="I143" s="184">
        <f>RES_hhdet_tesh!I143/RES_summary!I$19</f>
        <v>141.15112448586365</v>
      </c>
      <c r="J143" s="184">
        <f>RES_hhdet_tesh!J143/RES_summary!J$19</f>
        <v>141.29203076146655</v>
      </c>
      <c r="K143" s="184">
        <f>RES_hhdet_tesh!K143/RES_summary!K$19</f>
        <v>140.67537000910229</v>
      </c>
      <c r="L143" s="184">
        <f>RES_hhdet_tesh!L143/RES_summary!L$19</f>
        <v>169.6406770453309</v>
      </c>
      <c r="M143" s="184">
        <f>RES_hhdet_tesh!M143/RES_summary!M$19</f>
        <v>156.95294257351424</v>
      </c>
      <c r="N143" s="184">
        <f>RES_hhdet_tesh!N143/RES_summary!N$19</f>
        <v>149.44134466240118</v>
      </c>
      <c r="O143" s="184">
        <f>RES_hhdet_tesh!O143/RES_summary!O$19</f>
        <v>145.048505990813</v>
      </c>
      <c r="P143" s="184">
        <f>RES_hhdet_tesh!P143/RES_summary!P$19</f>
        <v>129.18430639742178</v>
      </c>
      <c r="Q143" s="184">
        <f>RES_hhdet_tesh!Q143/RES_summary!Q$19</f>
        <v>143.07924290723196</v>
      </c>
    </row>
    <row r="144" spans="1:17" ht="12.95" customHeight="1" x14ac:dyDescent="0.25">
      <c r="A144" s="158" t="s">
        <v>65</v>
      </c>
      <c r="B144" s="178">
        <f>RES_hhdet_tesh!B144/RES_summary!B$19</f>
        <v>98.143207273254632</v>
      </c>
      <c r="C144" s="178">
        <f>RES_hhdet_tesh!C144/RES_summary!C$19</f>
        <v>108.05481883701121</v>
      </c>
      <c r="D144" s="178">
        <f>RES_hhdet_tesh!D144/RES_summary!D$19</f>
        <v>107.48923984495953</v>
      </c>
      <c r="E144" s="178">
        <f>RES_hhdet_tesh!E144/RES_summary!E$19</f>
        <v>121.97559697854557</v>
      </c>
      <c r="F144" s="178">
        <f>RES_hhdet_tesh!F144/RES_summary!F$19</f>
        <v>119.77969153749549</v>
      </c>
      <c r="G144" s="178">
        <f>RES_hhdet_tesh!G144/RES_summary!G$19</f>
        <v>119.7749640890105</v>
      </c>
      <c r="H144" s="178">
        <f>RES_hhdet_tesh!H144/RES_summary!H$19</f>
        <v>122.44397676488137</v>
      </c>
      <c r="I144" s="178">
        <f>RES_hhdet_tesh!I144/RES_summary!I$19</f>
        <v>106.64777246863689</v>
      </c>
      <c r="J144" s="178">
        <f>RES_hhdet_tesh!J144/RES_summary!J$19</f>
        <v>108.14198627323653</v>
      </c>
      <c r="K144" s="178">
        <f>RES_hhdet_tesh!K144/RES_summary!K$19</f>
        <v>107.29864305880976</v>
      </c>
      <c r="L144" s="178">
        <f>RES_hhdet_tesh!L144/RES_summary!L$19</f>
        <v>128.95451911438289</v>
      </c>
      <c r="M144" s="178">
        <f>RES_hhdet_tesh!M144/RES_summary!M$19</f>
        <v>116.52000632386367</v>
      </c>
      <c r="N144" s="178">
        <f>RES_hhdet_tesh!N144/RES_summary!N$19</f>
        <v>110.55612157468043</v>
      </c>
      <c r="O144" s="178">
        <f>RES_hhdet_tesh!O144/RES_summary!O$19</f>
        <v>106.07651594647947</v>
      </c>
      <c r="P144" s="178">
        <f>RES_hhdet_tesh!P144/RES_summary!P$19</f>
        <v>89.540572055656355</v>
      </c>
      <c r="Q144" s="178">
        <f>RES_hhdet_tesh!Q144/RES_summary!Q$19</f>
        <v>101.1039124470759</v>
      </c>
    </row>
    <row r="145" spans="1:17" ht="12" customHeight="1" x14ac:dyDescent="0.25">
      <c r="A145" s="23" t="s">
        <v>60</v>
      </c>
      <c r="B145" s="177">
        <f>RES_hhdet_tesh!B145/RES_summary!B$19</f>
        <v>98.143207273254632</v>
      </c>
      <c r="C145" s="177">
        <f>RES_hhdet_tesh!C145/RES_summary!C$19</f>
        <v>108.05481883701121</v>
      </c>
      <c r="D145" s="177">
        <f>RES_hhdet_tesh!D145/RES_summary!D$19</f>
        <v>107.48923984495953</v>
      </c>
      <c r="E145" s="177">
        <f>RES_hhdet_tesh!E145/RES_summary!E$19</f>
        <v>121.97559697854557</v>
      </c>
      <c r="F145" s="177">
        <f>RES_hhdet_tesh!F145/RES_summary!F$19</f>
        <v>119.77969153749549</v>
      </c>
      <c r="G145" s="177">
        <f>RES_hhdet_tesh!G145/RES_summary!G$19</f>
        <v>119.7749640890105</v>
      </c>
      <c r="H145" s="177">
        <f>RES_hhdet_tesh!H145/RES_summary!H$19</f>
        <v>122.44397676488137</v>
      </c>
      <c r="I145" s="177">
        <f>RES_hhdet_tesh!I145/RES_summary!I$19</f>
        <v>106.64777246863689</v>
      </c>
      <c r="J145" s="177">
        <f>RES_hhdet_tesh!J145/RES_summary!J$19</f>
        <v>108.14198627323653</v>
      </c>
      <c r="K145" s="177">
        <f>RES_hhdet_tesh!K145/RES_summary!K$19</f>
        <v>107.29864305880976</v>
      </c>
      <c r="L145" s="177">
        <f>RES_hhdet_tesh!L145/RES_summary!L$19</f>
        <v>128.95451911438289</v>
      </c>
      <c r="M145" s="177">
        <f>RES_hhdet_tesh!M145/RES_summary!M$19</f>
        <v>116.52000632386367</v>
      </c>
      <c r="N145" s="177">
        <f>RES_hhdet_tesh!N145/RES_summary!N$19</f>
        <v>110.55612157468043</v>
      </c>
      <c r="O145" s="177">
        <f>RES_hhdet_tesh!O145/RES_summary!O$19</f>
        <v>106.07651594647947</v>
      </c>
      <c r="P145" s="177">
        <f>RES_hhdet_tesh!P145/RES_summary!P$19</f>
        <v>89.540572055656355</v>
      </c>
      <c r="Q145" s="177">
        <f>RES_hhdet_tesh!Q145/RES_summary!Q$19</f>
        <v>101.1039124470759</v>
      </c>
    </row>
    <row r="146" spans="1:17" ht="12.95" customHeight="1" x14ac:dyDescent="0.25">
      <c r="A146" s="158" t="s">
        <v>112</v>
      </c>
      <c r="B146" s="178">
        <f>RES_hhdet_tesh!B146/RES_summary!B$19</f>
        <v>8.3433198614722954</v>
      </c>
      <c r="C146" s="178">
        <f>RES_hhdet_tesh!C146/RES_summary!C$19</f>
        <v>8.4430447484977087</v>
      </c>
      <c r="D146" s="178">
        <f>RES_hhdet_tesh!D146/RES_summary!D$19</f>
        <v>8.499445533625158</v>
      </c>
      <c r="E146" s="178">
        <f>RES_hhdet_tesh!E146/RES_summary!E$19</f>
        <v>8.5584172042130788</v>
      </c>
      <c r="F146" s="178">
        <f>RES_hhdet_tesh!F146/RES_summary!F$19</f>
        <v>8.5540375783733111</v>
      </c>
      <c r="G146" s="178">
        <f>RES_hhdet_tesh!G146/RES_summary!G$19</f>
        <v>8.6166136521496082</v>
      </c>
      <c r="H146" s="178">
        <f>RES_hhdet_tesh!H146/RES_summary!H$19</f>
        <v>8.7853787669278756</v>
      </c>
      <c r="I146" s="178">
        <f>RES_hhdet_tesh!I146/RES_summary!I$19</f>
        <v>8.7705798428616806</v>
      </c>
      <c r="J146" s="178">
        <f>RES_hhdet_tesh!J146/RES_summary!J$19</f>
        <v>8.878528172187437</v>
      </c>
      <c r="K146" s="178">
        <f>RES_hhdet_tesh!K146/RES_summary!K$19</f>
        <v>9.0910865058429806</v>
      </c>
      <c r="L146" s="178">
        <f>RES_hhdet_tesh!L146/RES_summary!L$19</f>
        <v>9.1168885872917791</v>
      </c>
      <c r="M146" s="178">
        <f>RES_hhdet_tesh!M146/RES_summary!M$19</f>
        <v>9.3344876031704409</v>
      </c>
      <c r="N146" s="178">
        <f>RES_hhdet_tesh!N146/RES_summary!N$19</f>
        <v>9.3543283164303652</v>
      </c>
      <c r="O146" s="178">
        <f>RES_hhdet_tesh!O146/RES_summary!O$19</f>
        <v>9.3563919183200372</v>
      </c>
      <c r="P146" s="178">
        <f>RES_hhdet_tesh!P146/RES_summary!P$19</f>
        <v>9.6625623257935302</v>
      </c>
      <c r="Q146" s="178">
        <f>RES_hhdet_tesh!Q146/RES_summary!Q$19</f>
        <v>9.6391091050960593</v>
      </c>
    </row>
    <row r="147" spans="1:17" ht="12" customHeight="1" x14ac:dyDescent="0.25">
      <c r="A147" s="23" t="s">
        <v>60</v>
      </c>
      <c r="B147" s="177">
        <f>RES_hhdet_tesh!B147/RES_summary!B$19</f>
        <v>8.3433198614722954</v>
      </c>
      <c r="C147" s="177">
        <f>RES_hhdet_tesh!C147/RES_summary!C$19</f>
        <v>8.4430447484977087</v>
      </c>
      <c r="D147" s="177">
        <f>RES_hhdet_tesh!D147/RES_summary!D$19</f>
        <v>8.499445533625158</v>
      </c>
      <c r="E147" s="177">
        <f>RES_hhdet_tesh!E147/RES_summary!E$19</f>
        <v>8.5584172042130788</v>
      </c>
      <c r="F147" s="177">
        <f>RES_hhdet_tesh!F147/RES_summary!F$19</f>
        <v>8.5540375783733111</v>
      </c>
      <c r="G147" s="177">
        <f>RES_hhdet_tesh!G147/RES_summary!G$19</f>
        <v>8.6166136521496082</v>
      </c>
      <c r="H147" s="177">
        <f>RES_hhdet_tesh!H147/RES_summary!H$19</f>
        <v>8.7853787669278756</v>
      </c>
      <c r="I147" s="177">
        <f>RES_hhdet_tesh!I147/RES_summary!I$19</f>
        <v>8.7705798428616806</v>
      </c>
      <c r="J147" s="177">
        <f>RES_hhdet_tesh!J147/RES_summary!J$19</f>
        <v>8.878528172187437</v>
      </c>
      <c r="K147" s="177">
        <f>RES_hhdet_tesh!K147/RES_summary!K$19</f>
        <v>9.0910865058429806</v>
      </c>
      <c r="L147" s="177">
        <f>RES_hhdet_tesh!L147/RES_summary!L$19</f>
        <v>9.1168885872917791</v>
      </c>
      <c r="M147" s="177">
        <f>RES_hhdet_tesh!M147/RES_summary!M$19</f>
        <v>9.3344876031704409</v>
      </c>
      <c r="N147" s="177">
        <f>RES_hhdet_tesh!N147/RES_summary!N$19</f>
        <v>9.3543283164303652</v>
      </c>
      <c r="O147" s="177">
        <f>RES_hhdet_tesh!O147/RES_summary!O$19</f>
        <v>9.3563919183200372</v>
      </c>
      <c r="P147" s="177">
        <f>RES_hhdet_tesh!P147/RES_summary!P$19</f>
        <v>9.6625623257935302</v>
      </c>
      <c r="Q147" s="177">
        <f>RES_hhdet_tesh!Q147/RES_summary!Q$19</f>
        <v>9.6391091050960593</v>
      </c>
    </row>
    <row r="148" spans="1:17" ht="12" customHeight="1" x14ac:dyDescent="0.25">
      <c r="A148" s="158" t="s">
        <v>63</v>
      </c>
      <c r="B148" s="178">
        <f>RES_hhdet_tesh!B148/RES_summary!B$19</f>
        <v>12.850944200415915</v>
      </c>
      <c r="C148" s="178">
        <f>RES_hhdet_tesh!C148/RES_summary!C$19</f>
        <v>13.242906273189954</v>
      </c>
      <c r="D148" s="178">
        <f>RES_hhdet_tesh!D148/RES_summary!D$19</f>
        <v>14.398881333113145</v>
      </c>
      <c r="E148" s="178">
        <f>RES_hhdet_tesh!E148/RES_summary!E$19</f>
        <v>14.884840987595629</v>
      </c>
      <c r="F148" s="178">
        <f>RES_hhdet_tesh!F148/RES_summary!F$19</f>
        <v>14.792317692878187</v>
      </c>
      <c r="G148" s="178">
        <f>RES_hhdet_tesh!G148/RES_summary!G$19</f>
        <v>14.666710668161185</v>
      </c>
      <c r="H148" s="178">
        <f>RES_hhdet_tesh!H148/RES_summary!H$19</f>
        <v>16.334730549245208</v>
      </c>
      <c r="I148" s="178">
        <f>RES_hhdet_tesh!I148/RES_summary!I$19</f>
        <v>16.347596063805312</v>
      </c>
      <c r="J148" s="178">
        <f>RES_hhdet_tesh!J148/RES_summary!J$19</f>
        <v>14.968635290372109</v>
      </c>
      <c r="K148" s="178">
        <f>RES_hhdet_tesh!K148/RES_summary!K$19</f>
        <v>14.932440703768561</v>
      </c>
      <c r="L148" s="178">
        <f>RES_hhdet_tesh!L148/RES_summary!L$19</f>
        <v>20.085381681162346</v>
      </c>
      <c r="M148" s="178">
        <f>RES_hhdet_tesh!M148/RES_summary!M$19</f>
        <v>19.576401357655122</v>
      </c>
      <c r="N148" s="178">
        <f>RES_hhdet_tesh!N148/RES_summary!N$19</f>
        <v>18.382270240130051</v>
      </c>
      <c r="O148" s="178">
        <f>RES_hhdet_tesh!O148/RES_summary!O$19</f>
        <v>18.488812786520068</v>
      </c>
      <c r="P148" s="178">
        <f>RES_hhdet_tesh!P148/RES_summary!P$19</f>
        <v>18.742510845005974</v>
      </c>
      <c r="Q148" s="178">
        <f>RES_hhdet_tesh!Q148/RES_summary!Q$19</f>
        <v>20.154177514522825</v>
      </c>
    </row>
    <row r="149" spans="1:17" ht="12" customHeight="1" x14ac:dyDescent="0.25">
      <c r="A149" s="167" t="s">
        <v>144</v>
      </c>
      <c r="B149" s="183">
        <f>RES_hhdet_tesh!B149/RES_summary!B$19</f>
        <v>12.560154732144271</v>
      </c>
      <c r="C149" s="183">
        <f>RES_hhdet_tesh!C149/RES_summary!C$19</f>
        <v>12.59834554933153</v>
      </c>
      <c r="D149" s="183">
        <f>RES_hhdet_tesh!D149/RES_summary!D$19</f>
        <v>12.7685217671432</v>
      </c>
      <c r="E149" s="183">
        <f>RES_hhdet_tesh!E149/RES_summary!E$19</f>
        <v>12.871354899635181</v>
      </c>
      <c r="F149" s="183">
        <f>RES_hhdet_tesh!F149/RES_summary!F$19</f>
        <v>12.841166886191722</v>
      </c>
      <c r="G149" s="183">
        <f>RES_hhdet_tesh!G149/RES_summary!G$19</f>
        <v>13.127008873722795</v>
      </c>
      <c r="H149" s="183">
        <f>RES_hhdet_tesh!H149/RES_summary!H$19</f>
        <v>13.523636732074181</v>
      </c>
      <c r="I149" s="183">
        <f>RES_hhdet_tesh!I149/RES_summary!I$19</f>
        <v>14.554007425420027</v>
      </c>
      <c r="J149" s="183">
        <f>RES_hhdet_tesh!J149/RES_summary!J$19</f>
        <v>14.581821667384757</v>
      </c>
      <c r="K149" s="183">
        <f>RES_hhdet_tesh!K149/RES_summary!K$19</f>
        <v>14.777526156398228</v>
      </c>
      <c r="L149" s="183">
        <f>RES_hhdet_tesh!L149/RES_summary!L$19</f>
        <v>17.887310104723458</v>
      </c>
      <c r="M149" s="183">
        <f>RES_hhdet_tesh!M149/RES_summary!M$19</f>
        <v>17.328831957164113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13.682051716778092</v>
      </c>
      <c r="D150" s="183">
        <f>RES_hhdet_tesh!D150/RES_summary!D$19</f>
        <v>13.789339548700475</v>
      </c>
      <c r="E150" s="183">
        <f>RES_hhdet_tesh!E150/RES_summary!E$19</f>
        <v>13.818780003639743</v>
      </c>
      <c r="F150" s="183">
        <f>RES_hhdet_tesh!F150/RES_summary!F$19</f>
        <v>13.741423758069779</v>
      </c>
      <c r="G150" s="183">
        <f>RES_hhdet_tesh!G150/RES_summary!G$19</f>
        <v>13.868795782704524</v>
      </c>
      <c r="H150" s="183">
        <f>RES_hhdet_tesh!H150/RES_summary!H$19</f>
        <v>14.054777282994509</v>
      </c>
      <c r="I150" s="183">
        <f>RES_hhdet_tesh!I150/RES_summary!I$19</f>
        <v>14.025657135061486</v>
      </c>
      <c r="J150" s="183">
        <f>RES_hhdet_tesh!J150/RES_summary!J$19</f>
        <v>14.152938045422948</v>
      </c>
      <c r="K150" s="183">
        <f>RES_hhdet_tesh!K150/RES_summary!K$19</f>
        <v>14.390593886178848</v>
      </c>
      <c r="L150" s="183">
        <f>RES_hhdet_tesh!L150/RES_summary!L$19</f>
        <v>17.261530087650257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9.2981428534011528</v>
      </c>
      <c r="D151" s="182">
        <f>RES_hhdet_tesh!D151/RES_summary!D$19</f>
        <v>9.3502091845512965</v>
      </c>
      <c r="E151" s="182">
        <f>RES_hhdet_tesh!E151/RES_summary!E$19</f>
        <v>9.3501960465174658</v>
      </c>
      <c r="F151" s="182">
        <f>RES_hhdet_tesh!F151/RES_summary!F$19</f>
        <v>9.276827212315979</v>
      </c>
      <c r="G151" s="182">
        <f>RES_hhdet_tesh!G151/RES_summary!G$19</f>
        <v>9.3449033197409932</v>
      </c>
      <c r="H151" s="182">
        <f>RES_hhdet_tesh!H151/RES_summary!H$19</f>
        <v>9.4557620163485652</v>
      </c>
      <c r="I151" s="182">
        <f>RES_hhdet_tesh!I151/RES_summary!I$19</f>
        <v>9.4285825680824935</v>
      </c>
      <c r="J151" s="182">
        <f>RES_hhdet_tesh!J151/RES_summary!J$19</f>
        <v>9.5211384038424196</v>
      </c>
      <c r="K151" s="182">
        <f>RES_hhdet_tesh!K151/RES_summary!K$19</f>
        <v>9.7175966260939681</v>
      </c>
      <c r="L151" s="182">
        <f>RES_hhdet_tesh!L151/RES_summary!L$19</f>
        <v>11.895061219641237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4.3839088633769396</v>
      </c>
      <c r="D152" s="181">
        <f>RES_hhdet_tesh!D152/RES_summary!D$19</f>
        <v>4.4391303641491788</v>
      </c>
      <c r="E152" s="181">
        <f>RES_hhdet_tesh!E152/RES_summary!E$19</f>
        <v>4.4685839571222772</v>
      </c>
      <c r="F152" s="181">
        <f>RES_hhdet_tesh!F152/RES_summary!F$19</f>
        <v>4.4645965457538006</v>
      </c>
      <c r="G152" s="181">
        <f>RES_hhdet_tesh!G152/RES_summary!G$19</f>
        <v>4.5238924629635333</v>
      </c>
      <c r="H152" s="181">
        <f>RES_hhdet_tesh!H152/RES_summary!H$19</f>
        <v>4.599015266645945</v>
      </c>
      <c r="I152" s="181">
        <f>RES_hhdet_tesh!I152/RES_summary!I$19</f>
        <v>4.5970745669789919</v>
      </c>
      <c r="J152" s="181">
        <f>RES_hhdet_tesh!J152/RES_summary!J$19</f>
        <v>4.6317996415805274</v>
      </c>
      <c r="K152" s="181">
        <f>RES_hhdet_tesh!K152/RES_summary!K$19</f>
        <v>4.6729972600848786</v>
      </c>
      <c r="L152" s="181">
        <f>RES_hhdet_tesh!L152/RES_summary!L$19</f>
        <v>5.3664688680090178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14.18750863715073</v>
      </c>
      <c r="C153" s="180">
        <f>RES_hhdet_tesh!C153/RES_summary!C$19</f>
        <v>14.652218035146735</v>
      </c>
      <c r="D153" s="180">
        <f>RES_hhdet_tesh!D153/RES_summary!D$19</f>
        <v>15.866538703954822</v>
      </c>
      <c r="E153" s="180">
        <f>RES_hhdet_tesh!E153/RES_summary!E$19</f>
        <v>16.005486197619444</v>
      </c>
      <c r="F153" s="180">
        <f>RES_hhdet_tesh!F153/RES_summary!F$19</f>
        <v>15.531159209286489</v>
      </c>
      <c r="G153" s="180">
        <f>RES_hhdet_tesh!G153/RES_summary!G$19</f>
        <v>15.06867017336965</v>
      </c>
      <c r="H153" s="180">
        <f>RES_hhdet_tesh!H153/RES_summary!H$19</f>
        <v>16.836664807725846</v>
      </c>
      <c r="I153" s="180">
        <f>RES_hhdet_tesh!I153/RES_summary!I$19</f>
        <v>16.463513729980658</v>
      </c>
      <c r="J153" s="180">
        <f>RES_hhdet_tesh!J153/RES_summary!J$19</f>
        <v>15.002059033665025</v>
      </c>
      <c r="K153" s="180">
        <f>RES_hhdet_tesh!K153/RES_summary!K$19</f>
        <v>14.958466326979002</v>
      </c>
      <c r="L153" s="180">
        <f>RES_hhdet_tesh!L153/RES_summary!L$19</f>
        <v>20.16335416592009</v>
      </c>
      <c r="M153" s="180">
        <f>RES_hhdet_tesh!M153/RES_summary!M$19</f>
        <v>19.634100459378821</v>
      </c>
      <c r="N153" s="180">
        <f>RES_hhdet_tesh!N153/RES_summary!N$19</f>
        <v>18.429670996362692</v>
      </c>
      <c r="O153" s="180">
        <f>RES_hhdet_tesh!O153/RES_summary!O$19</f>
        <v>18.539922381594856</v>
      </c>
      <c r="P153" s="180">
        <f>RES_hhdet_tesh!P153/RES_summary!P$19</f>
        <v>18.803614472944215</v>
      </c>
      <c r="Q153" s="180">
        <f>RES_hhdet_tesh!Q153/RES_summary!Q$19</f>
        <v>20.255376732046557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14.493654929792285</v>
      </c>
      <c r="D154" s="179">
        <f>RES_hhdet_tesh!D154/RES_summary!D$19</f>
        <v>15.014675072703126</v>
      </c>
      <c r="E154" s="179">
        <f>RES_hhdet_tesh!E154/RES_summary!E$19</f>
        <v>15.051102030650963</v>
      </c>
      <c r="F154" s="179">
        <f>RES_hhdet_tesh!F154/RES_summary!F$19</f>
        <v>14.702718222159499</v>
      </c>
      <c r="G154" s="179">
        <f>RES_hhdet_tesh!G154/RES_summary!G$19</f>
        <v>14.438585794650447</v>
      </c>
      <c r="H154" s="179">
        <f>RES_hhdet_tesh!H154/RES_summary!H$19</f>
        <v>15.675796124524288</v>
      </c>
      <c r="I154" s="179">
        <f>RES_hhdet_tesh!I154/RES_summary!I$19</f>
        <v>15.437685099645964</v>
      </c>
      <c r="J154" s="179">
        <f>RES_hhdet_tesh!J154/RES_summary!J$19</f>
        <v>14.527819745632947</v>
      </c>
      <c r="K154" s="179">
        <f>RES_hhdet_tesh!K154/RES_summary!K$19</f>
        <v>14.518696444311429</v>
      </c>
      <c r="L154" s="179">
        <f>RES_hhdet_tesh!L154/RES_summary!L$19</f>
        <v>18.909051766151155</v>
      </c>
      <c r="M154" s="179">
        <f>RES_hhdet_tesh!M154/RES_summary!M$19</f>
        <v>18.364644644820064</v>
      </c>
      <c r="N154" s="179">
        <f>RES_hhdet_tesh!N154/RES_summary!N$19</f>
        <v>17.579264007899507</v>
      </c>
      <c r="O154" s="179">
        <f>RES_hhdet_tesh!O154/RES_summary!O$19</f>
        <v>17.656726945011506</v>
      </c>
      <c r="P154" s="179">
        <f>RES_hhdet_tesh!P154/RES_summary!P$19</f>
        <v>17.839665573226235</v>
      </c>
      <c r="Q154" s="179">
        <f>RES_hhdet_tesh!Q154/RES_summary!Q$19</f>
        <v>18.793056083281542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10.109746066415349</v>
      </c>
      <c r="D155" s="177">
        <f>RES_hhdet_tesh!D155/RES_summary!D$19</f>
        <v>10.575544708553945</v>
      </c>
      <c r="E155" s="177">
        <f>RES_hhdet_tesh!E155/RES_summary!E$19</f>
        <v>10.582518073528684</v>
      </c>
      <c r="F155" s="177">
        <f>RES_hhdet_tesh!F155/RES_summary!F$19</f>
        <v>10.238121676405697</v>
      </c>
      <c r="G155" s="177">
        <f>RES_hhdet_tesh!G155/RES_summary!G$19</f>
        <v>9.9146933316869106</v>
      </c>
      <c r="H155" s="177">
        <f>RES_hhdet_tesh!H155/RES_summary!H$19</f>
        <v>11.076780857878344</v>
      </c>
      <c r="I155" s="177">
        <f>RES_hhdet_tesh!I155/RES_summary!I$19</f>
        <v>10.840610532666972</v>
      </c>
      <c r="J155" s="177">
        <f>RES_hhdet_tesh!J155/RES_summary!J$19</f>
        <v>9.8960201040524094</v>
      </c>
      <c r="K155" s="177">
        <f>RES_hhdet_tesh!K155/RES_summary!K$19</f>
        <v>9.8456991842265484</v>
      </c>
      <c r="L155" s="177">
        <f>RES_hhdet_tesh!L155/RES_summary!L$19</f>
        <v>13.54258289814214</v>
      </c>
      <c r="M155" s="177">
        <f>RES_hhdet_tesh!M155/RES_summary!M$19</f>
        <v>12.87680875628304</v>
      </c>
      <c r="N155" s="177">
        <f>RES_hhdet_tesh!N155/RES_summary!N$19</f>
        <v>12.092517441999199</v>
      </c>
      <c r="O155" s="177">
        <f>RES_hhdet_tesh!O155/RES_summary!O$19</f>
        <v>12.151497576096876</v>
      </c>
      <c r="P155" s="177">
        <f>RES_hhdet_tesh!P155/RES_summary!P$19</f>
        <v>12.311066945918597</v>
      </c>
      <c r="Q155" s="177">
        <f>RES_hhdet_tesh!Q155/RES_summary!Q$19</f>
        <v>13.239976054822414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4.3839088633769387</v>
      </c>
      <c r="D156" s="177">
        <f>RES_hhdet_tesh!D156/RES_summary!D$19</f>
        <v>4.4391303641491815</v>
      </c>
      <c r="E156" s="177">
        <f>RES_hhdet_tesh!E156/RES_summary!E$19</f>
        <v>4.4685839571222772</v>
      </c>
      <c r="F156" s="177">
        <f>RES_hhdet_tesh!F156/RES_summary!F$19</f>
        <v>4.4645965457538006</v>
      </c>
      <c r="G156" s="177">
        <f>RES_hhdet_tesh!G156/RES_summary!G$19</f>
        <v>4.5238924629635342</v>
      </c>
      <c r="H156" s="177">
        <f>RES_hhdet_tesh!H156/RES_summary!H$19</f>
        <v>4.5990152666459432</v>
      </c>
      <c r="I156" s="177">
        <f>RES_hhdet_tesh!I156/RES_summary!I$19</f>
        <v>4.5970745669789901</v>
      </c>
      <c r="J156" s="177">
        <f>RES_hhdet_tesh!J156/RES_summary!J$19</f>
        <v>4.6317996415805354</v>
      </c>
      <c r="K156" s="177">
        <f>RES_hhdet_tesh!K156/RES_summary!K$19</f>
        <v>4.6729972600848777</v>
      </c>
      <c r="L156" s="177">
        <f>RES_hhdet_tesh!L156/RES_summary!L$19</f>
        <v>5.3664688680090133</v>
      </c>
      <c r="M156" s="177">
        <f>RES_hhdet_tesh!M156/RES_summary!M$19</f>
        <v>5.4878358885370258</v>
      </c>
      <c r="N156" s="177">
        <f>RES_hhdet_tesh!N156/RES_summary!N$19</f>
        <v>5.4867465659003107</v>
      </c>
      <c r="O156" s="177">
        <f>RES_hhdet_tesh!O156/RES_summary!O$19</f>
        <v>5.5052293689146268</v>
      </c>
      <c r="P156" s="177">
        <f>RES_hhdet_tesh!P156/RES_summary!P$19</f>
        <v>5.5285986273076402</v>
      </c>
      <c r="Q156" s="177">
        <f>RES_hhdet_tesh!Q156/RES_summary!Q$19</f>
        <v>5.5530800284591288</v>
      </c>
    </row>
    <row r="157" spans="1:17" ht="12" customHeight="1" x14ac:dyDescent="0.25">
      <c r="A157" s="158" t="s">
        <v>62</v>
      </c>
      <c r="B157" s="178">
        <f>RES_hhdet_tesh!B157/RES_summary!B$19</f>
        <v>7.9806063934099996</v>
      </c>
      <c r="C157" s="178">
        <f>RES_hhdet_tesh!C157/RES_summary!C$19</f>
        <v>8.2868569368597367</v>
      </c>
      <c r="D157" s="178">
        <f>RES_hhdet_tesh!D157/RES_summary!D$19</f>
        <v>8.3394241900870743</v>
      </c>
      <c r="E157" s="178">
        <f>RES_hhdet_tesh!E157/RES_summary!E$19</f>
        <v>8.4405646874901379</v>
      </c>
      <c r="F157" s="178">
        <f>RES_hhdet_tesh!F157/RES_summary!F$19</f>
        <v>8.8934407925341574</v>
      </c>
      <c r="G157" s="178">
        <f>RES_hhdet_tesh!G157/RES_summary!G$19</f>
        <v>8.7426623023855861</v>
      </c>
      <c r="H157" s="178">
        <f>RES_hhdet_tesh!H157/RES_summary!H$19</f>
        <v>8.9514710191598308</v>
      </c>
      <c r="I157" s="178">
        <f>RES_hhdet_tesh!I157/RES_summary!I$19</f>
        <v>9.3851761105597618</v>
      </c>
      <c r="J157" s="178">
        <f>RES_hhdet_tesh!J157/RES_summary!J$19</f>
        <v>9.3028810256704659</v>
      </c>
      <c r="K157" s="178">
        <f>RES_hhdet_tesh!K157/RES_summary!K$19</f>
        <v>9.3531997406810294</v>
      </c>
      <c r="L157" s="178">
        <f>RES_hhdet_tesh!L157/RES_summary!L$19</f>
        <v>11.483887662493895</v>
      </c>
      <c r="M157" s="178">
        <f>RES_hhdet_tesh!M157/RES_summary!M$19</f>
        <v>11.522047288824981</v>
      </c>
      <c r="N157" s="178">
        <f>RES_hhdet_tesh!N157/RES_summary!N$19</f>
        <v>11.148624531160344</v>
      </c>
      <c r="O157" s="178">
        <f>RES_hhdet_tesh!O157/RES_summary!O$19</f>
        <v>11.126785339493422</v>
      </c>
      <c r="P157" s="178">
        <f>RES_hhdet_tesh!P157/RES_summary!P$19</f>
        <v>11.238661170965923</v>
      </c>
      <c r="Q157" s="178">
        <f>RES_hhdet_tesh!Q157/RES_summary!Q$19</f>
        <v>12.18204384053719</v>
      </c>
    </row>
    <row r="158" spans="1:17" ht="12" customHeight="1" x14ac:dyDescent="0.25">
      <c r="A158" s="23" t="s">
        <v>57</v>
      </c>
      <c r="B158" s="177">
        <f>RES_hhdet_tesh!B158/RES_summary!B$19</f>
        <v>7.6363672089357433</v>
      </c>
      <c r="C158" s="177">
        <f>RES_hhdet_tesh!C158/RES_summary!C$19</f>
        <v>7.834879645492201</v>
      </c>
      <c r="D158" s="177">
        <f>RES_hhdet_tesh!D158/RES_summary!D$19</f>
        <v>7.912802341675115</v>
      </c>
      <c r="E158" s="177">
        <f>RES_hhdet_tesh!E158/RES_summary!E$19</f>
        <v>7.9398824478565544</v>
      </c>
      <c r="F158" s="177">
        <f>RES_hhdet_tesh!F158/RES_summary!F$19</f>
        <v>8.4171083198570855</v>
      </c>
      <c r="G158" s="177">
        <f>RES_hhdet_tesh!G158/RES_summary!G$19</f>
        <v>8.5078416925679559</v>
      </c>
      <c r="H158" s="177">
        <f>RES_hhdet_tesh!H158/RES_summary!H$19</f>
        <v>8.6263210793172007</v>
      </c>
      <c r="I158" s="177">
        <f>RES_hhdet_tesh!I158/RES_summary!I$19</f>
        <v>8.9394472811811045</v>
      </c>
      <c r="J158" s="177">
        <f>RES_hhdet_tesh!J158/RES_summary!J$19</f>
        <v>9.0581260036292637</v>
      </c>
      <c r="K158" s="177">
        <f>RES_hhdet_tesh!K158/RES_summary!K$19</f>
        <v>9.036422596443165</v>
      </c>
      <c r="L158" s="177">
        <f>RES_hhdet_tesh!L158/RES_summary!L$19</f>
        <v>10.860918631887898</v>
      </c>
      <c r="M158" s="177">
        <f>RES_hhdet_tesh!M158/RES_summary!M$19</f>
        <v>10.771110307265033</v>
      </c>
      <c r="N158" s="177">
        <f>RES_hhdet_tesh!N158/RES_summary!N$19</f>
        <v>9.3636793572696568</v>
      </c>
      <c r="O158" s="177">
        <f>RES_hhdet_tesh!O158/RES_summary!O$19</f>
        <v>11.942900399186849</v>
      </c>
      <c r="P158" s="177">
        <f>RES_hhdet_tesh!P158/RES_summary!P$19</f>
        <v>10.661233106542122</v>
      </c>
      <c r="Q158" s="177">
        <f>RES_hhdet_tesh!Q158/RES_summary!Q$19</f>
        <v>10.754561039737464</v>
      </c>
    </row>
    <row r="159" spans="1:17" ht="12" customHeight="1" x14ac:dyDescent="0.25">
      <c r="A159" s="29" t="s">
        <v>140</v>
      </c>
      <c r="B159" s="176">
        <f>RES_hhdet_tesh!B159/RES_summary!B$19</f>
        <v>8.6222165165850182</v>
      </c>
      <c r="C159" s="176">
        <f>RES_hhdet_tesh!C159/RES_summary!C$19</f>
        <v>8.6700292862343158</v>
      </c>
      <c r="D159" s="176">
        <f>RES_hhdet_tesh!D159/RES_summary!D$19</f>
        <v>8.8739865061695244</v>
      </c>
      <c r="E159" s="176">
        <f>RES_hhdet_tesh!E159/RES_summary!E$19</f>
        <v>8.9055461065585444</v>
      </c>
      <c r="F159" s="176">
        <f>RES_hhdet_tesh!F159/RES_summary!F$19</f>
        <v>9.0660250217649772</v>
      </c>
      <c r="G159" s="176">
        <f>RES_hhdet_tesh!G159/RES_summary!G$19</f>
        <v>8.901062003682684</v>
      </c>
      <c r="H159" s="176">
        <f>RES_hhdet_tesh!H159/RES_summary!H$19</f>
        <v>9.105581583106785</v>
      </c>
      <c r="I159" s="176">
        <f>RES_hhdet_tesh!I159/RES_summary!I$19</f>
        <v>9.5217865124051233</v>
      </c>
      <c r="J159" s="176">
        <f>RES_hhdet_tesh!J159/RES_summary!J$19</f>
        <v>9.3568180708864617</v>
      </c>
      <c r="K159" s="176">
        <f>RES_hhdet_tesh!K159/RES_summary!K$19</f>
        <v>9.4242346154495209</v>
      </c>
      <c r="L159" s="176">
        <f>RES_hhdet_tesh!L159/RES_summary!L$19</f>
        <v>11.71354311652011</v>
      </c>
      <c r="M159" s="176">
        <f>RES_hhdet_tesh!M159/RES_summary!M$19</f>
        <v>11.704218339600198</v>
      </c>
      <c r="N159" s="176">
        <f>RES_hhdet_tesh!N159/RES_summary!N$19</f>
        <v>11.518413969575944</v>
      </c>
      <c r="O159" s="176">
        <f>RES_hhdet_tesh!O159/RES_summary!O$19</f>
        <v>10.969759915448716</v>
      </c>
      <c r="P159" s="176">
        <f>RES_hhdet_tesh!P159/RES_summary!P$19</f>
        <v>11.323727496540709</v>
      </c>
      <c r="Q159" s="176">
        <f>RES_hhdet_tesh!Q159/RES_summary!Q$19</f>
        <v>12.391708191342349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122.66469380856252</v>
      </c>
      <c r="C161" s="184">
        <f>RES_hhdet_tesh!C161/RES_summary!C$19</f>
        <v>129.13629346334196</v>
      </c>
      <c r="D161" s="184">
        <f>RES_hhdet_tesh!D161/RES_summary!D$19</f>
        <v>132.6108583634165</v>
      </c>
      <c r="E161" s="184">
        <f>RES_hhdet_tesh!E161/RES_summary!E$19</f>
        <v>147.45047690588791</v>
      </c>
      <c r="F161" s="184">
        <f>RES_hhdet_tesh!F161/RES_summary!F$19</f>
        <v>142.06778628795581</v>
      </c>
      <c r="G161" s="184">
        <f>RES_hhdet_tesh!G161/RES_summary!G$19</f>
        <v>142.00327651095697</v>
      </c>
      <c r="H161" s="184">
        <f>RES_hhdet_tesh!H161/RES_summary!H$19</f>
        <v>148.8346816659151</v>
      </c>
      <c r="I161" s="184">
        <f>RES_hhdet_tesh!I161/RES_summary!I$19</f>
        <v>132.42435854707452</v>
      </c>
      <c r="J161" s="184">
        <f>RES_hhdet_tesh!J161/RES_summary!J$19</f>
        <v>133.75292603126681</v>
      </c>
      <c r="K161" s="184">
        <f>RES_hhdet_tesh!K161/RES_summary!K$19</f>
        <v>130.54202549989535</v>
      </c>
      <c r="L161" s="184">
        <f>RES_hhdet_tesh!L161/RES_summary!L$19</f>
        <v>166.84938797095194</v>
      </c>
      <c r="M161" s="184">
        <f>RES_hhdet_tesh!M161/RES_summary!M$19</f>
        <v>153.62068152970366</v>
      </c>
      <c r="N161" s="184">
        <f>RES_hhdet_tesh!N161/RES_summary!N$19</f>
        <v>138.8265023889939</v>
      </c>
      <c r="O161" s="184">
        <f>RES_hhdet_tesh!O161/RES_summary!O$19</f>
        <v>134.984280058488</v>
      </c>
      <c r="P161" s="184">
        <f>RES_hhdet_tesh!P161/RES_summary!P$19</f>
        <v>119.89899367598326</v>
      </c>
      <c r="Q161" s="184">
        <f>RES_hhdet_tesh!Q161/RES_summary!Q$19</f>
        <v>142.35676364561763</v>
      </c>
    </row>
    <row r="162" spans="1:17" ht="12.95" customHeight="1" x14ac:dyDescent="0.25">
      <c r="A162" s="158" t="s">
        <v>65</v>
      </c>
      <c r="B162" s="178">
        <f>RES_hhdet_tesh!B162/RES_summary!B$19</f>
        <v>101.81501502104352</v>
      </c>
      <c r="C162" s="178">
        <f>RES_hhdet_tesh!C162/RES_summary!C$19</f>
        <v>107.88335744817681</v>
      </c>
      <c r="D162" s="178">
        <f>RES_hhdet_tesh!D162/RES_summary!D$19</f>
        <v>110.7421923294813</v>
      </c>
      <c r="E162" s="178">
        <f>RES_hhdet_tesh!E162/RES_summary!E$19</f>
        <v>125.0578876927308</v>
      </c>
      <c r="F162" s="178">
        <f>RES_hhdet_tesh!F162/RES_summary!F$19</f>
        <v>119.09669676298113</v>
      </c>
      <c r="G162" s="178">
        <f>RES_hhdet_tesh!G162/RES_summary!G$19</f>
        <v>119.04403772762669</v>
      </c>
      <c r="H162" s="178">
        <f>RES_hhdet_tesh!H162/RES_summary!H$19</f>
        <v>124.22336199068675</v>
      </c>
      <c r="I162" s="178">
        <f>RES_hhdet_tesh!I162/RES_summary!I$19</f>
        <v>106.7065429290549</v>
      </c>
      <c r="J162" s="178">
        <f>RES_hhdet_tesh!J162/RES_summary!J$19</f>
        <v>109.29854123975532</v>
      </c>
      <c r="K162" s="178">
        <f>RES_hhdet_tesh!K162/RES_summary!K$19</f>
        <v>106.01676208556682</v>
      </c>
      <c r="L162" s="178">
        <f>RES_hhdet_tesh!L162/RES_summary!L$19</f>
        <v>135.19341225586538</v>
      </c>
      <c r="M162" s="178">
        <f>RES_hhdet_tesh!M162/RES_summary!M$19</f>
        <v>122.28761744868635</v>
      </c>
      <c r="N162" s="178">
        <f>RES_hhdet_tesh!N162/RES_summary!N$19</f>
        <v>109.01656288475863</v>
      </c>
      <c r="O162" s="178">
        <f>RES_hhdet_tesh!O162/RES_summary!O$19</f>
        <v>105.11348664492792</v>
      </c>
      <c r="P162" s="178">
        <f>RES_hhdet_tesh!P162/RES_summary!P$19</f>
        <v>89.669898505081321</v>
      </c>
      <c r="Q162" s="178">
        <f>RES_hhdet_tesh!Q162/RES_summary!Q$19</f>
        <v>109.4445558599073</v>
      </c>
    </row>
    <row r="163" spans="1:17" ht="12" customHeight="1" x14ac:dyDescent="0.25">
      <c r="A163" s="23" t="s">
        <v>60</v>
      </c>
      <c r="B163" s="176">
        <f>RES_hhdet_tesh!B163/RES_summary!B$19</f>
        <v>101.81501502104352</v>
      </c>
      <c r="C163" s="176">
        <f>RES_hhdet_tesh!C163/RES_summary!C$19</f>
        <v>107.88335744817681</v>
      </c>
      <c r="D163" s="176">
        <f>RES_hhdet_tesh!D163/RES_summary!D$19</f>
        <v>110.7421923294813</v>
      </c>
      <c r="E163" s="176">
        <f>RES_hhdet_tesh!E163/RES_summary!E$19</f>
        <v>125.0578876927308</v>
      </c>
      <c r="F163" s="176">
        <f>RES_hhdet_tesh!F163/RES_summary!F$19</f>
        <v>119.09669676298113</v>
      </c>
      <c r="G163" s="176">
        <f>RES_hhdet_tesh!G163/RES_summary!G$19</f>
        <v>119.04403772762669</v>
      </c>
      <c r="H163" s="176">
        <f>RES_hhdet_tesh!H163/RES_summary!H$19</f>
        <v>124.22336199068675</v>
      </c>
      <c r="I163" s="176">
        <f>RES_hhdet_tesh!I163/RES_summary!I$19</f>
        <v>106.7065429290549</v>
      </c>
      <c r="J163" s="176">
        <f>RES_hhdet_tesh!J163/RES_summary!J$19</f>
        <v>109.29854123975532</v>
      </c>
      <c r="K163" s="176">
        <f>RES_hhdet_tesh!K163/RES_summary!K$19</f>
        <v>106.01676208556682</v>
      </c>
      <c r="L163" s="176">
        <f>RES_hhdet_tesh!L163/RES_summary!L$19</f>
        <v>135.19341225586538</v>
      </c>
      <c r="M163" s="176">
        <f>RES_hhdet_tesh!M163/RES_summary!M$19</f>
        <v>122.28761744868635</v>
      </c>
      <c r="N163" s="176">
        <f>RES_hhdet_tesh!N163/RES_summary!N$19</f>
        <v>109.01656288475863</v>
      </c>
      <c r="O163" s="176">
        <f>RES_hhdet_tesh!O163/RES_summary!O$19</f>
        <v>105.11348664492792</v>
      </c>
      <c r="P163" s="176">
        <f>RES_hhdet_tesh!P163/RES_summary!P$19</f>
        <v>89.669898505081321</v>
      </c>
      <c r="Q163" s="176">
        <f>RES_hhdet_tesh!Q163/RES_summary!Q$19</f>
        <v>109.4445558599073</v>
      </c>
    </row>
    <row r="164" spans="1:17" ht="12.95" customHeight="1" x14ac:dyDescent="0.25">
      <c r="A164" s="158" t="s">
        <v>112</v>
      </c>
      <c r="B164" s="178">
        <f>RES_hhdet_tesh!B164/RES_summary!B$19</f>
        <v>1.7907839457316752E-2</v>
      </c>
      <c r="C164" s="178">
        <f>RES_hhdet_tesh!C164/RES_summary!C$19</f>
        <v>2.7873311151408751E-2</v>
      </c>
      <c r="D164" s="178">
        <f>RES_hhdet_tesh!D164/RES_summary!D$19</f>
        <v>4.2742639264709413E-2</v>
      </c>
      <c r="E164" s="178">
        <f>RES_hhdet_tesh!E164/RES_summary!E$19</f>
        <v>6.2423490533242594E-2</v>
      </c>
      <c r="F164" s="178">
        <f>RES_hhdet_tesh!F164/RES_summary!F$19</f>
        <v>7.497329577141669E-2</v>
      </c>
      <c r="G164" s="178">
        <f>RES_hhdet_tesh!G164/RES_summary!G$19</f>
        <v>9.0502705272345135E-2</v>
      </c>
      <c r="H164" s="178">
        <f>RES_hhdet_tesh!H164/RES_summary!H$19</f>
        <v>0.133362965198142</v>
      </c>
      <c r="I164" s="178">
        <f>RES_hhdet_tesh!I164/RES_summary!I$19</f>
        <v>0.16651569435139899</v>
      </c>
      <c r="J164" s="178">
        <f>RES_hhdet_tesh!J164/RES_summary!J$19</f>
        <v>0.21304257688224609</v>
      </c>
      <c r="K164" s="178">
        <f>RES_hhdet_tesh!K164/RES_summary!K$19</f>
        <v>0.27313247745683356</v>
      </c>
      <c r="L164" s="178">
        <f>RES_hhdet_tesh!L164/RES_summary!L$19</f>
        <v>0.31168683082143434</v>
      </c>
      <c r="M164" s="178">
        <f>RES_hhdet_tesh!M164/RES_summary!M$19</f>
        <v>0.34783127878879794</v>
      </c>
      <c r="N164" s="178">
        <f>RES_hhdet_tesh!N164/RES_summary!N$19</f>
        <v>0.40698784226107138</v>
      </c>
      <c r="O164" s="178">
        <f>RES_hhdet_tesh!O164/RES_summary!O$19</f>
        <v>0.46742501635673983</v>
      </c>
      <c r="P164" s="178">
        <f>RES_hhdet_tesh!P164/RES_summary!P$19</f>
        <v>0.56651903580748242</v>
      </c>
      <c r="Q164" s="178">
        <f>RES_hhdet_tesh!Q164/RES_summary!Q$19</f>
        <v>0.65386097653616304</v>
      </c>
    </row>
    <row r="165" spans="1:17" ht="12" customHeight="1" x14ac:dyDescent="0.25">
      <c r="A165" s="23" t="s">
        <v>60</v>
      </c>
      <c r="B165" s="177">
        <f>RES_hhdet_tesh!B165/RES_summary!B$19</f>
        <v>1.7907839457316752E-2</v>
      </c>
      <c r="C165" s="177">
        <f>RES_hhdet_tesh!C165/RES_summary!C$19</f>
        <v>2.7873311151408751E-2</v>
      </c>
      <c r="D165" s="177">
        <f>RES_hhdet_tesh!D165/RES_summary!D$19</f>
        <v>4.2742639264709413E-2</v>
      </c>
      <c r="E165" s="177">
        <f>RES_hhdet_tesh!E165/RES_summary!E$19</f>
        <v>6.2423490533242594E-2</v>
      </c>
      <c r="F165" s="177">
        <f>RES_hhdet_tesh!F165/RES_summary!F$19</f>
        <v>7.497329577141669E-2</v>
      </c>
      <c r="G165" s="177">
        <f>RES_hhdet_tesh!G165/RES_summary!G$19</f>
        <v>9.0502705272345135E-2</v>
      </c>
      <c r="H165" s="177">
        <f>RES_hhdet_tesh!H165/RES_summary!H$19</f>
        <v>0.133362965198142</v>
      </c>
      <c r="I165" s="177">
        <f>RES_hhdet_tesh!I165/RES_summary!I$19</f>
        <v>0.16651569435139899</v>
      </c>
      <c r="J165" s="177">
        <f>RES_hhdet_tesh!J165/RES_summary!J$19</f>
        <v>0.21304257688224609</v>
      </c>
      <c r="K165" s="177">
        <f>RES_hhdet_tesh!K165/RES_summary!K$19</f>
        <v>0.27313247745683356</v>
      </c>
      <c r="L165" s="177">
        <f>RES_hhdet_tesh!L165/RES_summary!L$19</f>
        <v>0.31168683082143434</v>
      </c>
      <c r="M165" s="177">
        <f>RES_hhdet_tesh!M165/RES_summary!M$19</f>
        <v>0.34783127878879794</v>
      </c>
      <c r="N165" s="177">
        <f>RES_hhdet_tesh!N165/RES_summary!N$19</f>
        <v>0.40698784226107138</v>
      </c>
      <c r="O165" s="177">
        <f>RES_hhdet_tesh!O165/RES_summary!O$19</f>
        <v>0.46742501635673983</v>
      </c>
      <c r="P165" s="177">
        <f>RES_hhdet_tesh!P165/RES_summary!P$19</f>
        <v>0.56651903580748242</v>
      </c>
      <c r="Q165" s="177">
        <f>RES_hhdet_tesh!Q165/RES_summary!Q$19</f>
        <v>0.65386097653616304</v>
      </c>
    </row>
    <row r="166" spans="1:17" ht="12" customHeight="1" x14ac:dyDescent="0.25">
      <c r="A166" s="158" t="s">
        <v>63</v>
      </c>
      <c r="B166" s="178">
        <f>RES_hhdet_tesh!B166/RES_summary!B$19</f>
        <v>12.851692444353336</v>
      </c>
      <c r="C166" s="178">
        <f>RES_hhdet_tesh!C166/RES_summary!C$19</f>
        <v>12.938342938193301</v>
      </c>
      <c r="D166" s="178">
        <f>RES_hhdet_tesh!D166/RES_summary!D$19</f>
        <v>13.486778039025285</v>
      </c>
      <c r="E166" s="178">
        <f>RES_hhdet_tesh!E166/RES_summary!E$19</f>
        <v>13.889616990641946</v>
      </c>
      <c r="F166" s="178">
        <f>RES_hhdet_tesh!F166/RES_summary!F$19</f>
        <v>14.002672921947079</v>
      </c>
      <c r="G166" s="178">
        <f>RES_hhdet_tesh!G166/RES_summary!G$19</f>
        <v>14.125977156380417</v>
      </c>
      <c r="H166" s="178">
        <f>RES_hhdet_tesh!H166/RES_summary!H$19</f>
        <v>15.526539170582625</v>
      </c>
      <c r="I166" s="178">
        <f>RES_hhdet_tesh!I166/RES_summary!I$19</f>
        <v>16.166144989613034</v>
      </c>
      <c r="J166" s="178">
        <f>RES_hhdet_tesh!J166/RES_summary!J$19</f>
        <v>14.938403565628683</v>
      </c>
      <c r="K166" s="178">
        <f>RES_hhdet_tesh!K166/RES_summary!K$19</f>
        <v>14.898870145963485</v>
      </c>
      <c r="L166" s="178">
        <f>RES_hhdet_tesh!L166/RES_summary!L$19</f>
        <v>19.860422754390619</v>
      </c>
      <c r="M166" s="178">
        <f>RES_hhdet_tesh!M166/RES_summary!M$19</f>
        <v>19.463102663734489</v>
      </c>
      <c r="N166" s="178">
        <f>RES_hhdet_tesh!N166/RES_summary!N$19</f>
        <v>18.254013425281457</v>
      </c>
      <c r="O166" s="178">
        <f>RES_hhdet_tesh!O166/RES_summary!O$19</f>
        <v>18.276553596054324</v>
      </c>
      <c r="P166" s="178">
        <f>RES_hhdet_tesh!P166/RES_summary!P$19</f>
        <v>18.423903811359338</v>
      </c>
      <c r="Q166" s="178">
        <f>RES_hhdet_tesh!Q166/RES_summary!Q$19</f>
        <v>20.076226371389815</v>
      </c>
    </row>
    <row r="167" spans="1:17" ht="12" customHeight="1" x14ac:dyDescent="0.25">
      <c r="A167" s="167" t="s">
        <v>144</v>
      </c>
      <c r="B167" s="183">
        <f>RES_hhdet_tesh!B167/RES_summary!B$19</f>
        <v>12.560154732144269</v>
      </c>
      <c r="C167" s="183">
        <f>RES_hhdet_tesh!C167/RES_summary!C$19</f>
        <v>12.598877574216377</v>
      </c>
      <c r="D167" s="183">
        <f>RES_hhdet_tesh!D167/RES_summary!D$19</f>
        <v>12.765340570397379</v>
      </c>
      <c r="E167" s="183">
        <f>RES_hhdet_tesh!E167/RES_summary!E$19</f>
        <v>12.867579797554265</v>
      </c>
      <c r="F167" s="183">
        <f>RES_hhdet_tesh!F167/RES_summary!F$19</f>
        <v>12.837576816331508</v>
      </c>
      <c r="G167" s="183">
        <f>RES_hhdet_tesh!G167/RES_summary!G$19</f>
        <v>13.119973105103977</v>
      </c>
      <c r="H167" s="183">
        <f>RES_hhdet_tesh!H167/RES_summary!H$19</f>
        <v>13.519112242198245</v>
      </c>
      <c r="I167" s="183">
        <f>RES_hhdet_tesh!I167/RES_summary!I$19</f>
        <v>14.553435372662237</v>
      </c>
      <c r="J167" s="183">
        <f>RES_hhdet_tesh!J167/RES_summary!J$19</f>
        <v>14.581188814285113</v>
      </c>
      <c r="K167" s="183">
        <f>RES_hhdet_tesh!K167/RES_summary!K$19</f>
        <v>14.776029055254536</v>
      </c>
      <c r="L167" s="183">
        <f>RES_hhdet_tesh!L167/RES_summary!L$19</f>
        <v>17.887310104723603</v>
      </c>
      <c r="M167" s="183">
        <f>RES_hhdet_tesh!M167/RES_summary!M$19</f>
        <v>17.328831957165047</v>
      </c>
      <c r="N167" s="183">
        <f>RES_hhdet_tesh!N167/RES_summary!N$19</f>
        <v>0</v>
      </c>
      <c r="O167" s="183">
        <f>RES_hhdet_tesh!O167/RES_summary!O$19</f>
        <v>0</v>
      </c>
      <c r="P167" s="183">
        <f>RES_hhdet_tesh!P167/RES_summary!P$19</f>
        <v>0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13.682051716778087</v>
      </c>
      <c r="D168" s="183">
        <f>RES_hhdet_tesh!D168/RES_summary!D$19</f>
        <v>13.793012564964261</v>
      </c>
      <c r="E168" s="183">
        <f>RES_hhdet_tesh!E168/RES_summary!E$19</f>
        <v>13.822859812004271</v>
      </c>
      <c r="F168" s="183">
        <f>RES_hhdet_tesh!F168/RES_summary!F$19</f>
        <v>13.74625475952902</v>
      </c>
      <c r="G168" s="183">
        <f>RES_hhdet_tesh!G168/RES_summary!G$19</f>
        <v>13.874853749149498</v>
      </c>
      <c r="H168" s="183">
        <f>RES_hhdet_tesh!H168/RES_summary!H$19</f>
        <v>14.058569000293096</v>
      </c>
      <c r="I168" s="183">
        <f>RES_hhdet_tesh!I168/RES_summary!I$19</f>
        <v>14.046269914495372</v>
      </c>
      <c r="J168" s="183">
        <f>RES_hhdet_tesh!J168/RES_summary!J$19</f>
        <v>14.162970287628408</v>
      </c>
      <c r="K168" s="183">
        <f>RES_hhdet_tesh!K168/RES_summary!K$19</f>
        <v>14.400850107577618</v>
      </c>
      <c r="L168" s="183">
        <f>RES_hhdet_tesh!L168/RES_summary!L$19</f>
        <v>17.261530087650247</v>
      </c>
      <c r="M168" s="183">
        <f>RES_hhdet_tesh!M168/RES_summary!M$19</f>
        <v>16.751576660694084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9.298142853401151</v>
      </c>
      <c r="D169" s="182">
        <f>RES_hhdet_tesh!D169/RES_summary!D$19</f>
        <v>9.3538822008150806</v>
      </c>
      <c r="E169" s="182">
        <f>RES_hhdet_tesh!E169/RES_summary!E$19</f>
        <v>9.3542758548819922</v>
      </c>
      <c r="F169" s="182">
        <f>RES_hhdet_tesh!F169/RES_summary!F$19</f>
        <v>9.2816582137752182</v>
      </c>
      <c r="G169" s="182">
        <f>RES_hhdet_tesh!G169/RES_summary!G$19</f>
        <v>9.3509612861859672</v>
      </c>
      <c r="H169" s="182">
        <f>RES_hhdet_tesh!H169/RES_summary!H$19</f>
        <v>9.4595537336471462</v>
      </c>
      <c r="I169" s="182">
        <f>RES_hhdet_tesh!I169/RES_summary!I$19</f>
        <v>9.4491953475163832</v>
      </c>
      <c r="J169" s="182">
        <f>RES_hhdet_tesh!J169/RES_summary!J$19</f>
        <v>9.5311706460479009</v>
      </c>
      <c r="K169" s="182">
        <f>RES_hhdet_tesh!K169/RES_summary!K$19</f>
        <v>9.727852847492743</v>
      </c>
      <c r="L169" s="182">
        <f>RES_hhdet_tesh!L169/RES_summary!L$19</f>
        <v>11.895061219641228</v>
      </c>
      <c r="M169" s="182">
        <f>RES_hhdet_tesh!M169/RES_summary!M$19</f>
        <v>11.26374077215706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4.383908863376937</v>
      </c>
      <c r="D170" s="181">
        <f>RES_hhdet_tesh!D170/RES_summary!D$19</f>
        <v>4.4391303641491806</v>
      </c>
      <c r="E170" s="181">
        <f>RES_hhdet_tesh!E170/RES_summary!E$19</f>
        <v>4.4685839571222772</v>
      </c>
      <c r="F170" s="181">
        <f>RES_hhdet_tesh!F170/RES_summary!F$19</f>
        <v>4.4645965457538015</v>
      </c>
      <c r="G170" s="181">
        <f>RES_hhdet_tesh!G170/RES_summary!G$19</f>
        <v>4.5238924629635351</v>
      </c>
      <c r="H170" s="181">
        <f>RES_hhdet_tesh!H170/RES_summary!H$19</f>
        <v>4.599015266645945</v>
      </c>
      <c r="I170" s="181">
        <f>RES_hhdet_tesh!I170/RES_summary!I$19</f>
        <v>4.5970745669789865</v>
      </c>
      <c r="J170" s="181">
        <f>RES_hhdet_tesh!J170/RES_summary!J$19</f>
        <v>4.6317996415805061</v>
      </c>
      <c r="K170" s="181">
        <f>RES_hhdet_tesh!K170/RES_summary!K$19</f>
        <v>4.6729972600848759</v>
      </c>
      <c r="L170" s="181">
        <f>RES_hhdet_tesh!L170/RES_summary!L$19</f>
        <v>5.3664688680090142</v>
      </c>
      <c r="M170" s="181">
        <f>RES_hhdet_tesh!M170/RES_summary!M$19</f>
        <v>5.4878358885370258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14.18750863715073</v>
      </c>
      <c r="C171" s="180">
        <f>RES_hhdet_tesh!C171/RES_summary!C$19</f>
        <v>14.102567611030674</v>
      </c>
      <c r="D171" s="180">
        <f>RES_hhdet_tesh!D171/RES_summary!D$19</f>
        <v>15.227258518558648</v>
      </c>
      <c r="E171" s="180">
        <f>RES_hhdet_tesh!E171/RES_summary!E$19</f>
        <v>15.576609469498665</v>
      </c>
      <c r="F171" s="180">
        <f>RES_hhdet_tesh!F171/RES_summary!F$19</f>
        <v>15.281072326844773</v>
      </c>
      <c r="G171" s="180">
        <f>RES_hhdet_tesh!G171/RES_summary!G$19</f>
        <v>14.916561870415491</v>
      </c>
      <c r="H171" s="180">
        <f>RES_hhdet_tesh!H171/RES_summary!H$19</f>
        <v>16.718709110614185</v>
      </c>
      <c r="I171" s="180">
        <f>RES_hhdet_tesh!I171/RES_summary!I$19</f>
        <v>16.445941406279449</v>
      </c>
      <c r="J171" s="180">
        <f>RES_hhdet_tesh!J171/RES_summary!J$19</f>
        <v>15.010774210380918</v>
      </c>
      <c r="K171" s="180">
        <f>RES_hhdet_tesh!K171/RES_summary!K$19</f>
        <v>14.945013359636723</v>
      </c>
      <c r="L171" s="180">
        <f>RES_hhdet_tesh!L171/RES_summary!L$19</f>
        <v>20.134742982477963</v>
      </c>
      <c r="M171" s="180">
        <f>RES_hhdet_tesh!M171/RES_summary!M$19</f>
        <v>19.548525173091534</v>
      </c>
      <c r="N171" s="180">
        <f>RES_hhdet_tesh!N171/RES_summary!N$19</f>
        <v>18.301892115811388</v>
      </c>
      <c r="O171" s="180">
        <f>RES_hhdet_tesh!O171/RES_summary!O$19</f>
        <v>18.325504831935376</v>
      </c>
      <c r="P171" s="180">
        <f>RES_hhdet_tesh!P171/RES_summary!P$19</f>
        <v>18.479343730567244</v>
      </c>
      <c r="Q171" s="180">
        <f>RES_hhdet_tesh!Q171/RES_summary!Q$19</f>
        <v>20.179210650994598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14.49365492979228</v>
      </c>
      <c r="D172" s="179">
        <f>RES_hhdet_tesh!D172/RES_summary!D$19</f>
        <v>14.998229001968021</v>
      </c>
      <c r="E172" s="179">
        <f>RES_hhdet_tesh!E172/RES_summary!E$19</f>
        <v>15.044850345894863</v>
      </c>
      <c r="F172" s="179">
        <f>RES_hhdet_tesh!F172/RES_summary!F$19</f>
        <v>14.702733182069535</v>
      </c>
      <c r="G172" s="179">
        <f>RES_hhdet_tesh!G172/RES_summary!G$19</f>
        <v>14.437684959590969</v>
      </c>
      <c r="H172" s="179">
        <f>RES_hhdet_tesh!H172/RES_summary!H$19</f>
        <v>15.660251120701183</v>
      </c>
      <c r="I172" s="179">
        <f>RES_hhdet_tesh!I172/RES_summary!I$19</f>
        <v>15.448517577547895</v>
      </c>
      <c r="J172" s="179">
        <f>RES_hhdet_tesh!J172/RES_summary!J$19</f>
        <v>14.520591268739441</v>
      </c>
      <c r="K172" s="179">
        <f>RES_hhdet_tesh!K172/RES_summary!K$19</f>
        <v>14.490948364503675</v>
      </c>
      <c r="L172" s="179">
        <f>RES_hhdet_tesh!L172/RES_summary!L$19</f>
        <v>18.846822344565599</v>
      </c>
      <c r="M172" s="179">
        <f>RES_hhdet_tesh!M172/RES_summary!M$19</f>
        <v>18.26515426940858</v>
      </c>
      <c r="N172" s="179">
        <f>RES_hhdet_tesh!N172/RES_summary!N$19</f>
        <v>17.445299220290558</v>
      </c>
      <c r="O172" s="179">
        <f>RES_hhdet_tesh!O172/RES_summary!O$19</f>
        <v>17.480616367618865</v>
      </c>
      <c r="P172" s="179">
        <f>RES_hhdet_tesh!P172/RES_summary!P$19</f>
        <v>17.603900098367891</v>
      </c>
      <c r="Q172" s="179">
        <f>RES_hhdet_tesh!Q172/RES_summary!Q$19</f>
        <v>18.691847530800906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10.109746066415342</v>
      </c>
      <c r="D173" s="177">
        <f>RES_hhdet_tesh!D173/RES_summary!D$19</f>
        <v>10.559098637818838</v>
      </c>
      <c r="E173" s="177">
        <f>RES_hhdet_tesh!E173/RES_summary!E$19</f>
        <v>10.576266388772586</v>
      </c>
      <c r="F173" s="177">
        <f>RES_hhdet_tesh!F173/RES_summary!F$19</f>
        <v>10.238136636315735</v>
      </c>
      <c r="G173" s="177">
        <f>RES_hhdet_tesh!G173/RES_summary!G$19</f>
        <v>9.9137924966274333</v>
      </c>
      <c r="H173" s="177">
        <f>RES_hhdet_tesh!H173/RES_summary!H$19</f>
        <v>11.061235854055239</v>
      </c>
      <c r="I173" s="177">
        <f>RES_hhdet_tesh!I173/RES_summary!I$19</f>
        <v>10.851443010568904</v>
      </c>
      <c r="J173" s="177">
        <f>RES_hhdet_tesh!J173/RES_summary!J$19</f>
        <v>9.8887916271589038</v>
      </c>
      <c r="K173" s="177">
        <f>RES_hhdet_tesh!K173/RES_summary!K$19</f>
        <v>9.8179511044187979</v>
      </c>
      <c r="L173" s="177">
        <f>RES_hhdet_tesh!L173/RES_summary!L$19</f>
        <v>13.480353476556578</v>
      </c>
      <c r="M173" s="177">
        <f>RES_hhdet_tesh!M173/RES_summary!M$19</f>
        <v>12.777318380871552</v>
      </c>
      <c r="N173" s="177">
        <f>RES_hhdet_tesh!N173/RES_summary!N$19</f>
        <v>11.95855265439025</v>
      </c>
      <c r="O173" s="177">
        <f>RES_hhdet_tesh!O173/RES_summary!O$19</f>
        <v>11.97538699870424</v>
      </c>
      <c r="P173" s="177">
        <f>RES_hhdet_tesh!P173/RES_summary!P$19</f>
        <v>12.075301471060252</v>
      </c>
      <c r="Q173" s="177">
        <f>RES_hhdet_tesh!Q173/RES_summary!Q$19</f>
        <v>13.138767502341778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4.3839088633769352</v>
      </c>
      <c r="D174" s="176">
        <f>RES_hhdet_tesh!D174/RES_summary!D$19</f>
        <v>4.4391303641491779</v>
      </c>
      <c r="E174" s="176">
        <f>RES_hhdet_tesh!E174/RES_summary!E$19</f>
        <v>4.4685839571222772</v>
      </c>
      <c r="F174" s="176">
        <f>RES_hhdet_tesh!F174/RES_summary!F$19</f>
        <v>4.4645965457537997</v>
      </c>
      <c r="G174" s="176">
        <f>RES_hhdet_tesh!G174/RES_summary!G$19</f>
        <v>4.5238924629635351</v>
      </c>
      <c r="H174" s="176">
        <f>RES_hhdet_tesh!H174/RES_summary!H$19</f>
        <v>4.599015266645945</v>
      </c>
      <c r="I174" s="176">
        <f>RES_hhdet_tesh!I174/RES_summary!I$19</f>
        <v>4.5970745669789901</v>
      </c>
      <c r="J174" s="176">
        <f>RES_hhdet_tesh!J174/RES_summary!J$19</f>
        <v>4.6317996415805354</v>
      </c>
      <c r="K174" s="176">
        <f>RES_hhdet_tesh!K174/RES_summary!K$19</f>
        <v>4.6729972600848768</v>
      </c>
      <c r="L174" s="176">
        <f>RES_hhdet_tesh!L174/RES_summary!L$19</f>
        <v>5.366468868009016</v>
      </c>
      <c r="M174" s="176">
        <f>RES_hhdet_tesh!M174/RES_summary!M$19</f>
        <v>5.4878358885370275</v>
      </c>
      <c r="N174" s="176">
        <f>RES_hhdet_tesh!N174/RES_summary!N$19</f>
        <v>5.4867465659003107</v>
      </c>
      <c r="O174" s="176">
        <f>RES_hhdet_tesh!O174/RES_summary!O$19</f>
        <v>5.5052293689146286</v>
      </c>
      <c r="P174" s="176">
        <f>RES_hhdet_tesh!P174/RES_summary!P$19</f>
        <v>5.5285986273076384</v>
      </c>
      <c r="Q174" s="176">
        <f>RES_hhdet_tesh!Q174/RES_summary!Q$19</f>
        <v>5.5530800284591315</v>
      </c>
    </row>
    <row r="175" spans="1:17" ht="12" customHeight="1" x14ac:dyDescent="0.25">
      <c r="A175" s="158" t="s">
        <v>62</v>
      </c>
      <c r="B175" s="178">
        <f>RES_hhdet_tesh!B175/RES_summary!B$19</f>
        <v>7.9800785037083513</v>
      </c>
      <c r="C175" s="178">
        <f>RES_hhdet_tesh!C175/RES_summary!C$19</f>
        <v>8.2867197658204255</v>
      </c>
      <c r="D175" s="178">
        <f>RES_hhdet_tesh!D175/RES_summary!D$19</f>
        <v>8.3391453556452042</v>
      </c>
      <c r="E175" s="178">
        <f>RES_hhdet_tesh!E175/RES_summary!E$19</f>
        <v>8.4405487319819184</v>
      </c>
      <c r="F175" s="178">
        <f>RES_hhdet_tesh!F175/RES_summary!F$19</f>
        <v>8.8934433072561738</v>
      </c>
      <c r="G175" s="178">
        <f>RES_hhdet_tesh!G175/RES_summary!G$19</f>
        <v>8.7427589216775239</v>
      </c>
      <c r="H175" s="178">
        <f>RES_hhdet_tesh!H175/RES_summary!H$19</f>
        <v>8.9514175394475739</v>
      </c>
      <c r="I175" s="178">
        <f>RES_hhdet_tesh!I175/RES_summary!I$19</f>
        <v>9.3851549340551834</v>
      </c>
      <c r="J175" s="178">
        <f>RES_hhdet_tesh!J175/RES_summary!J$19</f>
        <v>9.3029386490005521</v>
      </c>
      <c r="K175" s="178">
        <f>RES_hhdet_tesh!K175/RES_summary!K$19</f>
        <v>9.3532607909082319</v>
      </c>
      <c r="L175" s="178">
        <f>RES_hhdet_tesh!L175/RES_summary!L$19</f>
        <v>11.4838661298745</v>
      </c>
      <c r="M175" s="178">
        <f>RES_hhdet_tesh!M175/RES_summary!M$19</f>
        <v>11.522130138494035</v>
      </c>
      <c r="N175" s="178">
        <f>RES_hhdet_tesh!N175/RES_summary!N$19</f>
        <v>11.148938236692747</v>
      </c>
      <c r="O175" s="178">
        <f>RES_hhdet_tesh!O175/RES_summary!O$19</f>
        <v>11.126814801149012</v>
      </c>
      <c r="P175" s="178">
        <f>RES_hhdet_tesh!P175/RES_summary!P$19</f>
        <v>11.238672323735114</v>
      </c>
      <c r="Q175" s="178">
        <f>RES_hhdet_tesh!Q175/RES_summary!Q$19</f>
        <v>12.182120437784372</v>
      </c>
    </row>
    <row r="176" spans="1:17" ht="12" customHeight="1" x14ac:dyDescent="0.25">
      <c r="A176" s="23" t="s">
        <v>57</v>
      </c>
      <c r="B176" s="177">
        <f>RES_hhdet_tesh!B176/RES_summary!B$19</f>
        <v>7.6363672089357459</v>
      </c>
      <c r="C176" s="177">
        <f>RES_hhdet_tesh!C176/RES_summary!C$19</f>
        <v>7.8348796454922027</v>
      </c>
      <c r="D176" s="177">
        <f>RES_hhdet_tesh!D176/RES_summary!D$19</f>
        <v>7.9128023416751123</v>
      </c>
      <c r="E176" s="177">
        <f>RES_hhdet_tesh!E176/RES_summary!E$19</f>
        <v>7.9398824478565579</v>
      </c>
      <c r="F176" s="177">
        <f>RES_hhdet_tesh!F176/RES_summary!F$19</f>
        <v>8.4171083198570855</v>
      </c>
      <c r="G176" s="177">
        <f>RES_hhdet_tesh!G176/RES_summary!G$19</f>
        <v>8.5078416925679559</v>
      </c>
      <c r="H176" s="177">
        <f>RES_hhdet_tesh!H176/RES_summary!H$19</f>
        <v>8.6263210793172043</v>
      </c>
      <c r="I176" s="177">
        <f>RES_hhdet_tesh!I176/RES_summary!I$19</f>
        <v>8.9394472811811081</v>
      </c>
      <c r="J176" s="177">
        <f>RES_hhdet_tesh!J176/RES_summary!J$19</f>
        <v>9.0581260036292583</v>
      </c>
      <c r="K176" s="177">
        <f>RES_hhdet_tesh!K176/RES_summary!K$19</f>
        <v>9.0364225964431739</v>
      </c>
      <c r="L176" s="177">
        <f>RES_hhdet_tesh!L176/RES_summary!L$19</f>
        <v>10.860918631887898</v>
      </c>
      <c r="M176" s="177">
        <f>RES_hhdet_tesh!M176/RES_summary!M$19</f>
        <v>10.771110307265028</v>
      </c>
      <c r="N176" s="177">
        <f>RES_hhdet_tesh!N176/RES_summary!N$19</f>
        <v>9.3636793572696586</v>
      </c>
      <c r="O176" s="177">
        <f>RES_hhdet_tesh!O176/RES_summary!O$19</f>
        <v>11.942900399186833</v>
      </c>
      <c r="P176" s="177">
        <f>RES_hhdet_tesh!P176/RES_summary!P$19</f>
        <v>10.661233106542122</v>
      </c>
      <c r="Q176" s="177">
        <f>RES_hhdet_tesh!Q176/RES_summary!Q$19</f>
        <v>10.754561039737464</v>
      </c>
    </row>
    <row r="177" spans="1:17" ht="12" customHeight="1" x14ac:dyDescent="0.25">
      <c r="A177" s="29" t="s">
        <v>140</v>
      </c>
      <c r="B177" s="176">
        <f>RES_hhdet_tesh!B177/RES_summary!B$19</f>
        <v>8.62221651658502</v>
      </c>
      <c r="C177" s="176">
        <f>RES_hhdet_tesh!C177/RES_summary!C$19</f>
        <v>8.6700292862343176</v>
      </c>
      <c r="D177" s="176">
        <f>RES_hhdet_tesh!D177/RES_summary!D$19</f>
        <v>8.8739865061695262</v>
      </c>
      <c r="E177" s="176">
        <f>RES_hhdet_tesh!E177/RES_summary!E$19</f>
        <v>8.9055461065585444</v>
      </c>
      <c r="F177" s="176">
        <f>RES_hhdet_tesh!F177/RES_summary!F$19</f>
        <v>9.0660250217649754</v>
      </c>
      <c r="G177" s="176">
        <f>RES_hhdet_tesh!G177/RES_summary!G$19</f>
        <v>8.9010620036826804</v>
      </c>
      <c r="H177" s="176">
        <f>RES_hhdet_tesh!H177/RES_summary!H$19</f>
        <v>9.1055815831067797</v>
      </c>
      <c r="I177" s="176">
        <f>RES_hhdet_tesh!I177/RES_summary!I$19</f>
        <v>9.5217865124051304</v>
      </c>
      <c r="J177" s="176">
        <f>RES_hhdet_tesh!J177/RES_summary!J$19</f>
        <v>9.3568180708864706</v>
      </c>
      <c r="K177" s="176">
        <f>RES_hhdet_tesh!K177/RES_summary!K$19</f>
        <v>9.424234615449528</v>
      </c>
      <c r="L177" s="176">
        <f>RES_hhdet_tesh!L177/RES_summary!L$19</f>
        <v>11.713543116520112</v>
      </c>
      <c r="M177" s="176">
        <f>RES_hhdet_tesh!M177/RES_summary!M$19</f>
        <v>11.704218339600198</v>
      </c>
      <c r="N177" s="176">
        <f>RES_hhdet_tesh!N177/RES_summary!N$19</f>
        <v>11.518413969575947</v>
      </c>
      <c r="O177" s="176">
        <f>RES_hhdet_tesh!O177/RES_summary!O$19</f>
        <v>10.969759915448723</v>
      </c>
      <c r="P177" s="176">
        <f>RES_hhdet_tesh!P177/RES_summary!P$19</f>
        <v>11.323727496540711</v>
      </c>
      <c r="Q177" s="176">
        <f>RES_hhdet_tesh!Q177/RES_summary!Q$19</f>
        <v>12.391708191342349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82.363634126600687</v>
      </c>
      <c r="C3" s="184">
        <f>RES_hhdet_emih!C3/RES_summary!C$19</f>
        <v>79.156906616882765</v>
      </c>
      <c r="D3" s="184">
        <f>RES_hhdet_emih!D3/RES_summary!D$19</f>
        <v>83.636076162316684</v>
      </c>
      <c r="E3" s="184">
        <f>RES_hhdet_emih!E3/RES_summary!E$19</f>
        <v>87.785745957153225</v>
      </c>
      <c r="F3" s="184">
        <f>RES_hhdet_emih!F3/RES_summary!F$19</f>
        <v>84.477847109042685</v>
      </c>
      <c r="G3" s="184">
        <f>RES_hhdet_emih!G3/RES_summary!G$19</f>
        <v>87.948723525700501</v>
      </c>
      <c r="H3" s="184">
        <f>RES_hhdet_emih!H3/RES_summary!H$19</f>
        <v>88.638222947856903</v>
      </c>
      <c r="I3" s="184">
        <f>RES_hhdet_emih!I3/RES_summary!I$19</f>
        <v>77.757150985157438</v>
      </c>
      <c r="J3" s="184">
        <f>RES_hhdet_emih!J3/RES_summary!J$19</f>
        <v>87.827868601762702</v>
      </c>
      <c r="K3" s="184">
        <f>RES_hhdet_emih!K3/RES_summary!K$19</f>
        <v>75.542653809510753</v>
      </c>
      <c r="L3" s="184">
        <f>RES_hhdet_emih!L3/RES_summary!L$19</f>
        <v>80.151100812737013</v>
      </c>
      <c r="M3" s="184">
        <f>RES_hhdet_emih!M3/RES_summary!M$19</f>
        <v>88.342642395787252</v>
      </c>
      <c r="N3" s="184">
        <f>RES_hhdet_emih!N3/RES_summary!N$19</f>
        <v>76.100530434559374</v>
      </c>
      <c r="O3" s="184">
        <f>RES_hhdet_emih!O3/RES_summary!O$19</f>
        <v>74.198544712724171</v>
      </c>
      <c r="P3" s="184">
        <f>RES_hhdet_emih!P3/RES_summary!P$19</f>
        <v>63.955661705287277</v>
      </c>
      <c r="Q3" s="184">
        <f>RES_hhdet_emih!Q3/RES_summary!Q$19</f>
        <v>72.168200990663237</v>
      </c>
    </row>
    <row r="4" spans="1:17" ht="12.95" customHeight="1" x14ac:dyDescent="0.25">
      <c r="A4" s="158" t="s">
        <v>65</v>
      </c>
      <c r="B4" s="178">
        <f>RES_hhdet_emih!B4/RES_summary!B$19</f>
        <v>73.775504621820005</v>
      </c>
      <c r="C4" s="178">
        <f>RES_hhdet_emih!C4/RES_summary!C$19</f>
        <v>71.331130496335888</v>
      </c>
      <c r="D4" s="178">
        <f>RES_hhdet_emih!D4/RES_summary!D$19</f>
        <v>75.120402456529618</v>
      </c>
      <c r="E4" s="178">
        <f>RES_hhdet_emih!E4/RES_summary!E$19</f>
        <v>79.423199927306626</v>
      </c>
      <c r="F4" s="178">
        <f>RES_hhdet_emih!F4/RES_summary!F$19</f>
        <v>76.85334253178776</v>
      </c>
      <c r="G4" s="178">
        <f>RES_hhdet_emih!G4/RES_summary!G$19</f>
        <v>79.536573460094644</v>
      </c>
      <c r="H4" s="178">
        <f>RES_hhdet_emih!H4/RES_summary!H$19</f>
        <v>80.353856954119024</v>
      </c>
      <c r="I4" s="178">
        <f>RES_hhdet_emih!I4/RES_summary!I$19</f>
        <v>69.159753577112298</v>
      </c>
      <c r="J4" s="178">
        <f>RES_hhdet_emih!J4/RES_summary!J$19</f>
        <v>79.253717379066529</v>
      </c>
      <c r="K4" s="178">
        <f>RES_hhdet_emih!K4/RES_summary!K$19</f>
        <v>68.530883446815835</v>
      </c>
      <c r="L4" s="178">
        <f>RES_hhdet_emih!L4/RES_summary!L$19</f>
        <v>71.462645809016053</v>
      </c>
      <c r="M4" s="178">
        <f>RES_hhdet_emih!M4/RES_summary!M$19</f>
        <v>78.959055995062357</v>
      </c>
      <c r="N4" s="178">
        <f>RES_hhdet_emih!N4/RES_summary!N$19</f>
        <v>69.807944316780492</v>
      </c>
      <c r="O4" s="178">
        <f>RES_hhdet_emih!O4/RES_summary!O$19</f>
        <v>66.908795710035562</v>
      </c>
      <c r="P4" s="178">
        <f>RES_hhdet_emih!P4/RES_summary!P$19</f>
        <v>56.120745936044166</v>
      </c>
      <c r="Q4" s="178">
        <f>RES_hhdet_emih!Q4/RES_summary!Q$19</f>
        <v>62.743626263943078</v>
      </c>
    </row>
    <row r="5" spans="1:17" ht="12" customHeight="1" x14ac:dyDescent="0.25">
      <c r="A5" s="23" t="s">
        <v>58</v>
      </c>
      <c r="B5" s="177">
        <f>RES_hhdet_emih!B5/RES_summary!B$19</f>
        <v>73.775504621820005</v>
      </c>
      <c r="C5" s="177">
        <f>RES_hhdet_emih!C5/RES_summary!C$19</f>
        <v>71.331130496335888</v>
      </c>
      <c r="D5" s="177">
        <f>RES_hhdet_emih!D5/RES_summary!D$19</f>
        <v>75.120402456529618</v>
      </c>
      <c r="E5" s="177">
        <f>RES_hhdet_emih!E5/RES_summary!E$19</f>
        <v>79.423199927306626</v>
      </c>
      <c r="F5" s="177">
        <f>RES_hhdet_emih!F5/RES_summary!F$19</f>
        <v>76.85334253178776</v>
      </c>
      <c r="G5" s="177">
        <f>RES_hhdet_emih!G5/RES_summary!G$19</f>
        <v>79.536573460094644</v>
      </c>
      <c r="H5" s="177">
        <f>RES_hhdet_emih!H5/RES_summary!H$19</f>
        <v>80.353856954119024</v>
      </c>
      <c r="I5" s="177">
        <f>RES_hhdet_emih!I5/RES_summary!I$19</f>
        <v>69.159753577112298</v>
      </c>
      <c r="J5" s="177">
        <f>RES_hhdet_emih!J5/RES_summary!J$19</f>
        <v>79.253717379066529</v>
      </c>
      <c r="K5" s="177">
        <f>RES_hhdet_emih!K5/RES_summary!K$19</f>
        <v>68.530883446815835</v>
      </c>
      <c r="L5" s="177">
        <f>RES_hhdet_emih!L5/RES_summary!L$19</f>
        <v>71.462645809016053</v>
      </c>
      <c r="M5" s="177">
        <f>RES_hhdet_emih!M5/RES_summary!M$19</f>
        <v>78.959055995062357</v>
      </c>
      <c r="N5" s="177">
        <f>RES_hhdet_emih!N5/RES_summary!N$19</f>
        <v>69.807944316780492</v>
      </c>
      <c r="O5" s="177">
        <f>RES_hhdet_emih!O5/RES_summary!O$19</f>
        <v>66.908795710035562</v>
      </c>
      <c r="P5" s="177">
        <f>RES_hhdet_emih!P5/RES_summary!P$19</f>
        <v>56.120745936044166</v>
      </c>
      <c r="Q5" s="177">
        <f>RES_hhdet_emih!Q5/RES_summary!Q$19</f>
        <v>62.743626263943078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5.4837434068683022</v>
      </c>
      <c r="C9" s="178">
        <f>RES_hhdet_emih!C9/RES_summary!C$19</f>
        <v>5.5228545127798228</v>
      </c>
      <c r="D9" s="178">
        <f>RES_hhdet_emih!D9/RES_summary!D$19</f>
        <v>5.8472800410681725</v>
      </c>
      <c r="E9" s="178">
        <f>RES_hhdet_emih!E9/RES_summary!E$19</f>
        <v>6.0339787880643918</v>
      </c>
      <c r="F9" s="178">
        <f>RES_hhdet_emih!F9/RES_summary!F$19</f>
        <v>6.1780028903449598</v>
      </c>
      <c r="G9" s="178">
        <f>RES_hhdet_emih!G9/RES_summary!G$19</f>
        <v>6.3817137401364068</v>
      </c>
      <c r="H9" s="178">
        <f>RES_hhdet_emih!H9/RES_summary!H$19</f>
        <v>6.599512445618207</v>
      </c>
      <c r="I9" s="178">
        <f>RES_hhdet_emih!I9/RES_summary!I$19</f>
        <v>7.2488064395149685</v>
      </c>
      <c r="J9" s="178">
        <f>RES_hhdet_emih!J9/RES_summary!J$19</f>
        <v>7.3983737911929888</v>
      </c>
      <c r="K9" s="178">
        <f>RES_hhdet_emih!K9/RES_summary!K$19</f>
        <v>5.8720588976330204</v>
      </c>
      <c r="L9" s="178">
        <f>RES_hhdet_emih!L9/RES_summary!L$19</f>
        <v>6.8787312706881867</v>
      </c>
      <c r="M9" s="178">
        <f>RES_hhdet_emih!M9/RES_summary!M$19</f>
        <v>7.9933601873905378</v>
      </c>
      <c r="N9" s="178">
        <f>RES_hhdet_emih!N9/RES_summary!N$19</f>
        <v>5.1821185755714554</v>
      </c>
      <c r="O9" s="178">
        <f>RES_hhdet_emih!O9/RES_summary!O$19</f>
        <v>6.0510932302385436</v>
      </c>
      <c r="P9" s="178">
        <f>RES_hhdet_emih!P9/RES_summary!P$19</f>
        <v>6.9109064510522593</v>
      </c>
      <c r="Q9" s="178">
        <f>RES_hhdet_emih!Q9/RES_summary!Q$19</f>
        <v>8.4662656482994247</v>
      </c>
    </row>
    <row r="10" spans="1:17" ht="12" customHeight="1" x14ac:dyDescent="0.25">
      <c r="A10" s="167" t="s">
        <v>171</v>
      </c>
      <c r="B10" s="183">
        <f>RES_hhdet_emih!B10/RES_summary!B$19</f>
        <v>11.205803511451739</v>
      </c>
      <c r="C10" s="183">
        <f>RES_hhdet_emih!C10/RES_summary!C$19</f>
        <v>11.116371531656474</v>
      </c>
      <c r="D10" s="183">
        <f>RES_hhdet_emih!D10/RES_summary!D$19</f>
        <v>10.953792843257139</v>
      </c>
      <c r="E10" s="183">
        <f>RES_hhdet_emih!E10/RES_summary!E$19</f>
        <v>10.932157214584018</v>
      </c>
      <c r="F10" s="183">
        <f>RES_hhdet_emih!F10/RES_summary!F$19</f>
        <v>10.873085712847239</v>
      </c>
      <c r="G10" s="183">
        <f>RES_hhdet_emih!G10/RES_summary!G$19</f>
        <v>10.923321769746911</v>
      </c>
      <c r="H10" s="183">
        <f>RES_hhdet_emih!H10/RES_summary!H$19</f>
        <v>11.304177154041042</v>
      </c>
      <c r="I10" s="183">
        <f>RES_hhdet_emih!I10/RES_summary!I$19</f>
        <v>10.672895035924338</v>
      </c>
      <c r="J10" s="183">
        <f>RES_hhdet_emih!J10/RES_summary!J$19</f>
        <v>11.323868728254245</v>
      </c>
      <c r="K10" s="183">
        <f>RES_hhdet_emih!K10/RES_summary!K$19</f>
        <v>11.068362336039394</v>
      </c>
      <c r="L10" s="183">
        <f>RES_hhdet_emih!L10/RES_summary!L$19</f>
        <v>12.894925143938323</v>
      </c>
      <c r="M10" s="183">
        <f>RES_hhdet_emih!M10/RES_summary!M$19</f>
        <v>12.981795067586248</v>
      </c>
      <c r="N10" s="183">
        <f>RES_hhdet_emih!N10/RES_summary!N$19</f>
        <v>13.089574892300627</v>
      </c>
      <c r="O10" s="183">
        <f>RES_hhdet_emih!O10/RES_summary!O$19</f>
        <v>13.163606003215865</v>
      </c>
      <c r="P10" s="183">
        <f>RES_hhdet_emih!P10/RES_summary!P$19</f>
        <v>13.229347364793933</v>
      </c>
      <c r="Q10" s="183">
        <f>RES_hhdet_emih!Q10/RES_summary!Q$19</f>
        <v>13.258158163732164</v>
      </c>
    </row>
    <row r="11" spans="1:17" ht="12" customHeight="1" x14ac:dyDescent="0.25">
      <c r="A11" s="167" t="s">
        <v>144</v>
      </c>
      <c r="B11" s="183">
        <f>RES_hhdet_emih!B11/RES_summary!B$19</f>
        <v>6.2027874172753545</v>
      </c>
      <c r="C11" s="183">
        <f>RES_hhdet_emih!C11/RES_summary!C$19</f>
        <v>6.1416268064524573</v>
      </c>
      <c r="D11" s="183">
        <f>RES_hhdet_emih!D11/RES_summary!D$19</f>
        <v>6.1746542990803359</v>
      </c>
      <c r="E11" s="183">
        <f>RES_hhdet_emih!E11/RES_summary!E$19</f>
        <v>6.1723785226281631</v>
      </c>
      <c r="F11" s="183">
        <f>RES_hhdet_emih!F11/RES_summary!F$19</f>
        <v>6.1230535064040401</v>
      </c>
      <c r="G11" s="183">
        <f>RES_hhdet_emih!G11/RES_summary!G$19</f>
        <v>6.1600069152777781</v>
      </c>
      <c r="H11" s="183">
        <f>RES_hhdet_emih!H11/RES_summary!H$19</f>
        <v>6.2205618887852525</v>
      </c>
      <c r="I11" s="183">
        <f>RES_hhdet_emih!I11/RES_summary!I$19</f>
        <v>6.1777797402008199</v>
      </c>
      <c r="J11" s="183">
        <f>RES_hhdet_emih!J11/RES_summary!J$19</f>
        <v>6.1852043878144531</v>
      </c>
      <c r="K11" s="183">
        <f>RES_hhdet_emih!K11/RES_summary!K$19</f>
        <v>6.201160089245767</v>
      </c>
      <c r="L11" s="183">
        <f>RES_hhdet_emih!L11/RES_summary!L$19</f>
        <v>7.3937542303281729</v>
      </c>
      <c r="M11" s="183">
        <f>RES_hhdet_emih!M11/RES_summary!M$19</f>
        <v>7.1629062077979562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3.9920574241940203</v>
      </c>
      <c r="D12" s="183">
        <f>RES_hhdet_emih!D12/RES_summary!D$19</f>
        <v>4.0135252944021591</v>
      </c>
      <c r="E12" s="183">
        <f>RES_hhdet_emih!E12/RES_summary!E$19</f>
        <v>4.012046039708423</v>
      </c>
      <c r="F12" s="183">
        <f>RES_hhdet_emih!F12/RES_summary!F$19</f>
        <v>3.9799847791627121</v>
      </c>
      <c r="G12" s="183">
        <f>RES_hhdet_emih!G12/RES_summary!G$19</f>
        <v>4.004004494930645</v>
      </c>
      <c r="H12" s="183">
        <f>RES_hhdet_emih!H12/RES_summary!H$19</f>
        <v>4.0433652277104386</v>
      </c>
      <c r="I12" s="183">
        <f>RES_hhdet_emih!I12/RES_summary!I$19</f>
        <v>4.0155568311305005</v>
      </c>
      <c r="J12" s="183">
        <f>RES_hhdet_emih!J12/RES_summary!J$19</f>
        <v>4.0203828520794183</v>
      </c>
      <c r="K12" s="183">
        <f>RES_hhdet_emih!K12/RES_summary!K$19</f>
        <v>4.0307540580097783</v>
      </c>
      <c r="L12" s="183">
        <f>RES_hhdet_emih!L12/RES_summary!L$19</f>
        <v>4.916846563168269</v>
      </c>
      <c r="M12" s="183">
        <f>RES_hhdet_emih!M12/RES_summary!M$19</f>
        <v>4.6558890350686912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3.9920574241940203</v>
      </c>
      <c r="D13" s="182">
        <f>RES_hhdet_emih!D13/RES_summary!D$19</f>
        <v>4.0135252944021591</v>
      </c>
      <c r="E13" s="182">
        <f>RES_hhdet_emih!E13/RES_summary!E$19</f>
        <v>4.012046039708423</v>
      </c>
      <c r="F13" s="182">
        <f>RES_hhdet_emih!F13/RES_summary!F$19</f>
        <v>3.9799847791627121</v>
      </c>
      <c r="G13" s="182">
        <f>RES_hhdet_emih!G13/RES_summary!G$19</f>
        <v>4.004004494930645</v>
      </c>
      <c r="H13" s="182">
        <f>RES_hhdet_emih!H13/RES_summary!H$19</f>
        <v>4.0433652277104386</v>
      </c>
      <c r="I13" s="182">
        <f>RES_hhdet_emih!I13/RES_summary!I$19</f>
        <v>4.0155568311305005</v>
      </c>
      <c r="J13" s="182">
        <f>RES_hhdet_emih!J13/RES_summary!J$19</f>
        <v>4.0203828520794183</v>
      </c>
      <c r="K13" s="182">
        <f>RES_hhdet_emih!K13/RES_summary!K$19</f>
        <v>4.0307540580097783</v>
      </c>
      <c r="L13" s="182">
        <f>RES_hhdet_emih!L13/RES_summary!L$19</f>
        <v>4.916846563168269</v>
      </c>
      <c r="M13" s="182">
        <f>RES_hhdet_emih!M13/RES_summary!M$19</f>
        <v>4.6558890350686912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3.1043860979123701</v>
      </c>
      <c r="C19" s="178">
        <f>RES_hhdet_emih!C19/RES_summary!C$19</f>
        <v>2.3029216077670469</v>
      </c>
      <c r="D19" s="178">
        <f>RES_hhdet_emih!D19/RES_summary!D$19</f>
        <v>2.6683936647188853</v>
      </c>
      <c r="E19" s="178">
        <f>RES_hhdet_emih!E19/RES_summary!E$19</f>
        <v>2.3285672417821979</v>
      </c>
      <c r="F19" s="178">
        <f>RES_hhdet_emih!F19/RES_summary!F$19</f>
        <v>1.4465016869099729</v>
      </c>
      <c r="G19" s="178">
        <f>RES_hhdet_emih!G19/RES_summary!G$19</f>
        <v>2.0304363254694491</v>
      </c>
      <c r="H19" s="178">
        <f>RES_hhdet_emih!H19/RES_summary!H$19</f>
        <v>1.6848535481196556</v>
      </c>
      <c r="I19" s="178">
        <f>RES_hhdet_emih!I19/RES_summary!I$19</f>
        <v>1.348590968530188</v>
      </c>
      <c r="J19" s="178">
        <f>RES_hhdet_emih!J19/RES_summary!J$19</f>
        <v>1.1757774315031795</v>
      </c>
      <c r="K19" s="178">
        <f>RES_hhdet_emih!K19/RES_summary!K$19</f>
        <v>1.1397114650618978</v>
      </c>
      <c r="L19" s="178">
        <f>RES_hhdet_emih!L19/RES_summary!L$19</f>
        <v>1.8097237330327751</v>
      </c>
      <c r="M19" s="178">
        <f>RES_hhdet_emih!M19/RES_summary!M$19</f>
        <v>1.3902262133343526</v>
      </c>
      <c r="N19" s="178">
        <f>RES_hhdet_emih!N19/RES_summary!N$19</f>
        <v>1.1104675422074279</v>
      </c>
      <c r="O19" s="178">
        <f>RES_hhdet_emih!O19/RES_summary!O$19</f>
        <v>1.2386557724500646</v>
      </c>
      <c r="P19" s="178">
        <f>RES_hhdet_emih!P19/RES_summary!P$19</f>
        <v>0.92400931819084353</v>
      </c>
      <c r="Q19" s="178">
        <f>RES_hhdet_emih!Q19/RES_summary!Q$19</f>
        <v>0.95830907842073187</v>
      </c>
    </row>
    <row r="20" spans="1:17" ht="12" customHeight="1" x14ac:dyDescent="0.25">
      <c r="A20" s="23" t="s">
        <v>58</v>
      </c>
      <c r="B20" s="177">
        <f>RES_hhdet_emih!B20/RES_summary!B$19</f>
        <v>9.4801117614134363</v>
      </c>
      <c r="C20" s="177">
        <f>RES_hhdet_emih!C20/RES_summary!C$19</f>
        <v>8.4668363576266259</v>
      </c>
      <c r="D20" s="177">
        <f>RES_hhdet_emih!D20/RES_summary!D$19</f>
        <v>9.1699800262194984</v>
      </c>
      <c r="E20" s="177">
        <f>RES_hhdet_emih!E20/RES_summary!E$19</f>
        <v>8.5732122432376858</v>
      </c>
      <c r="F20" s="177">
        <f>RES_hhdet_emih!F20/RES_summary!F$19</f>
        <v>8.2911490030815003</v>
      </c>
      <c r="G20" s="177">
        <f>RES_hhdet_emih!G20/RES_summary!G$19</f>
        <v>8.7816871343925751</v>
      </c>
      <c r="H20" s="177">
        <f>RES_hhdet_emih!H20/RES_summary!H$19</f>
        <v>8.7660798952612797</v>
      </c>
      <c r="I20" s="177">
        <f>RES_hhdet_emih!I20/RES_summary!I$19</f>
        <v>7.9300418938997996</v>
      </c>
      <c r="J20" s="177">
        <f>RES_hhdet_emih!J20/RES_summary!J$19</f>
        <v>9.5152447135411649</v>
      </c>
      <c r="K20" s="177">
        <f>RES_hhdet_emih!K20/RES_summary!K$19</f>
        <v>8.9573326542709495</v>
      </c>
      <c r="L20" s="177">
        <f>RES_hhdet_emih!L20/RES_summary!L$19</f>
        <v>10.796137791118463</v>
      </c>
      <c r="M20" s="177">
        <f>RES_hhdet_emih!M20/RES_summary!M$19</f>
        <v>10.81042494230457</v>
      </c>
      <c r="N20" s="177">
        <f>RES_hhdet_emih!N20/RES_summary!N$19</f>
        <v>11.021889833072217</v>
      </c>
      <c r="O20" s="177">
        <f>RES_hhdet_emih!O20/RES_summary!O$19</f>
        <v>10.920905357670099</v>
      </c>
      <c r="P20" s="177">
        <f>RES_hhdet_emih!P20/RES_summary!P$19</f>
        <v>10.893599636605595</v>
      </c>
      <c r="Q20" s="177">
        <f>RES_hhdet_emih!Q20/RES_summary!Q$19</f>
        <v>11.026041838037642</v>
      </c>
    </row>
    <row r="21" spans="1:17" ht="12" customHeight="1" x14ac:dyDescent="0.25">
      <c r="A21" s="23" t="s">
        <v>57</v>
      </c>
      <c r="B21" s="177">
        <f>RES_hhdet_emih!B21/RES_summary!B$19</f>
        <v>4.3804208315827138</v>
      </c>
      <c r="C21" s="177">
        <f>RES_hhdet_emih!C21/RES_summary!C$19</f>
        <v>4.4942927799356704</v>
      </c>
      <c r="D21" s="177">
        <f>RES_hhdet_emih!D21/RES_summary!D$19</f>
        <v>4.3416229776540494</v>
      </c>
      <c r="E21" s="177">
        <f>RES_hhdet_emih!E21/RES_summary!E$19</f>
        <v>4.3265835766728946</v>
      </c>
      <c r="F21" s="177">
        <f>RES_hhdet_emih!F21/RES_summary!F$19</f>
        <v>4.3958082008284469</v>
      </c>
      <c r="G21" s="177">
        <f>RES_hhdet_emih!G21/RES_summary!G$19</f>
        <v>4.3637391747974421</v>
      </c>
      <c r="H21" s="177">
        <f>RES_hhdet_emih!H21/RES_summary!H$19</f>
        <v>4.3636184999980792</v>
      </c>
      <c r="I21" s="177">
        <f>RES_hhdet_emih!I21/RES_summary!I$19</f>
        <v>4.4882032072767277</v>
      </c>
      <c r="J21" s="177">
        <f>RES_hhdet_emih!J21/RES_summary!J$19</f>
        <v>4.547787900376119</v>
      </c>
      <c r="K21" s="177">
        <f>RES_hhdet_emih!K21/RES_summary!K$19</f>
        <v>4.5353120617946674</v>
      </c>
      <c r="L21" s="177">
        <f>RES_hhdet_emih!L21/RES_summary!L$19</f>
        <v>5.4118126608905976</v>
      </c>
      <c r="M21" s="177">
        <f>RES_hhdet_emih!M21/RES_summary!M$19</f>
        <v>5.3535946367703833</v>
      </c>
      <c r="N21" s="177">
        <f>RES_hhdet_emih!N21/RES_summary!N$19</f>
        <v>4.6480237117820282</v>
      </c>
      <c r="O21" s="177">
        <f>RES_hhdet_emih!O21/RES_summary!O$19</f>
        <v>5.8383911079430835</v>
      </c>
      <c r="P21" s="177">
        <f>RES_hhdet_emih!P21/RES_summary!P$19</f>
        <v>5.2021759764501203</v>
      </c>
      <c r="Q21" s="177">
        <f>RES_hhdet_emih!Q21/RES_summary!Q$19</f>
        <v>5.2405011552591043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45.4805501225648</v>
      </c>
      <c r="C24" s="184">
        <f>RES_hhdet_emih!C24/RES_summary!C$19</f>
        <v>47.297070415153215</v>
      </c>
      <c r="D24" s="184">
        <f>RES_hhdet_emih!D24/RES_summary!D$19</f>
        <v>47.81306689321169</v>
      </c>
      <c r="E24" s="184">
        <f>RES_hhdet_emih!E24/RES_summary!E$19</f>
        <v>51.77682586142074</v>
      </c>
      <c r="F24" s="184">
        <f>RES_hhdet_emih!F24/RES_summary!F$19</f>
        <v>51.239553239123694</v>
      </c>
      <c r="G24" s="184">
        <f>RES_hhdet_emih!G24/RES_summary!G$19</f>
        <v>50.812364501853125</v>
      </c>
      <c r="H24" s="184">
        <f>RES_hhdet_emih!H24/RES_summary!H$19</f>
        <v>50.210461917744482</v>
      </c>
      <c r="I24" s="184">
        <f>RES_hhdet_emih!I24/RES_summary!I$19</f>
        <v>44.345822962732711</v>
      </c>
      <c r="J24" s="184">
        <f>RES_hhdet_emih!J24/RES_summary!J$19</f>
        <v>44.073455637202777</v>
      </c>
      <c r="K24" s="184">
        <f>RES_hhdet_emih!K24/RES_summary!K$19</f>
        <v>43.572176587665034</v>
      </c>
      <c r="L24" s="184">
        <f>RES_hhdet_emih!L24/RES_summary!L$19</f>
        <v>51.624111926862852</v>
      </c>
      <c r="M24" s="184">
        <f>RES_hhdet_emih!M24/RES_summary!M$19</f>
        <v>46.227716732986963</v>
      </c>
      <c r="N24" s="184">
        <f>RES_hhdet_emih!N24/RES_summary!N$19</f>
        <v>41.692659423587749</v>
      </c>
      <c r="O24" s="184">
        <f>RES_hhdet_emih!O24/RES_summary!O$19</f>
        <v>39.470686829186462</v>
      </c>
      <c r="P24" s="184">
        <f>RES_hhdet_emih!P24/RES_summary!P$19</f>
        <v>33.219949122139695</v>
      </c>
      <c r="Q24" s="184">
        <f>RES_hhdet_emih!Q24/RES_summary!Q$19</f>
        <v>36.443918044761105</v>
      </c>
    </row>
    <row r="25" spans="1:17" ht="12.95" customHeight="1" x14ac:dyDescent="0.25">
      <c r="A25" s="158" t="s">
        <v>65</v>
      </c>
      <c r="B25" s="178">
        <f>RES_hhdet_emih!B25/RES_summary!B$19</f>
        <v>37.535864107107422</v>
      </c>
      <c r="C25" s="178">
        <f>RES_hhdet_emih!C25/RES_summary!C$19</f>
        <v>40.204619581613038</v>
      </c>
      <c r="D25" s="178">
        <f>RES_hhdet_emih!D25/RES_summary!D$19</f>
        <v>40.31384683158462</v>
      </c>
      <c r="E25" s="178">
        <f>RES_hhdet_emih!E25/RES_summary!E$19</f>
        <v>44.612053409229212</v>
      </c>
      <c r="F25" s="178">
        <f>RES_hhdet_emih!F25/RES_summary!F$19</f>
        <v>45.017311526280579</v>
      </c>
      <c r="G25" s="178">
        <f>RES_hhdet_emih!G25/RES_summary!G$19</f>
        <v>43.968855815561248</v>
      </c>
      <c r="H25" s="178">
        <f>RES_hhdet_emih!H25/RES_summary!H$19</f>
        <v>43.67764061161661</v>
      </c>
      <c r="I25" s="178">
        <f>RES_hhdet_emih!I25/RES_summary!I$19</f>
        <v>38.190780681791587</v>
      </c>
      <c r="J25" s="178">
        <f>RES_hhdet_emih!J25/RES_summary!J$19</f>
        <v>38.158973137613586</v>
      </c>
      <c r="K25" s="178">
        <f>RES_hhdet_emih!K25/RES_summary!K$19</f>
        <v>37.63807764119295</v>
      </c>
      <c r="L25" s="178">
        <f>RES_hhdet_emih!L25/RES_summary!L$19</f>
        <v>44.063678211834748</v>
      </c>
      <c r="M25" s="178">
        <f>RES_hhdet_emih!M25/RES_summary!M$19</f>
        <v>39.276979594989847</v>
      </c>
      <c r="N25" s="178">
        <f>RES_hhdet_emih!N25/RES_summary!N$19</f>
        <v>37.314429178295164</v>
      </c>
      <c r="O25" s="178">
        <f>RES_hhdet_emih!O25/RES_summary!O$19</f>
        <v>35.407859416531387</v>
      </c>
      <c r="P25" s="178">
        <f>RES_hhdet_emih!P25/RES_summary!P$19</f>
        <v>29.434043419313312</v>
      </c>
      <c r="Q25" s="178">
        <f>RES_hhdet_emih!Q25/RES_summary!Q$19</f>
        <v>32.657450245055585</v>
      </c>
    </row>
    <row r="26" spans="1:17" ht="12" customHeight="1" x14ac:dyDescent="0.25">
      <c r="A26" s="23" t="s">
        <v>84</v>
      </c>
      <c r="B26" s="177">
        <f>RES_hhdet_emih!B26/RES_summary!B$19</f>
        <v>37.535864107107422</v>
      </c>
      <c r="C26" s="177">
        <f>RES_hhdet_emih!C26/RES_summary!C$19</f>
        <v>40.204619581613038</v>
      </c>
      <c r="D26" s="177">
        <f>RES_hhdet_emih!D26/RES_summary!D$19</f>
        <v>40.31384683158462</v>
      </c>
      <c r="E26" s="177">
        <f>RES_hhdet_emih!E26/RES_summary!E$19</f>
        <v>44.612053409229212</v>
      </c>
      <c r="F26" s="177">
        <f>RES_hhdet_emih!F26/RES_summary!F$19</f>
        <v>45.017311526280579</v>
      </c>
      <c r="G26" s="177">
        <f>RES_hhdet_emih!G26/RES_summary!G$19</f>
        <v>43.968855815561248</v>
      </c>
      <c r="H26" s="177">
        <f>RES_hhdet_emih!H26/RES_summary!H$19</f>
        <v>43.67764061161661</v>
      </c>
      <c r="I26" s="177">
        <f>RES_hhdet_emih!I26/RES_summary!I$19</f>
        <v>38.190780681791587</v>
      </c>
      <c r="J26" s="177">
        <f>RES_hhdet_emih!J26/RES_summary!J$19</f>
        <v>38.158973137613586</v>
      </c>
      <c r="K26" s="177">
        <f>RES_hhdet_emih!K26/RES_summary!K$19</f>
        <v>37.63807764119295</v>
      </c>
      <c r="L26" s="177">
        <f>RES_hhdet_emih!L26/RES_summary!L$19</f>
        <v>44.063678211834748</v>
      </c>
      <c r="M26" s="177">
        <f>RES_hhdet_emih!M26/RES_summary!M$19</f>
        <v>39.276979594989847</v>
      </c>
      <c r="N26" s="177">
        <f>RES_hhdet_emih!N26/RES_summary!N$19</f>
        <v>37.314429178295164</v>
      </c>
      <c r="O26" s="177">
        <f>RES_hhdet_emih!O26/RES_summary!O$19</f>
        <v>35.407859416531387</v>
      </c>
      <c r="P26" s="177">
        <f>RES_hhdet_emih!P26/RES_summary!P$19</f>
        <v>29.434043419313312</v>
      </c>
      <c r="Q26" s="177">
        <f>RES_hhdet_emih!Q26/RES_summary!Q$19</f>
        <v>32.657450245055585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5.0915435970550034</v>
      </c>
      <c r="C30" s="178">
        <f>RES_hhdet_emih!C30/RES_summary!C$19</f>
        <v>5.0296526442024465</v>
      </c>
      <c r="D30" s="178">
        <f>RES_hhdet_emih!D30/RES_summary!D$19</f>
        <v>5.0623881758709279</v>
      </c>
      <c r="E30" s="178">
        <f>RES_hhdet_emih!E30/RES_summary!E$19</f>
        <v>5.069047053352806</v>
      </c>
      <c r="F30" s="178">
        <f>RES_hhdet_emih!F30/RES_summary!F$19</f>
        <v>5.0382335225501373</v>
      </c>
      <c r="G30" s="178">
        <f>RES_hhdet_emih!G30/RES_summary!G$19</f>
        <v>5.0774687142093136</v>
      </c>
      <c r="H30" s="178">
        <f>RES_hhdet_emih!H30/RES_summary!H$19</f>
        <v>5.1340395782242751</v>
      </c>
      <c r="I30" s="178">
        <f>RES_hhdet_emih!I30/RES_summary!I$19</f>
        <v>5.1020048316953757</v>
      </c>
      <c r="J30" s="178">
        <f>RES_hhdet_emih!J30/RES_summary!J$19</f>
        <v>5.097449577523621</v>
      </c>
      <c r="K30" s="178">
        <f>RES_hhdet_emih!K30/RES_summary!K$19</f>
        <v>5.1093775192516215</v>
      </c>
      <c r="L30" s="178">
        <f>RES_hhdet_emih!L30/RES_summary!L$19</f>
        <v>6.1059865031586833</v>
      </c>
      <c r="M30" s="178">
        <f>RES_hhdet_emih!M30/RES_summary!M$19</f>
        <v>5.9114633147129263</v>
      </c>
      <c r="N30" s="178">
        <f>RES_hhdet_emih!N30/RES_summary!N$19</f>
        <v>3.586172266120994</v>
      </c>
      <c r="O30" s="178">
        <f>RES_hhdet_emih!O30/RES_summary!O$19</f>
        <v>3.1135161917656395</v>
      </c>
      <c r="P30" s="178">
        <f>RES_hhdet_emih!P30/RES_summary!P$19</f>
        <v>3.1128772372123623</v>
      </c>
      <c r="Q30" s="178">
        <f>RES_hhdet_emih!Q30/RES_summary!Q$19</f>
        <v>3.1097562126028713</v>
      </c>
    </row>
    <row r="31" spans="1:17" ht="12" customHeight="1" x14ac:dyDescent="0.25">
      <c r="A31" s="167" t="s">
        <v>169</v>
      </c>
      <c r="B31" s="183">
        <f>RES_hhdet_emih!B31/RES_summary!B$19</f>
        <v>6.2027874172753528</v>
      </c>
      <c r="C31" s="183">
        <f>RES_hhdet_emih!C31/RES_summary!C$19</f>
        <v>6.1416268064524582</v>
      </c>
      <c r="D31" s="183">
        <f>RES_hhdet_emih!D31/RES_summary!D$19</f>
        <v>6.1746542990803359</v>
      </c>
      <c r="E31" s="183">
        <f>RES_hhdet_emih!E31/RES_summary!E$19</f>
        <v>6.1723785226281622</v>
      </c>
      <c r="F31" s="183">
        <f>RES_hhdet_emih!F31/RES_summary!F$19</f>
        <v>6.1230535064040374</v>
      </c>
      <c r="G31" s="183">
        <f>RES_hhdet_emih!G31/RES_summary!G$19</f>
        <v>6.1600069152777754</v>
      </c>
      <c r="H31" s="183">
        <f>RES_hhdet_emih!H31/RES_summary!H$19</f>
        <v>6.220561888785249</v>
      </c>
      <c r="I31" s="183">
        <f>RES_hhdet_emih!I31/RES_summary!I$19</f>
        <v>6.1777797402008181</v>
      </c>
      <c r="J31" s="183">
        <f>RES_hhdet_emih!J31/RES_summary!J$19</f>
        <v>6.1852043878144505</v>
      </c>
      <c r="K31" s="183">
        <f>RES_hhdet_emih!K31/RES_summary!K$19</f>
        <v>6.2011600892457652</v>
      </c>
      <c r="L31" s="183">
        <f>RES_hhdet_emih!L31/RES_summary!L$19</f>
        <v>7.3937542303281747</v>
      </c>
      <c r="M31" s="183">
        <f>RES_hhdet_emih!M31/RES_summary!M$19</f>
        <v>7.1629062077979544</v>
      </c>
      <c r="N31" s="183">
        <f>RES_hhdet_emih!N31/RES_summary!N$19</f>
        <v>7.0970687956919836</v>
      </c>
      <c r="O31" s="183">
        <f>RES_hhdet_emih!O31/RES_summary!O$19</f>
        <v>7.0477405162537998</v>
      </c>
      <c r="P31" s="183">
        <f>RES_hhdet_emih!P31/RES_summary!P$19</f>
        <v>7.0037730475348949</v>
      </c>
      <c r="Q31" s="183">
        <f>RES_hhdet_emih!Q31/RES_summary!Q$19</f>
        <v>6.9564496198757215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3.9920574241940128</v>
      </c>
      <c r="D32" s="183">
        <f>RES_hhdet_emih!D32/RES_summary!D$19</f>
        <v>4.0135252944021564</v>
      </c>
      <c r="E32" s="183">
        <f>RES_hhdet_emih!E32/RES_summary!E$19</f>
        <v>4.0120460397084248</v>
      </c>
      <c r="F32" s="183">
        <f>RES_hhdet_emih!F32/RES_summary!F$19</f>
        <v>3.9799847791627152</v>
      </c>
      <c r="G32" s="183">
        <f>RES_hhdet_emih!G32/RES_summary!G$19</f>
        <v>4.0040044949306441</v>
      </c>
      <c r="H32" s="183">
        <f>RES_hhdet_emih!H32/RES_summary!H$19</f>
        <v>4.0433652277104395</v>
      </c>
      <c r="I32" s="183">
        <f>RES_hhdet_emih!I32/RES_summary!I$19</f>
        <v>4.0155568311304961</v>
      </c>
      <c r="J32" s="183">
        <f>RES_hhdet_emih!J32/RES_summary!J$19</f>
        <v>4.0203828520794147</v>
      </c>
      <c r="K32" s="183">
        <f>RES_hhdet_emih!K32/RES_summary!K$19</f>
        <v>4.0307540580097694</v>
      </c>
      <c r="L32" s="183">
        <f>RES_hhdet_emih!L32/RES_summary!L$19</f>
        <v>4.9168465631682725</v>
      </c>
      <c r="M32" s="183">
        <f>RES_hhdet_emih!M32/RES_summary!M$19</f>
        <v>4.6558890350686903</v>
      </c>
      <c r="N32" s="183">
        <f>RES_hhdet_emih!N32/RES_summary!N$19</f>
        <v>4.6130947171998322</v>
      </c>
      <c r="O32" s="183">
        <f>RES_hhdet_emih!O32/RES_summary!O$19</f>
        <v>4.581031335564993</v>
      </c>
      <c r="P32" s="183">
        <f>RES_hhdet_emih!P32/RES_summary!P$19</f>
        <v>4.5524524808977054</v>
      </c>
      <c r="Q32" s="183">
        <f>RES_hhdet_emih!Q32/RES_summary!Q$19</f>
        <v>4.5216922529192471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3.9920574241940128</v>
      </c>
      <c r="D33" s="182">
        <f>RES_hhdet_emih!D33/RES_summary!D$19</f>
        <v>4.0135252944021564</v>
      </c>
      <c r="E33" s="182">
        <f>RES_hhdet_emih!E33/RES_summary!E$19</f>
        <v>4.0120460397084248</v>
      </c>
      <c r="F33" s="182">
        <f>RES_hhdet_emih!F33/RES_summary!F$19</f>
        <v>3.9799847791627152</v>
      </c>
      <c r="G33" s="182">
        <f>RES_hhdet_emih!G33/RES_summary!G$19</f>
        <v>4.0040044949306441</v>
      </c>
      <c r="H33" s="182">
        <f>RES_hhdet_emih!H33/RES_summary!H$19</f>
        <v>4.0433652277104395</v>
      </c>
      <c r="I33" s="182">
        <f>RES_hhdet_emih!I33/RES_summary!I$19</f>
        <v>4.0155568311304961</v>
      </c>
      <c r="J33" s="182">
        <f>RES_hhdet_emih!J33/RES_summary!J$19</f>
        <v>4.0203828520794147</v>
      </c>
      <c r="K33" s="182">
        <f>RES_hhdet_emih!K33/RES_summary!K$19</f>
        <v>4.0307540580097694</v>
      </c>
      <c r="L33" s="182">
        <f>RES_hhdet_emih!L33/RES_summary!L$19</f>
        <v>4.9168465631682725</v>
      </c>
      <c r="M33" s="182">
        <f>RES_hhdet_emih!M33/RES_summary!M$19</f>
        <v>4.6558890350686903</v>
      </c>
      <c r="N33" s="182">
        <f>RES_hhdet_emih!N33/RES_summary!N$19</f>
        <v>4.6130947171998322</v>
      </c>
      <c r="O33" s="182">
        <f>RES_hhdet_emih!O33/RES_summary!O$19</f>
        <v>4.581031335564993</v>
      </c>
      <c r="P33" s="182">
        <f>RES_hhdet_emih!P33/RES_summary!P$19</f>
        <v>4.5524524808977054</v>
      </c>
      <c r="Q33" s="182">
        <f>RES_hhdet_emih!Q33/RES_summary!Q$19</f>
        <v>4.5216922529192471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2.8531424184023781</v>
      </c>
      <c r="C39" s="178">
        <f>RES_hhdet_emih!C39/RES_summary!C$19</f>
        <v>2.0627981893377321</v>
      </c>
      <c r="D39" s="178">
        <f>RES_hhdet_emih!D39/RES_summary!D$19</f>
        <v>2.4368318857561393</v>
      </c>
      <c r="E39" s="178">
        <f>RES_hhdet_emih!E39/RES_summary!E$19</f>
        <v>2.0957253988387232</v>
      </c>
      <c r="F39" s="178">
        <f>RES_hhdet_emih!F39/RES_summary!F$19</f>
        <v>1.1840081902929795</v>
      </c>
      <c r="G39" s="178">
        <f>RES_hhdet_emih!G39/RES_summary!G$19</f>
        <v>1.7660399720825601</v>
      </c>
      <c r="H39" s="178">
        <f>RES_hhdet_emih!H39/RES_summary!H$19</f>
        <v>1.3987817279035966</v>
      </c>
      <c r="I39" s="178">
        <f>RES_hhdet_emih!I39/RES_summary!I$19</f>
        <v>1.0530374492457453</v>
      </c>
      <c r="J39" s="178">
        <f>RES_hhdet_emih!J39/RES_summary!J$19</f>
        <v>0.81703292206557587</v>
      </c>
      <c r="K39" s="178">
        <f>RES_hhdet_emih!K39/RES_summary!K$19</f>
        <v>0.82472142722045405</v>
      </c>
      <c r="L39" s="178">
        <f>RES_hhdet_emih!L39/RES_summary!L$19</f>
        <v>1.4544472118694189</v>
      </c>
      <c r="M39" s="178">
        <f>RES_hhdet_emih!M39/RES_summary!M$19</f>
        <v>1.0392738232841894</v>
      </c>
      <c r="N39" s="178">
        <f>RES_hhdet_emih!N39/RES_summary!N$19</f>
        <v>0.79205797917158827</v>
      </c>
      <c r="O39" s="178">
        <f>RES_hhdet_emih!O39/RES_summary!O$19</f>
        <v>0.94931122088943631</v>
      </c>
      <c r="P39" s="178">
        <f>RES_hhdet_emih!P39/RES_summary!P$19</f>
        <v>0.6730284656140213</v>
      </c>
      <c r="Q39" s="178">
        <f>RES_hhdet_emih!Q39/RES_summary!Q$19</f>
        <v>0.67671158710264101</v>
      </c>
    </row>
    <row r="40" spans="1:17" ht="12" customHeight="1" x14ac:dyDescent="0.25">
      <c r="A40" s="23" t="s">
        <v>57</v>
      </c>
      <c r="B40" s="177">
        <f>RES_hhdet_emih!B40/RES_summary!B$19</f>
        <v>4.3804208315827129</v>
      </c>
      <c r="C40" s="177">
        <f>RES_hhdet_emih!C40/RES_summary!C$19</f>
        <v>4.4942927799356713</v>
      </c>
      <c r="D40" s="177">
        <f>RES_hhdet_emih!D40/RES_summary!D$19</f>
        <v>4.3794185982397229</v>
      </c>
      <c r="E40" s="177">
        <f>RES_hhdet_emih!E40/RES_summary!E$19</f>
        <v>4.3522058955569696</v>
      </c>
      <c r="F40" s="177">
        <f>RES_hhdet_emih!F40/RES_summary!F$19</f>
        <v>4.4519977077158721</v>
      </c>
      <c r="G40" s="177">
        <f>RES_hhdet_emih!G40/RES_summary!G$19</f>
        <v>4.3868907727337421</v>
      </c>
      <c r="H40" s="177">
        <f>RES_hhdet_emih!H40/RES_summary!H$19</f>
        <v>4.3483439475860282</v>
      </c>
      <c r="I40" s="177">
        <f>RES_hhdet_emih!I40/RES_summary!I$19</f>
        <v>4.488244631940864</v>
      </c>
      <c r="J40" s="177">
        <f>RES_hhdet_emih!J40/RES_summary!J$19</f>
        <v>4.5297440295705096</v>
      </c>
      <c r="K40" s="177">
        <f>RES_hhdet_emih!K40/RES_summary!K$19</f>
        <v>4.5064720397274254</v>
      </c>
      <c r="L40" s="177">
        <f>RES_hhdet_emih!L40/RES_summary!L$19</f>
        <v>5.399688855491636</v>
      </c>
      <c r="M40" s="177">
        <f>RES_hhdet_emih!M40/RES_summary!M$19</f>
        <v>5.3254738773543577</v>
      </c>
      <c r="N40" s="177">
        <f>RES_hhdet_emih!N40/RES_summary!N$19</f>
        <v>4.6192212766551606</v>
      </c>
      <c r="O40" s="177">
        <f>RES_hhdet_emih!O40/RES_summary!O$19</f>
        <v>5.8815555968409221</v>
      </c>
      <c r="P40" s="177">
        <f>RES_hhdet_emih!P40/RES_summary!P$19</f>
        <v>5.2415749523091995</v>
      </c>
      <c r="Q40" s="177">
        <f>RES_hhdet_emih!Q40/RES_summary!Q$19</f>
        <v>5.2856740978757371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43.129968988028587</v>
      </c>
      <c r="C43" s="184">
        <f>RES_hhdet_emih!C43/RES_summary!C$19</f>
        <v>64.427313372997389</v>
      </c>
      <c r="D43" s="184">
        <f>RES_hhdet_emih!D43/RES_summary!D$19</f>
        <v>51.072060207645173</v>
      </c>
      <c r="E43" s="184">
        <f>RES_hhdet_emih!E43/RES_summary!E$19</f>
        <v>56.662926140585213</v>
      </c>
      <c r="F43" s="184">
        <f>RES_hhdet_emih!F43/RES_summary!F$19</f>
        <v>54.588168717055652</v>
      </c>
      <c r="G43" s="184">
        <f>RES_hhdet_emih!G43/RES_summary!G$19</f>
        <v>54.770165568551541</v>
      </c>
      <c r="H43" s="184">
        <f>RES_hhdet_emih!H43/RES_summary!H$19</f>
        <v>0</v>
      </c>
      <c r="I43" s="184">
        <f>RES_hhdet_emih!I43/RES_summary!I$19</f>
        <v>0</v>
      </c>
      <c r="J43" s="184">
        <f>RES_hhdet_emih!J43/RES_summary!J$19</f>
        <v>0</v>
      </c>
      <c r="K43" s="184">
        <f>RES_hhdet_emih!K43/RES_summary!K$19</f>
        <v>0</v>
      </c>
      <c r="L43" s="184">
        <f>RES_hhdet_emih!L43/RES_summary!L$19</f>
        <v>0</v>
      </c>
      <c r="M43" s="184">
        <f>RES_hhdet_emih!M43/RES_summary!M$19</f>
        <v>0</v>
      </c>
      <c r="N43" s="184">
        <f>RES_hhdet_emih!N43/RES_summary!N$19</f>
        <v>0</v>
      </c>
      <c r="O43" s="184">
        <f>RES_hhdet_emih!O43/RES_summary!O$19</f>
        <v>0</v>
      </c>
      <c r="P43" s="184">
        <f>RES_hhdet_emih!P43/RES_summary!P$19</f>
        <v>0</v>
      </c>
      <c r="Q43" s="184">
        <f>RES_hhdet_emih!Q43/RES_summary!Q$19</f>
        <v>0</v>
      </c>
    </row>
    <row r="44" spans="1:17" ht="12.95" customHeight="1" x14ac:dyDescent="0.25">
      <c r="A44" s="158" t="s">
        <v>65</v>
      </c>
      <c r="B44" s="178">
        <f>RES_hhdet_emih!B44/RES_summary!B$19</f>
        <v>40.276742522590233</v>
      </c>
      <c r="C44" s="178">
        <f>RES_hhdet_emih!C44/RES_summary!C$19</f>
        <v>62.364590306318206</v>
      </c>
      <c r="D44" s="178">
        <f>RES_hhdet_emih!D44/RES_summary!D$19</f>
        <v>48.603437051819462</v>
      </c>
      <c r="E44" s="178">
        <f>RES_hhdet_emih!E44/RES_summary!E$19</f>
        <v>54.634949017923283</v>
      </c>
      <c r="F44" s="178">
        <f>RES_hhdet_emih!F44/RES_summary!F$19</f>
        <v>53.447504230914284</v>
      </c>
      <c r="G44" s="178">
        <f>RES_hhdet_emih!G44/RES_summary!G$19</f>
        <v>53.023342779563507</v>
      </c>
      <c r="H44" s="178">
        <f>RES_hhdet_emih!H44/RES_summary!H$19</f>
        <v>0</v>
      </c>
      <c r="I44" s="178">
        <f>RES_hhdet_emih!I44/RES_summary!I$19</f>
        <v>0</v>
      </c>
      <c r="J44" s="178">
        <f>RES_hhdet_emih!J44/RES_summary!J$19</f>
        <v>0</v>
      </c>
      <c r="K44" s="178">
        <f>RES_hhdet_emih!K44/RES_summary!K$19</f>
        <v>0</v>
      </c>
      <c r="L44" s="178">
        <f>RES_hhdet_emih!L44/RES_summary!L$19</f>
        <v>0</v>
      </c>
      <c r="M44" s="178">
        <f>RES_hhdet_emih!M44/RES_summary!M$19</f>
        <v>0</v>
      </c>
      <c r="N44" s="178">
        <f>RES_hhdet_emih!N44/RES_summary!N$19</f>
        <v>0</v>
      </c>
      <c r="O44" s="178">
        <f>RES_hhdet_emih!O44/RES_summary!O$19</f>
        <v>0</v>
      </c>
      <c r="P44" s="178">
        <f>RES_hhdet_emih!P44/RES_summary!P$19</f>
        <v>0</v>
      </c>
      <c r="Q44" s="178">
        <f>RES_hhdet_emih!Q44/RES_summary!Q$19</f>
        <v>0</v>
      </c>
    </row>
    <row r="45" spans="1:17" ht="12" customHeight="1" x14ac:dyDescent="0.25">
      <c r="A45" s="23" t="s">
        <v>166</v>
      </c>
      <c r="B45" s="177">
        <f>RES_hhdet_emih!B45/RES_summary!B$19</f>
        <v>40.276742522590233</v>
      </c>
      <c r="C45" s="177">
        <f>RES_hhdet_emih!C45/RES_summary!C$19</f>
        <v>62.364590306318206</v>
      </c>
      <c r="D45" s="177">
        <f>RES_hhdet_emih!D45/RES_summary!D$19</f>
        <v>48.603437051819462</v>
      </c>
      <c r="E45" s="177">
        <f>RES_hhdet_emih!E45/RES_summary!E$19</f>
        <v>54.634949017923283</v>
      </c>
      <c r="F45" s="177">
        <f>RES_hhdet_emih!F45/RES_summary!F$19</f>
        <v>53.447504230914284</v>
      </c>
      <c r="G45" s="177">
        <f>RES_hhdet_emih!G45/RES_summary!G$19</f>
        <v>53.023342779563507</v>
      </c>
      <c r="H45" s="177">
        <f>RES_hhdet_emih!H45/RES_summary!H$19</f>
        <v>0</v>
      </c>
      <c r="I45" s="177">
        <f>RES_hhdet_emih!I45/RES_summary!I$19</f>
        <v>0</v>
      </c>
      <c r="J45" s="177">
        <f>RES_hhdet_emih!J45/RES_summary!J$19</f>
        <v>0</v>
      </c>
      <c r="K45" s="177">
        <f>RES_hhdet_emih!K45/RES_summary!K$19</f>
        <v>0</v>
      </c>
      <c r="L45" s="177">
        <f>RES_hhdet_emih!L45/RES_summary!L$19</f>
        <v>0</v>
      </c>
      <c r="M45" s="177">
        <f>RES_hhdet_emih!M45/RES_summary!M$19</f>
        <v>0</v>
      </c>
      <c r="N45" s="177">
        <f>RES_hhdet_emih!N45/RES_summary!N$19</f>
        <v>0</v>
      </c>
      <c r="O45" s="177">
        <f>RES_hhdet_emih!O45/RES_summary!O$19</f>
        <v>0</v>
      </c>
      <c r="P45" s="177">
        <f>RES_hhdet_emih!P45/RES_summary!P$19</f>
        <v>0</v>
      </c>
      <c r="Q45" s="177">
        <f>RES_hhdet_emih!Q45/RES_summary!Q$19</f>
        <v>0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2.853226465438353</v>
      </c>
      <c r="C58" s="178">
        <f>RES_hhdet_emih!C58/RES_summary!C$19</f>
        <v>2.0627230666791907</v>
      </c>
      <c r="D58" s="178">
        <f>RES_hhdet_emih!D58/RES_summary!D$19</f>
        <v>2.468623155825707</v>
      </c>
      <c r="E58" s="178">
        <f>RES_hhdet_emih!E58/RES_summary!E$19</f>
        <v>2.0279771226619312</v>
      </c>
      <c r="F58" s="178">
        <f>RES_hhdet_emih!F58/RES_summary!F$19</f>
        <v>1.1406644861413673</v>
      </c>
      <c r="G58" s="178">
        <f>RES_hhdet_emih!G58/RES_summary!G$19</f>
        <v>1.7468227889880323</v>
      </c>
      <c r="H58" s="178">
        <f>RES_hhdet_emih!H58/RES_summary!H$19</f>
        <v>0</v>
      </c>
      <c r="I58" s="178">
        <f>RES_hhdet_emih!I58/RES_summary!I$19</f>
        <v>0</v>
      </c>
      <c r="J58" s="178">
        <f>RES_hhdet_emih!J58/RES_summary!J$19</f>
        <v>0</v>
      </c>
      <c r="K58" s="178">
        <f>RES_hhdet_emih!K58/RES_summary!K$19</f>
        <v>0</v>
      </c>
      <c r="L58" s="178">
        <f>RES_hhdet_emih!L58/RES_summary!L$19</f>
        <v>0</v>
      </c>
      <c r="M58" s="178">
        <f>RES_hhdet_emih!M58/RES_summary!M$19</f>
        <v>0</v>
      </c>
      <c r="N58" s="178">
        <f>RES_hhdet_emih!N58/RES_summary!N$19</f>
        <v>0</v>
      </c>
      <c r="O58" s="178">
        <f>RES_hhdet_emih!O58/RES_summary!O$19</f>
        <v>0</v>
      </c>
      <c r="P58" s="178">
        <f>RES_hhdet_emih!P58/RES_summary!P$19</f>
        <v>0</v>
      </c>
      <c r="Q58" s="178">
        <f>RES_hhdet_emih!Q58/RES_summary!Q$19</f>
        <v>0</v>
      </c>
    </row>
    <row r="59" spans="1:17" ht="12" customHeight="1" x14ac:dyDescent="0.25">
      <c r="A59" s="23" t="s">
        <v>57</v>
      </c>
      <c r="B59" s="177">
        <f>RES_hhdet_emih!B59/RES_summary!B$19</f>
        <v>4.3804208315827129</v>
      </c>
      <c r="C59" s="177">
        <f>RES_hhdet_emih!C59/RES_summary!C$19</f>
        <v>4.4942927799356704</v>
      </c>
      <c r="D59" s="177">
        <f>RES_hhdet_emih!D59/RES_summary!D$19</f>
        <v>4.4364209896463818</v>
      </c>
      <c r="E59" s="177">
        <f>RES_hhdet_emih!E59/RES_summary!E$19</f>
        <v>4.2112793539635573</v>
      </c>
      <c r="F59" s="177">
        <f>RES_hhdet_emih!F59/RES_summary!F$19</f>
        <v>4.2895751332646759</v>
      </c>
      <c r="G59" s="177">
        <f>RES_hhdet_emih!G59/RES_summary!G$19</f>
        <v>4.3358151963062195</v>
      </c>
      <c r="H59" s="177">
        <f>RES_hhdet_emih!H59/RES_summary!H$19</f>
        <v>0</v>
      </c>
      <c r="I59" s="177">
        <f>RES_hhdet_emih!I59/RES_summary!I$19</f>
        <v>0</v>
      </c>
      <c r="J59" s="177">
        <f>RES_hhdet_emih!J59/RES_summary!J$19</f>
        <v>0</v>
      </c>
      <c r="K59" s="177">
        <f>RES_hhdet_emih!K59/RES_summary!K$19</f>
        <v>0</v>
      </c>
      <c r="L59" s="177">
        <f>RES_hhdet_emih!L59/RES_summary!L$19</f>
        <v>0</v>
      </c>
      <c r="M59" s="177">
        <f>RES_hhdet_emih!M59/RES_summary!M$19</f>
        <v>0</v>
      </c>
      <c r="N59" s="177">
        <f>RES_hhdet_emih!N59/RES_summary!N$19</f>
        <v>0</v>
      </c>
      <c r="O59" s="177">
        <f>RES_hhdet_emih!O59/RES_summary!O$19</f>
        <v>0</v>
      </c>
      <c r="P59" s="177">
        <f>RES_hhdet_emih!P59/RES_summary!P$19</f>
        <v>0</v>
      </c>
      <c r="Q59" s="177">
        <f>RES_hhdet_emih!Q59/RES_summary!Q$19</f>
        <v>0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39.734820633747482</v>
      </c>
      <c r="C62" s="184">
        <f>RES_hhdet_emih!C62/RES_summary!C$19</f>
        <v>43.301120650460838</v>
      </c>
      <c r="D62" s="184">
        <f>RES_hhdet_emih!D62/RES_summary!D$19</f>
        <v>42.285642066779623</v>
      </c>
      <c r="E62" s="184">
        <f>RES_hhdet_emih!E62/RES_summary!E$19</f>
        <v>46.84103784745465</v>
      </c>
      <c r="F62" s="184">
        <f>RES_hhdet_emih!F62/RES_summary!F$19</f>
        <v>46.117618828444925</v>
      </c>
      <c r="G62" s="184">
        <f>RES_hhdet_emih!G62/RES_summary!G$19</f>
        <v>45.322162986355025</v>
      </c>
      <c r="H62" s="184">
        <f>RES_hhdet_emih!H62/RES_summary!H$19</f>
        <v>46.594241235717561</v>
      </c>
      <c r="I62" s="184">
        <f>RES_hhdet_emih!I62/RES_summary!I$19</f>
        <v>40.26341516208268</v>
      </c>
      <c r="J62" s="184">
        <f>RES_hhdet_emih!J62/RES_summary!J$19</f>
        <v>40.893650457375877</v>
      </c>
      <c r="K62" s="184">
        <f>RES_hhdet_emih!K62/RES_summary!K$19</f>
        <v>40.483844947036573</v>
      </c>
      <c r="L62" s="184">
        <f>RES_hhdet_emih!L62/RES_summary!L$19</f>
        <v>47.852005893862511</v>
      </c>
      <c r="M62" s="184">
        <f>RES_hhdet_emih!M62/RES_summary!M$19</f>
        <v>43.122035520265285</v>
      </c>
      <c r="N62" s="184">
        <f>RES_hhdet_emih!N62/RES_summary!N$19</f>
        <v>41.721951382772495</v>
      </c>
      <c r="O62" s="184">
        <f>RES_hhdet_emih!O62/RES_summary!O$19</f>
        <v>39.630262480403204</v>
      </c>
      <c r="P62" s="184">
        <f>RES_hhdet_emih!P62/RES_summary!P$19</f>
        <v>35.47406165436098</v>
      </c>
      <c r="Q62" s="184">
        <f>RES_hhdet_emih!Q62/RES_summary!Q$19</f>
        <v>37.919586830051671</v>
      </c>
    </row>
    <row r="63" spans="1:17" ht="12.95" customHeight="1" x14ac:dyDescent="0.25">
      <c r="A63" s="158" t="s">
        <v>65</v>
      </c>
      <c r="B63" s="178">
        <f>RES_hhdet_emih!B63/RES_summary!B$19</f>
        <v>32.025760437195636</v>
      </c>
      <c r="C63" s="178">
        <f>RES_hhdet_emih!C63/RES_summary!C$19</f>
        <v>35.451545279501346</v>
      </c>
      <c r="D63" s="178">
        <f>RES_hhdet_emih!D63/RES_summary!D$19</f>
        <v>34.42944013323951</v>
      </c>
      <c r="E63" s="178">
        <f>RES_hhdet_emih!E63/RES_summary!E$19</f>
        <v>38.854488487613921</v>
      </c>
      <c r="F63" s="178">
        <f>RES_hhdet_emih!F63/RES_summary!F$19</f>
        <v>38.027462168566444</v>
      </c>
      <c r="G63" s="178">
        <f>RES_hhdet_emih!G63/RES_summary!G$19</f>
        <v>37.277737983390708</v>
      </c>
      <c r="H63" s="178">
        <f>RES_hhdet_emih!H63/RES_summary!H$19</f>
        <v>38.344323135490718</v>
      </c>
      <c r="I63" s="178">
        <f>RES_hhdet_emih!I63/RES_summary!I$19</f>
        <v>32.215499679859676</v>
      </c>
      <c r="J63" s="178">
        <f>RES_hhdet_emih!J63/RES_summary!J$19</f>
        <v>32.692895891422822</v>
      </c>
      <c r="K63" s="178">
        <f>RES_hhdet_emih!K63/RES_summary!K$19</f>
        <v>32.208244550180716</v>
      </c>
      <c r="L63" s="178">
        <f>RES_hhdet_emih!L63/RES_summary!L$19</f>
        <v>37.920022752827293</v>
      </c>
      <c r="M63" s="178">
        <f>RES_hhdet_emih!M63/RES_summary!M$19</f>
        <v>33.458449901898888</v>
      </c>
      <c r="N63" s="178">
        <f>RES_hhdet_emih!N63/RES_summary!N$19</f>
        <v>31.965030643252692</v>
      </c>
      <c r="O63" s="178">
        <f>RES_hhdet_emih!O63/RES_summary!O$19</f>
        <v>29.902307350593325</v>
      </c>
      <c r="P63" s="178">
        <f>RES_hhdet_emih!P63/RES_summary!P$19</f>
        <v>25.515053534437378</v>
      </c>
      <c r="Q63" s="178">
        <f>RES_hhdet_emih!Q63/RES_summary!Q$19</f>
        <v>28.094795755562071</v>
      </c>
    </row>
    <row r="64" spans="1:17" ht="12" customHeight="1" x14ac:dyDescent="0.25">
      <c r="A64" s="23" t="s">
        <v>161</v>
      </c>
      <c r="B64" s="177">
        <f>RES_hhdet_emih!B64/RES_summary!B$19</f>
        <v>32.025760437195636</v>
      </c>
      <c r="C64" s="177">
        <f>RES_hhdet_emih!C64/RES_summary!C$19</f>
        <v>35.451545279501346</v>
      </c>
      <c r="D64" s="177">
        <f>RES_hhdet_emih!D64/RES_summary!D$19</f>
        <v>34.42944013323951</v>
      </c>
      <c r="E64" s="177">
        <f>RES_hhdet_emih!E64/RES_summary!E$19</f>
        <v>38.854488487613921</v>
      </c>
      <c r="F64" s="177">
        <f>RES_hhdet_emih!F64/RES_summary!F$19</f>
        <v>38.027462168566444</v>
      </c>
      <c r="G64" s="177">
        <f>RES_hhdet_emih!G64/RES_summary!G$19</f>
        <v>37.277737983390708</v>
      </c>
      <c r="H64" s="177">
        <f>RES_hhdet_emih!H64/RES_summary!H$19</f>
        <v>38.344323135490718</v>
      </c>
      <c r="I64" s="177">
        <f>RES_hhdet_emih!I64/RES_summary!I$19</f>
        <v>32.215499679859676</v>
      </c>
      <c r="J64" s="177">
        <f>RES_hhdet_emih!J64/RES_summary!J$19</f>
        <v>32.692895891422822</v>
      </c>
      <c r="K64" s="177">
        <f>RES_hhdet_emih!K64/RES_summary!K$19</f>
        <v>32.208244550180716</v>
      </c>
      <c r="L64" s="177">
        <f>RES_hhdet_emih!L64/RES_summary!L$19</f>
        <v>37.920022752827293</v>
      </c>
      <c r="M64" s="177">
        <f>RES_hhdet_emih!M64/RES_summary!M$19</f>
        <v>33.458449901898888</v>
      </c>
      <c r="N64" s="177">
        <f>RES_hhdet_emih!N64/RES_summary!N$19</f>
        <v>31.965030643252692</v>
      </c>
      <c r="O64" s="177">
        <f>RES_hhdet_emih!O64/RES_summary!O$19</f>
        <v>29.902307350593325</v>
      </c>
      <c r="P64" s="177">
        <f>RES_hhdet_emih!P64/RES_summary!P$19</f>
        <v>25.515053534437378</v>
      </c>
      <c r="Q64" s="177">
        <f>RES_hhdet_emih!Q64/RES_summary!Q$19</f>
        <v>28.094795755562071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4.6997387133968997</v>
      </c>
      <c r="C68" s="178">
        <f>RES_hhdet_emih!C68/RES_summary!C$19</f>
        <v>4.723798401652231</v>
      </c>
      <c r="D68" s="178">
        <f>RES_hhdet_emih!D68/RES_summary!D$19</f>
        <v>4.7281765140905545</v>
      </c>
      <c r="E68" s="178">
        <f>RES_hhdet_emih!E68/RES_summary!E$19</f>
        <v>4.810994051013231</v>
      </c>
      <c r="F68" s="178">
        <f>RES_hhdet_emih!F68/RES_summary!F$19</f>
        <v>4.8601398344140216</v>
      </c>
      <c r="G68" s="178">
        <f>RES_hhdet_emih!G68/RES_summary!G$19</f>
        <v>4.811415447114058</v>
      </c>
      <c r="H68" s="178">
        <f>RES_hhdet_emih!H68/RES_summary!H$19</f>
        <v>4.9511021755451186</v>
      </c>
      <c r="I68" s="178">
        <f>RES_hhdet_emih!I68/RES_summary!I$19</f>
        <v>4.8211880009777666</v>
      </c>
      <c r="J68" s="178">
        <f>RES_hhdet_emih!J68/RES_summary!J$19</f>
        <v>4.9161363529309936</v>
      </c>
      <c r="K68" s="178">
        <f>RES_hhdet_emih!K68/RES_summary!K$19</f>
        <v>4.9705005412700816</v>
      </c>
      <c r="L68" s="178">
        <f>RES_hhdet_emih!L68/RES_summary!L$19</f>
        <v>5.9627564988369706</v>
      </c>
      <c r="M68" s="178">
        <f>RES_hhdet_emih!M68/RES_summary!M$19</f>
        <v>5.7232794196128598</v>
      </c>
      <c r="N68" s="178">
        <f>RES_hhdet_emih!N68/RES_summary!N$19</f>
        <v>5.7131038963168645</v>
      </c>
      <c r="O68" s="178">
        <f>RES_hhdet_emih!O68/RES_summary!O$19</f>
        <v>5.6503246991619074</v>
      </c>
      <c r="P68" s="178">
        <f>RES_hhdet_emih!P68/RES_summary!P$19</f>
        <v>5.7740011953196069</v>
      </c>
      <c r="Q68" s="178">
        <f>RES_hhdet_emih!Q68/RES_summary!Q$19</f>
        <v>5.6545330885377858</v>
      </c>
    </row>
    <row r="69" spans="1:17" ht="12" customHeight="1" x14ac:dyDescent="0.25">
      <c r="A69" s="167" t="s">
        <v>160</v>
      </c>
      <c r="B69" s="183">
        <f>RES_hhdet_emih!B69/RES_summary!B$19</f>
        <v>5.2940941226185689</v>
      </c>
      <c r="C69" s="183">
        <f>RES_hhdet_emih!C69/RES_summary!C$19</f>
        <v>5.2418935901338992</v>
      </c>
      <c r="D69" s="183">
        <f>RES_hhdet_emih!D69/RES_summary!D$19</f>
        <v>5.2700895537346177</v>
      </c>
      <c r="E69" s="183">
        <f>RES_hhdet_emih!E69/RES_summary!E$19</f>
        <v>5.2681408557098397</v>
      </c>
      <c r="F69" s="183">
        <f>RES_hhdet_emih!F69/RES_summary!F$19</f>
        <v>5.2260401186376573</v>
      </c>
      <c r="G69" s="183">
        <f>RES_hhdet_emih!G69/RES_summary!G$19</f>
        <v>5.2575806963245206</v>
      </c>
      <c r="H69" s="183">
        <f>RES_hhdet_emih!H69/RES_summary!H$19</f>
        <v>5.3092656280303547</v>
      </c>
      <c r="I69" s="183">
        <f>RES_hhdet_emih!I69/RES_summary!I$19</f>
        <v>5.2219867912716955</v>
      </c>
      <c r="J69" s="183">
        <f>RES_hhdet_emih!J69/RES_summary!J$19</f>
        <v>5.46388748273659</v>
      </c>
      <c r="K69" s="183">
        <f>RES_hhdet_emih!K69/RES_summary!K$19</f>
        <v>5.4087108783523394</v>
      </c>
      <c r="L69" s="183">
        <f>RES_hhdet_emih!L69/RES_summary!L$19</f>
        <v>6.3105696145397339</v>
      </c>
      <c r="M69" s="183">
        <f>RES_hhdet_emih!M69/RES_summary!M$19</f>
        <v>6.1307284170302765</v>
      </c>
      <c r="N69" s="183">
        <f>RES_hhdet_emih!N69/RES_summary!N$19</f>
        <v>6.0920845720181571</v>
      </c>
      <c r="O69" s="183">
        <f>RES_hhdet_emih!O69/RES_summary!O$19</f>
        <v>6.0696456457378698</v>
      </c>
      <c r="P69" s="183">
        <f>RES_hhdet_emih!P69/RES_summary!P$19</f>
        <v>6.0502632746740783</v>
      </c>
      <c r="Q69" s="183">
        <f>RES_hhdet_emih!Q69/RES_summary!Q$19</f>
        <v>6.0301655746379117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3.4072308335870467</v>
      </c>
      <c r="D70" s="183">
        <f>RES_hhdet_emih!D70/RES_summary!D$19</f>
        <v>3.4255582099274005</v>
      </c>
      <c r="E70" s="183">
        <f>RES_hhdet_emih!E70/RES_summary!E$19</f>
        <v>3.424291556211454</v>
      </c>
      <c r="F70" s="183">
        <f>RES_hhdet_emih!F70/RES_summary!F$19</f>
        <v>3.3969260771145264</v>
      </c>
      <c r="G70" s="183">
        <f>RES_hhdet_emih!G70/RES_summary!G$19</f>
        <v>3.4174274526109714</v>
      </c>
      <c r="H70" s="183">
        <f>RES_hhdet_emih!H70/RES_summary!H$19</f>
        <v>3.4510226582197525</v>
      </c>
      <c r="I70" s="183">
        <f>RES_hhdet_emih!I70/RES_summary!I$19</f>
        <v>3.3942914143265419</v>
      </c>
      <c r="J70" s="183">
        <f>RES_hhdet_emih!J70/RES_summary!J$19</f>
        <v>3.5515268637788147</v>
      </c>
      <c r="K70" s="183">
        <f>RES_hhdet_emih!K70/RES_summary!K$19</f>
        <v>3.5156620709290292</v>
      </c>
      <c r="L70" s="183">
        <f>RES_hhdet_emih!L70/RES_summary!L$19</f>
        <v>4.196528793668949</v>
      </c>
      <c r="M70" s="183">
        <f>RES_hhdet_emih!M70/RES_summary!M$19</f>
        <v>3.9849734710696931</v>
      </c>
      <c r="N70" s="183">
        <f>RES_hhdet_emih!N70/RES_summary!N$19</f>
        <v>3.9598549718118163</v>
      </c>
      <c r="O70" s="183">
        <f>RES_hhdet_emih!O70/RES_summary!O$19</f>
        <v>3.9452696697296359</v>
      </c>
      <c r="P70" s="183">
        <f>RES_hhdet_emih!P70/RES_summary!P$19</f>
        <v>3.9326711285381557</v>
      </c>
      <c r="Q70" s="183">
        <f>RES_hhdet_emih!Q70/RES_summary!Q$19</f>
        <v>3.9196076235146728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3.4072308335870467</v>
      </c>
      <c r="D71" s="182">
        <f>RES_hhdet_emih!D71/RES_summary!D$19</f>
        <v>3.4255582099274005</v>
      </c>
      <c r="E71" s="182">
        <f>RES_hhdet_emih!E71/RES_summary!E$19</f>
        <v>3.424291556211454</v>
      </c>
      <c r="F71" s="182">
        <f>RES_hhdet_emih!F71/RES_summary!F$19</f>
        <v>3.3969260771145264</v>
      </c>
      <c r="G71" s="182">
        <f>RES_hhdet_emih!G71/RES_summary!G$19</f>
        <v>3.4174274526109714</v>
      </c>
      <c r="H71" s="182">
        <f>RES_hhdet_emih!H71/RES_summary!H$19</f>
        <v>3.4510226582197525</v>
      </c>
      <c r="I71" s="182">
        <f>RES_hhdet_emih!I71/RES_summary!I$19</f>
        <v>3.3942914143265419</v>
      </c>
      <c r="J71" s="182">
        <f>RES_hhdet_emih!J71/RES_summary!J$19</f>
        <v>3.5515268637788147</v>
      </c>
      <c r="K71" s="182">
        <f>RES_hhdet_emih!K71/RES_summary!K$19</f>
        <v>3.5156620709290292</v>
      </c>
      <c r="L71" s="182">
        <f>RES_hhdet_emih!L71/RES_summary!L$19</f>
        <v>4.196528793668949</v>
      </c>
      <c r="M71" s="182">
        <f>RES_hhdet_emih!M71/RES_summary!M$19</f>
        <v>3.9849734710696931</v>
      </c>
      <c r="N71" s="182">
        <f>RES_hhdet_emih!N71/RES_summary!N$19</f>
        <v>3.9598549718118163</v>
      </c>
      <c r="O71" s="182">
        <f>RES_hhdet_emih!O71/RES_summary!O$19</f>
        <v>3.9452696697296359</v>
      </c>
      <c r="P71" s="182">
        <f>RES_hhdet_emih!P71/RES_summary!P$19</f>
        <v>3.9326711285381557</v>
      </c>
      <c r="Q71" s="182">
        <f>RES_hhdet_emih!Q71/RES_summary!Q$19</f>
        <v>3.9196076235146728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3.009321483154944</v>
      </c>
      <c r="C77" s="178">
        <f>RES_hhdet_emih!C77/RES_summary!C$19</f>
        <v>3.1257769693072639</v>
      </c>
      <c r="D77" s="178">
        <f>RES_hhdet_emih!D77/RES_summary!D$19</f>
        <v>3.1280254194495587</v>
      </c>
      <c r="E77" s="178">
        <f>RES_hhdet_emih!E77/RES_summary!E$19</f>
        <v>3.1755553088274961</v>
      </c>
      <c r="F77" s="178">
        <f>RES_hhdet_emih!F77/RES_summary!F$19</f>
        <v>3.2300168254644603</v>
      </c>
      <c r="G77" s="178">
        <f>RES_hhdet_emih!G77/RES_summary!G$19</f>
        <v>3.2330095558502538</v>
      </c>
      <c r="H77" s="178">
        <f>RES_hhdet_emih!H77/RES_summary!H$19</f>
        <v>3.298815924681727</v>
      </c>
      <c r="I77" s="178">
        <f>RES_hhdet_emih!I77/RES_summary!I$19</f>
        <v>3.2267274812452409</v>
      </c>
      <c r="J77" s="178">
        <f>RES_hhdet_emih!J77/RES_summary!J$19</f>
        <v>3.2846182130220583</v>
      </c>
      <c r="K77" s="178">
        <f>RES_hhdet_emih!K77/RES_summary!K$19</f>
        <v>3.3050998555857793</v>
      </c>
      <c r="L77" s="178">
        <f>RES_hhdet_emih!L77/RES_summary!L$19</f>
        <v>3.9692266421982483</v>
      </c>
      <c r="M77" s="178">
        <f>RES_hhdet_emih!M77/RES_summary!M$19</f>
        <v>3.940306198753543</v>
      </c>
      <c r="N77" s="178">
        <f>RES_hhdet_emih!N77/RES_summary!N$19</f>
        <v>4.0438168432029409</v>
      </c>
      <c r="O77" s="178">
        <f>RES_hhdet_emih!O77/RES_summary!O$19</f>
        <v>4.0776304306479751</v>
      </c>
      <c r="P77" s="178">
        <f>RES_hhdet_emih!P77/RES_summary!P$19</f>
        <v>4.1850069246039965</v>
      </c>
      <c r="Q77" s="178">
        <f>RES_hhdet_emih!Q77/RES_summary!Q$19</f>
        <v>4.1702579859518139</v>
      </c>
    </row>
    <row r="78" spans="1:17" ht="12" customHeight="1" x14ac:dyDescent="0.25">
      <c r="A78" s="23" t="s">
        <v>109</v>
      </c>
      <c r="B78" s="177">
        <f>RES_hhdet_emih!B78/RES_summary!B$19</f>
        <v>3.6163028686810943</v>
      </c>
      <c r="C78" s="177">
        <f>RES_hhdet_emih!C78/RES_summary!C$19</f>
        <v>3.7103088518343466</v>
      </c>
      <c r="D78" s="177">
        <f>RES_hhdet_emih!D78/RES_summary!D$19</f>
        <v>3.6384140068310615</v>
      </c>
      <c r="E78" s="177">
        <f>RES_hhdet_emih!E78/RES_summary!E$19</f>
        <v>3.6268161156796714</v>
      </c>
      <c r="F78" s="177">
        <f>RES_hhdet_emih!F78/RES_summary!F$19</f>
        <v>3.7293698476720154</v>
      </c>
      <c r="G78" s="177">
        <f>RES_hhdet_emih!G78/RES_summary!G$19</f>
        <v>3.6520875521077167</v>
      </c>
      <c r="H78" s="177">
        <f>RES_hhdet_emih!H78/RES_summary!H$19</f>
        <v>3.6392137164176832</v>
      </c>
      <c r="I78" s="177">
        <f>RES_hhdet_emih!I78/RES_summary!I$19</f>
        <v>3.6616355304090202</v>
      </c>
      <c r="J78" s="177">
        <f>RES_hhdet_emih!J78/RES_summary!J$19</f>
        <v>3.8126240824560043</v>
      </c>
      <c r="K78" s="177">
        <f>RES_hhdet_emih!K78/RES_summary!K$19</f>
        <v>3.7471523063876324</v>
      </c>
      <c r="L78" s="177">
        <f>RES_hhdet_emih!L78/RES_summary!L$19</f>
        <v>4.4356135577142624</v>
      </c>
      <c r="M78" s="177">
        <f>RES_hhdet_emih!M78/RES_summary!M$19</f>
        <v>4.4400494449324954</v>
      </c>
      <c r="N78" s="177">
        <f>RES_hhdet_emih!N78/RES_summary!N$19</f>
        <v>4.4654371031887248</v>
      </c>
      <c r="O78" s="177">
        <f>RES_hhdet_emih!O78/RES_summary!O$19</f>
        <v>4.4007480016155265</v>
      </c>
      <c r="P78" s="177">
        <f>RES_hhdet_emih!P78/RES_summary!P$19</f>
        <v>4.3713731069744375</v>
      </c>
      <c r="Q78" s="177">
        <f>RES_hhdet_emih!Q78/RES_summary!Q$19</f>
        <v>4.4158233270405125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6.4620279657688098</v>
      </c>
      <c r="C81" s="184">
        <f>RES_hhdet_emih!C81/RES_summary!C$19</f>
        <v>5.5516717870159509</v>
      </c>
      <c r="D81" s="184">
        <f>RES_hhdet_emih!D81/RES_summary!D$19</f>
        <v>5.6573492304313096</v>
      </c>
      <c r="E81" s="184">
        <f>RES_hhdet_emih!E81/RES_summary!E$19</f>
        <v>5.3037935807863956</v>
      </c>
      <c r="F81" s="184">
        <f>RES_hhdet_emih!F81/RES_summary!F$19</f>
        <v>4.3321955675471848</v>
      </c>
      <c r="G81" s="184">
        <f>RES_hhdet_emih!G81/RES_summary!G$19</f>
        <v>4.7870419404688427</v>
      </c>
      <c r="H81" s="184">
        <f>RES_hhdet_emih!H81/RES_summary!H$19</f>
        <v>3.5972388885596653</v>
      </c>
      <c r="I81" s="184">
        <f>RES_hhdet_emih!I81/RES_summary!I$19</f>
        <v>1.785928356591636</v>
      </c>
      <c r="J81" s="184">
        <f>RES_hhdet_emih!J81/RES_summary!J$19</f>
        <v>1.5078096191743031</v>
      </c>
      <c r="K81" s="184">
        <f>RES_hhdet_emih!K81/RES_summary!K$19</f>
        <v>1.5637926368097783</v>
      </c>
      <c r="L81" s="184">
        <f>RES_hhdet_emih!L81/RES_summary!L$19</f>
        <v>1.5475988060632246</v>
      </c>
      <c r="M81" s="184">
        <f>RES_hhdet_emih!M81/RES_summary!M$19</f>
        <v>1.0405968011704041</v>
      </c>
      <c r="N81" s="184">
        <f>RES_hhdet_emih!N81/RES_summary!N$19</f>
        <v>0.7898008790489851</v>
      </c>
      <c r="O81" s="184">
        <f>RES_hhdet_emih!O81/RES_summary!O$19</f>
        <v>0.94566217399249231</v>
      </c>
      <c r="P81" s="184">
        <f>RES_hhdet_emih!P81/RES_summary!P$19</f>
        <v>0.6754673616158452</v>
      </c>
      <c r="Q81" s="184">
        <f>RES_hhdet_emih!Q81/RES_summary!Q$19</f>
        <v>0.69283821518974398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3.6088347294814045</v>
      </c>
      <c r="C87" s="178">
        <f>RES_hhdet_emih!C87/RES_summary!C$19</f>
        <v>3.4889288708262094</v>
      </c>
      <c r="D87" s="178">
        <f>RES_hhdet_emih!D87/RES_summary!D$19</f>
        <v>3.2194875819824591</v>
      </c>
      <c r="E87" s="178">
        <f>RES_hhdet_emih!E87/RES_summary!E$19</f>
        <v>3.2082096983541306</v>
      </c>
      <c r="F87" s="178">
        <f>RES_hhdet_emih!F87/RES_summary!F$19</f>
        <v>3.1641874779186039</v>
      </c>
      <c r="G87" s="178">
        <f>RES_hhdet_emih!G87/RES_summary!G$19</f>
        <v>3.0275072506606961</v>
      </c>
      <c r="H87" s="178">
        <f>RES_hhdet_emih!H87/RES_summary!H$19</f>
        <v>2.1822714057769317</v>
      </c>
      <c r="I87" s="178">
        <f>RES_hhdet_emih!I87/RES_summary!I$19</f>
        <v>0.72383211509724621</v>
      </c>
      <c r="J87" s="178">
        <f>RES_hhdet_emih!J87/RES_summary!J$19</f>
        <v>0.68196500293566054</v>
      </c>
      <c r="K87" s="178">
        <f>RES_hhdet_emih!K87/RES_summary!K$19</f>
        <v>0.73159164599118387</v>
      </c>
      <c r="L87" s="178">
        <f>RES_hhdet_emih!L87/RES_summary!L$19</f>
        <v>0.10672810716282746</v>
      </c>
      <c r="M87" s="178">
        <f>RES_hhdet_emih!M87/RES_summary!M$19</f>
        <v>6.611102260905978E-3</v>
      </c>
      <c r="N87" s="178">
        <f>RES_hhdet_emih!N87/RES_summary!N$19</f>
        <v>0</v>
      </c>
      <c r="O87" s="178">
        <f>RES_hhdet_emih!O87/RES_summary!O$19</f>
        <v>0</v>
      </c>
      <c r="P87" s="178">
        <f>RES_hhdet_emih!P87/RES_summary!P$19</f>
        <v>4.2659998043673812E-3</v>
      </c>
      <c r="Q87" s="178">
        <f>RES_hhdet_emih!Q87/RES_summary!Q$19</f>
        <v>1.7628091394684579E-2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6.2027874172753537</v>
      </c>
      <c r="C92" s="180">
        <f>RES_hhdet_emih!C92/RES_summary!C$19</f>
        <v>6.1416268064524564</v>
      </c>
      <c r="D92" s="180">
        <f>RES_hhdet_emih!D92/RES_summary!D$19</f>
        <v>6.1746542990803359</v>
      </c>
      <c r="E92" s="180">
        <f>RES_hhdet_emih!E92/RES_summary!E$19</f>
        <v>6.1723785226281631</v>
      </c>
      <c r="F92" s="180">
        <f>RES_hhdet_emih!F92/RES_summary!F$19</f>
        <v>6.1230535064040392</v>
      </c>
      <c r="G92" s="180">
        <f>RES_hhdet_emih!G92/RES_summary!G$19</f>
        <v>6.1600069152777754</v>
      </c>
      <c r="H92" s="180">
        <f>RES_hhdet_emih!H92/RES_summary!H$19</f>
        <v>6.2205618887852507</v>
      </c>
      <c r="I92" s="180">
        <f>RES_hhdet_emih!I92/RES_summary!I$19</f>
        <v>6.1777797402008208</v>
      </c>
      <c r="J92" s="180">
        <f>RES_hhdet_emih!J92/RES_summary!J$19</f>
        <v>6.1852043878144558</v>
      </c>
      <c r="K92" s="180">
        <f>RES_hhdet_emih!K92/RES_summary!K$19</f>
        <v>6.2011600892457643</v>
      </c>
      <c r="L92" s="180">
        <f>RES_hhdet_emih!L92/RES_summary!L$19</f>
        <v>7.3937542303281756</v>
      </c>
      <c r="M92" s="180">
        <f>RES_hhdet_emih!M92/RES_summary!M$19</f>
        <v>7.1629062077979535</v>
      </c>
      <c r="N92" s="180">
        <f>RES_hhdet_emih!N92/RES_summary!N$19</f>
        <v>0</v>
      </c>
      <c r="O92" s="180">
        <f>RES_hhdet_emih!O92/RES_summary!O$19</f>
        <v>0</v>
      </c>
      <c r="P92" s="180">
        <f>RES_hhdet_emih!P92/RES_summary!P$19</f>
        <v>7.0037730475348923</v>
      </c>
      <c r="Q92" s="180">
        <f>RES_hhdet_emih!Q92/RES_summary!Q$19</f>
        <v>6.9564496198757135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3.9920574241940137</v>
      </c>
      <c r="D93" s="179">
        <f>RES_hhdet_emih!D93/RES_summary!D$19</f>
        <v>4.0135252944021564</v>
      </c>
      <c r="E93" s="179">
        <f>RES_hhdet_emih!E93/RES_summary!E$19</f>
        <v>4.0120460397084239</v>
      </c>
      <c r="F93" s="179">
        <f>RES_hhdet_emih!F93/RES_summary!F$19</f>
        <v>3.9799847791627134</v>
      </c>
      <c r="G93" s="179">
        <f>RES_hhdet_emih!G93/RES_summary!G$19</f>
        <v>4.0040044949306433</v>
      </c>
      <c r="H93" s="179">
        <f>RES_hhdet_emih!H93/RES_summary!H$19</f>
        <v>4.0433652277104377</v>
      </c>
      <c r="I93" s="179">
        <f>RES_hhdet_emih!I93/RES_summary!I$19</f>
        <v>4.0155568311304988</v>
      </c>
      <c r="J93" s="179">
        <f>RES_hhdet_emih!J93/RES_summary!J$19</f>
        <v>4.0203828520794165</v>
      </c>
      <c r="K93" s="179">
        <f>RES_hhdet_emih!K93/RES_summary!K$19</f>
        <v>4.0307540580097747</v>
      </c>
      <c r="L93" s="179">
        <f>RES_hhdet_emih!L93/RES_summary!L$19</f>
        <v>4.916846563168269</v>
      </c>
      <c r="M93" s="179">
        <f>RES_hhdet_emih!M93/RES_summary!M$19</f>
        <v>4.6558890350686921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4.5524524808977018</v>
      </c>
      <c r="Q93" s="179">
        <f>RES_hhdet_emih!Q93/RES_summary!Q$19</f>
        <v>4.5216922529192463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3.9920574241940137</v>
      </c>
      <c r="D94" s="177">
        <f>RES_hhdet_emih!D94/RES_summary!D$19</f>
        <v>4.0135252944021564</v>
      </c>
      <c r="E94" s="177">
        <f>RES_hhdet_emih!E94/RES_summary!E$19</f>
        <v>4.0120460397084239</v>
      </c>
      <c r="F94" s="177">
        <f>RES_hhdet_emih!F94/RES_summary!F$19</f>
        <v>3.9799847791627134</v>
      </c>
      <c r="G94" s="177">
        <f>RES_hhdet_emih!G94/RES_summary!G$19</f>
        <v>4.0040044949306433</v>
      </c>
      <c r="H94" s="177">
        <f>RES_hhdet_emih!H94/RES_summary!H$19</f>
        <v>4.0433652277104377</v>
      </c>
      <c r="I94" s="177">
        <f>RES_hhdet_emih!I94/RES_summary!I$19</f>
        <v>4.0155568311304988</v>
      </c>
      <c r="J94" s="177">
        <f>RES_hhdet_emih!J94/RES_summary!J$19</f>
        <v>4.0203828520794165</v>
      </c>
      <c r="K94" s="177">
        <f>RES_hhdet_emih!K94/RES_summary!K$19</f>
        <v>4.0307540580097747</v>
      </c>
      <c r="L94" s="177">
        <f>RES_hhdet_emih!L94/RES_summary!L$19</f>
        <v>4.916846563168269</v>
      </c>
      <c r="M94" s="177">
        <f>RES_hhdet_emih!M94/RES_summary!M$19</f>
        <v>4.6558890350686921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4.5524524808977018</v>
      </c>
      <c r="Q94" s="177">
        <f>RES_hhdet_emih!Q94/RES_summary!Q$19</f>
        <v>4.5216922529192463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2.8531932362874053</v>
      </c>
      <c r="C100" s="178">
        <f>RES_hhdet_emih!C100/RES_summary!C$19</f>
        <v>2.062742916189741</v>
      </c>
      <c r="D100" s="178">
        <f>RES_hhdet_emih!D100/RES_summary!D$19</f>
        <v>2.4378616484488509</v>
      </c>
      <c r="E100" s="178">
        <f>RES_hhdet_emih!E100/RES_summary!E$19</f>
        <v>2.0955838824322646</v>
      </c>
      <c r="F100" s="178">
        <f>RES_hhdet_emih!F100/RES_summary!F$19</f>
        <v>1.1680080896285809</v>
      </c>
      <c r="G100" s="178">
        <f>RES_hhdet_emih!G100/RES_summary!G$19</f>
        <v>1.759534689808147</v>
      </c>
      <c r="H100" s="178">
        <f>RES_hhdet_emih!H100/RES_summary!H$19</f>
        <v>1.4149674827827341</v>
      </c>
      <c r="I100" s="178">
        <f>RES_hhdet_emih!I100/RES_summary!I$19</f>
        <v>1.0620962414943897</v>
      </c>
      <c r="J100" s="178">
        <f>RES_hhdet_emih!J100/RES_summary!J$19</f>
        <v>0.8258446162386428</v>
      </c>
      <c r="K100" s="178">
        <f>RES_hhdet_emih!K100/RES_summary!K$19</f>
        <v>0.83220099081859433</v>
      </c>
      <c r="L100" s="178">
        <f>RES_hhdet_emih!L100/RES_summary!L$19</f>
        <v>1.4408706989003972</v>
      </c>
      <c r="M100" s="178">
        <f>RES_hhdet_emih!M100/RES_summary!M$19</f>
        <v>1.033985698909498</v>
      </c>
      <c r="N100" s="178">
        <f>RES_hhdet_emih!N100/RES_summary!N$19</f>
        <v>0.7898008790489851</v>
      </c>
      <c r="O100" s="178">
        <f>RES_hhdet_emih!O100/RES_summary!O$19</f>
        <v>0.94566217399249231</v>
      </c>
      <c r="P100" s="178">
        <f>RES_hhdet_emih!P100/RES_summary!P$19</f>
        <v>0.67120136181147783</v>
      </c>
      <c r="Q100" s="178">
        <f>RES_hhdet_emih!Q100/RES_summary!Q$19</f>
        <v>0.67521012379505951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4.3804208315827129</v>
      </c>
      <c r="C102" s="177">
        <f>RES_hhdet_emih!C102/RES_summary!C$19</f>
        <v>4.4942927799356704</v>
      </c>
      <c r="D102" s="177">
        <f>RES_hhdet_emih!D102/RES_summary!D$19</f>
        <v>4.3811776992766802</v>
      </c>
      <c r="E102" s="177">
        <f>RES_hhdet_emih!E102/RES_summary!E$19</f>
        <v>4.3519341717451088</v>
      </c>
      <c r="F102" s="177">
        <f>RES_hhdet_emih!F102/RES_summary!F$19</f>
        <v>4.3918515749765428</v>
      </c>
      <c r="G102" s="177">
        <f>RES_hhdet_emih!G102/RES_summary!G$19</f>
        <v>4.3705835626381448</v>
      </c>
      <c r="H102" s="177">
        <f>RES_hhdet_emih!H102/RES_summary!H$19</f>
        <v>4.3987948440937998</v>
      </c>
      <c r="I102" s="177">
        <f>RES_hhdet_emih!I102/RES_summary!I$19</f>
        <v>4.5267504704500361</v>
      </c>
      <c r="J102" s="177">
        <f>RES_hhdet_emih!J102/RES_summary!J$19</f>
        <v>4.5783710969313232</v>
      </c>
      <c r="K102" s="177">
        <f>RES_hhdet_emih!K102/RES_summary!K$19</f>
        <v>4.5471484271333065</v>
      </c>
      <c r="L102" s="177">
        <f>RES_hhdet_emih!L102/RES_summary!L$19</f>
        <v>5.3490492198088244</v>
      </c>
      <c r="M102" s="177">
        <f>RES_hhdet_emih!M102/RES_summary!M$19</f>
        <v>5.2986244563125657</v>
      </c>
      <c r="N102" s="177">
        <f>RES_hhdet_emih!N102/RES_summary!N$19</f>
        <v>4.6058888404189604</v>
      </c>
      <c r="O102" s="177">
        <f>RES_hhdet_emih!O102/RES_summary!O$19</f>
        <v>5.8592776202414658</v>
      </c>
      <c r="P102" s="177">
        <f>RES_hhdet_emih!P102/RES_summary!P$19</f>
        <v>5.2279586041533834</v>
      </c>
      <c r="Q102" s="177">
        <f>RES_hhdet_emih!Q102/RES_summary!Q$19</f>
        <v>5.2734429344968072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2.8531945398980567</v>
      </c>
      <c r="C124" s="184">
        <f>RES_hhdet_emih!C124/RES_summary!C$19</f>
        <v>2.0627501005677651</v>
      </c>
      <c r="D124" s="184">
        <f>RES_hhdet_emih!D124/RES_summary!D$19</f>
        <v>2.4793432350937534</v>
      </c>
      <c r="E124" s="184">
        <f>RES_hhdet_emih!E124/RES_summary!E$19</f>
        <v>2.1440925152229182</v>
      </c>
      <c r="F124" s="184">
        <f>RES_hhdet_emih!F124/RES_summary!F$19</f>
        <v>1.2364851134377441</v>
      </c>
      <c r="G124" s="184">
        <f>RES_hhdet_emih!G124/RES_summary!G$19</f>
        <v>1.8013341474480145</v>
      </c>
      <c r="H124" s="184">
        <f>RES_hhdet_emih!H124/RES_summary!H$19</f>
        <v>1.4310240564054262</v>
      </c>
      <c r="I124" s="184">
        <f>RES_hhdet_emih!I124/RES_summary!I$19</f>
        <v>1.0568225400701905</v>
      </c>
      <c r="J124" s="184">
        <f>RES_hhdet_emih!J124/RES_summary!J$19</f>
        <v>0.82033155877292396</v>
      </c>
      <c r="K124" s="184">
        <f>RES_hhdet_emih!K124/RES_summary!K$19</f>
        <v>0.83032053422642882</v>
      </c>
      <c r="L124" s="184">
        <f>RES_hhdet_emih!L124/RES_summary!L$19</f>
        <v>1.4607377594569195</v>
      </c>
      <c r="M124" s="184">
        <f>RES_hhdet_emih!M124/RES_summary!M$19</f>
        <v>1.0474356947264023</v>
      </c>
      <c r="N124" s="184">
        <f>RES_hhdet_emih!N124/RES_summary!N$19</f>
        <v>0.7996757699567979</v>
      </c>
      <c r="O124" s="184">
        <f>RES_hhdet_emih!O124/RES_summary!O$19</f>
        <v>0.93995711658490622</v>
      </c>
      <c r="P124" s="184">
        <f>RES_hhdet_emih!P124/RES_summary!P$19</f>
        <v>0.66610644120678797</v>
      </c>
      <c r="Q124" s="184">
        <f>RES_hhdet_emih!Q124/RES_summary!Q$19</f>
        <v>0.66998014523400584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2.8531945398980567</v>
      </c>
      <c r="C139" s="178">
        <f>RES_hhdet_emih!C139/RES_summary!C$19</f>
        <v>2.0627501005677651</v>
      </c>
      <c r="D139" s="178">
        <f>RES_hhdet_emih!D139/RES_summary!D$19</f>
        <v>2.4793432350937534</v>
      </c>
      <c r="E139" s="178">
        <f>RES_hhdet_emih!E139/RES_summary!E$19</f>
        <v>2.1440925152229182</v>
      </c>
      <c r="F139" s="178">
        <f>RES_hhdet_emih!F139/RES_summary!F$19</f>
        <v>1.2364851134377441</v>
      </c>
      <c r="G139" s="178">
        <f>RES_hhdet_emih!G139/RES_summary!G$19</f>
        <v>1.8013341474480145</v>
      </c>
      <c r="H139" s="178">
        <f>RES_hhdet_emih!H139/RES_summary!H$19</f>
        <v>1.4310240564054262</v>
      </c>
      <c r="I139" s="178">
        <f>RES_hhdet_emih!I139/RES_summary!I$19</f>
        <v>1.0568225400701905</v>
      </c>
      <c r="J139" s="178">
        <f>RES_hhdet_emih!J139/RES_summary!J$19</f>
        <v>0.82033155877292396</v>
      </c>
      <c r="K139" s="178">
        <f>RES_hhdet_emih!K139/RES_summary!K$19</f>
        <v>0.83032053422642882</v>
      </c>
      <c r="L139" s="178">
        <f>RES_hhdet_emih!L139/RES_summary!L$19</f>
        <v>1.4607377594569195</v>
      </c>
      <c r="M139" s="178">
        <f>RES_hhdet_emih!M139/RES_summary!M$19</f>
        <v>1.0474356947264023</v>
      </c>
      <c r="N139" s="178">
        <f>RES_hhdet_emih!N139/RES_summary!N$19</f>
        <v>0.7996757699567979</v>
      </c>
      <c r="O139" s="178">
        <f>RES_hhdet_emih!O139/RES_summary!O$19</f>
        <v>0.93995711658490622</v>
      </c>
      <c r="P139" s="178">
        <f>RES_hhdet_emih!P139/RES_summary!P$19</f>
        <v>0.66610644120678797</v>
      </c>
      <c r="Q139" s="178">
        <f>RES_hhdet_emih!Q139/RES_summary!Q$19</f>
        <v>0.66998014523400584</v>
      </c>
    </row>
    <row r="140" spans="1:17" ht="12" customHeight="1" x14ac:dyDescent="0.25">
      <c r="A140" s="23" t="s">
        <v>57</v>
      </c>
      <c r="B140" s="177">
        <f>RES_hhdet_emih!B140/RES_summary!B$19</f>
        <v>4.3804208315827138</v>
      </c>
      <c r="C140" s="177">
        <f>RES_hhdet_emih!C140/RES_summary!C$19</f>
        <v>4.4942927799356713</v>
      </c>
      <c r="D140" s="177">
        <f>RES_hhdet_emih!D140/RES_summary!D$19</f>
        <v>4.4557297114463914</v>
      </c>
      <c r="E140" s="177">
        <f>RES_hhdet_emih!E140/RES_summary!E$19</f>
        <v>4.4526730800845735</v>
      </c>
      <c r="F140" s="177">
        <f>RES_hhdet_emih!F140/RES_summary!F$19</f>
        <v>4.6493243892871154</v>
      </c>
      <c r="G140" s="177">
        <f>RES_hhdet_emih!G140/RES_summary!G$19</f>
        <v>4.4744108358352825</v>
      </c>
      <c r="H140" s="177">
        <f>RES_hhdet_emih!H140/RES_summary!H$19</f>
        <v>4.4487193896911705</v>
      </c>
      <c r="I140" s="177">
        <f>RES_hhdet_emih!I140/RES_summary!I$19</f>
        <v>4.5042776336394033</v>
      </c>
      <c r="J140" s="177">
        <f>RES_hhdet_emih!J140/RES_summary!J$19</f>
        <v>4.5477879003761128</v>
      </c>
      <c r="K140" s="177">
        <f>RES_hhdet_emih!K140/RES_summary!K$19</f>
        <v>4.5368913316423205</v>
      </c>
      <c r="L140" s="177">
        <f>RES_hhdet_emih!L140/RES_summary!L$19</f>
        <v>5.4228043407825659</v>
      </c>
      <c r="M140" s="177">
        <f>RES_hhdet_emih!M140/RES_summary!M$19</f>
        <v>5.3675561904884281</v>
      </c>
      <c r="N140" s="177">
        <f>RES_hhdet_emih!N140/RES_summary!N$19</f>
        <v>4.6634929975770456</v>
      </c>
      <c r="O140" s="177">
        <f>RES_hhdet_emih!O140/RES_summary!O$19</f>
        <v>5.8239037850438455</v>
      </c>
      <c r="P140" s="177">
        <f>RES_hhdet_emih!P140/RES_summary!P$19</f>
        <v>5.1882676783572794</v>
      </c>
      <c r="Q140" s="177">
        <f>RES_hhdet_emih!Q140/RES_summary!Q$19</f>
        <v>5.2325928255340184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7.9452845347430978</v>
      </c>
      <c r="C143" s="184">
        <f>RES_hhdet_emih!C143/RES_summary!C$19</f>
        <v>6.2835082096044959</v>
      </c>
      <c r="D143" s="184">
        <f>RES_hhdet_emih!D143/RES_summary!D$19</f>
        <v>5.2960116602809686</v>
      </c>
      <c r="E143" s="184">
        <f>RES_hhdet_emih!E143/RES_summary!E$19</f>
        <v>4.2326445510325117</v>
      </c>
      <c r="F143" s="184">
        <f>RES_hhdet_emih!F143/RES_summary!F$19</f>
        <v>2.8081491722064449</v>
      </c>
      <c r="G143" s="184">
        <f>RES_hhdet_emih!G143/RES_summary!G$19</f>
        <v>2.9902227886716743</v>
      </c>
      <c r="H143" s="184">
        <f>RES_hhdet_emih!H143/RES_summary!H$19</f>
        <v>2.310536452463579</v>
      </c>
      <c r="I143" s="184">
        <f>RES_hhdet_emih!I143/RES_summary!I$19</f>
        <v>1.3625708031131849</v>
      </c>
      <c r="J143" s="184">
        <f>RES_hhdet_emih!J143/RES_summary!J$19</f>
        <v>1.0899317636725525</v>
      </c>
      <c r="K143" s="184">
        <f>RES_hhdet_emih!K143/RES_summary!K$19</f>
        <v>1.1565971154107832</v>
      </c>
      <c r="L143" s="184">
        <f>RES_hhdet_emih!L143/RES_summary!L$19</f>
        <v>1.5526469878922549</v>
      </c>
      <c r="M143" s="184">
        <f>RES_hhdet_emih!M143/RES_summary!M$19</f>
        <v>1.0504506071834629</v>
      </c>
      <c r="N143" s="184">
        <f>RES_hhdet_emih!N143/RES_summary!N$19</f>
        <v>0.79576418438849394</v>
      </c>
      <c r="O143" s="184">
        <f>RES_hhdet_emih!O143/RES_summary!O$19</f>
        <v>0.94173960515570199</v>
      </c>
      <c r="P143" s="184">
        <f>RES_hhdet_emih!P143/RES_summary!P$19</f>
        <v>0.66796940017266127</v>
      </c>
      <c r="Q143" s="184">
        <f>RES_hhdet_emih!Q143/RES_summary!Q$19</f>
        <v>0.66894651605278765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5.0944204853359869</v>
      </c>
      <c r="C148" s="178">
        <f>RES_hhdet_emih!C148/RES_summary!C$19</f>
        <v>4.2214960392646912</v>
      </c>
      <c r="D148" s="178">
        <f>RES_hhdet_emih!D148/RES_summary!D$19</f>
        <v>2.9116631876625876</v>
      </c>
      <c r="E148" s="178">
        <f>RES_hhdet_emih!E148/RES_summary!E$19</f>
        <v>2.18676963168675</v>
      </c>
      <c r="F148" s="178">
        <f>RES_hhdet_emih!F148/RES_summary!F$19</f>
        <v>1.6597884402588696</v>
      </c>
      <c r="G148" s="178">
        <f>RES_hhdet_emih!G148/RES_summary!G$19</f>
        <v>1.2505031706102772</v>
      </c>
      <c r="H148" s="178">
        <f>RES_hhdet_emih!H148/RES_summary!H$19</f>
        <v>0.90770196623200095</v>
      </c>
      <c r="I148" s="178">
        <f>RES_hhdet_emih!I148/RES_summary!I$19</f>
        <v>0.30430501802473198</v>
      </c>
      <c r="J148" s="178">
        <f>RES_hhdet_emih!J148/RES_summary!J$19</f>
        <v>0.26607742760178199</v>
      </c>
      <c r="K148" s="178">
        <f>RES_hhdet_emih!K148/RES_summary!K$19</f>
        <v>0.32417945813086807</v>
      </c>
      <c r="L148" s="178">
        <f>RES_hhdet_emih!L148/RES_summary!L$19</f>
        <v>9.8136787133192543E-2</v>
      </c>
      <c r="M148" s="178">
        <f>RES_hhdet_emih!M148/RES_summary!M$19</f>
        <v>8.685819977119591E-3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6.2027874172753537</v>
      </c>
      <c r="C149" s="183">
        <f>RES_hhdet_emih!C149/RES_summary!C$19</f>
        <v>6.1416268064524555</v>
      </c>
      <c r="D149" s="183">
        <f>RES_hhdet_emih!D149/RES_summary!D$19</f>
        <v>6.1746542990803359</v>
      </c>
      <c r="E149" s="183">
        <f>RES_hhdet_emih!E149/RES_summary!E$19</f>
        <v>6.1723785226281631</v>
      </c>
      <c r="F149" s="183">
        <f>RES_hhdet_emih!F149/RES_summary!F$19</f>
        <v>6.1230535064040401</v>
      </c>
      <c r="G149" s="183">
        <f>RES_hhdet_emih!G149/RES_summary!G$19</f>
        <v>6.1600069152777772</v>
      </c>
      <c r="H149" s="183">
        <f>RES_hhdet_emih!H149/RES_summary!H$19</f>
        <v>6.2205618887852472</v>
      </c>
      <c r="I149" s="183">
        <f>RES_hhdet_emih!I149/RES_summary!I$19</f>
        <v>6.1777797402008154</v>
      </c>
      <c r="J149" s="183">
        <f>RES_hhdet_emih!J149/RES_summary!J$19</f>
        <v>6.185204387814454</v>
      </c>
      <c r="K149" s="183">
        <f>RES_hhdet_emih!K149/RES_summary!K$19</f>
        <v>6.2011600892457723</v>
      </c>
      <c r="L149" s="183">
        <f>RES_hhdet_emih!L149/RES_summary!L$19</f>
        <v>7.3937542303281747</v>
      </c>
      <c r="M149" s="183">
        <f>RES_hhdet_emih!M149/RES_summary!M$19</f>
        <v>7.1629062077979562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3.9920574241940145</v>
      </c>
      <c r="D150" s="183">
        <f>RES_hhdet_emih!D150/RES_summary!D$19</f>
        <v>4.0135252944021556</v>
      </c>
      <c r="E150" s="183">
        <f>RES_hhdet_emih!E150/RES_summary!E$19</f>
        <v>4.0120460397084239</v>
      </c>
      <c r="F150" s="183">
        <f>RES_hhdet_emih!F150/RES_summary!F$19</f>
        <v>3.9799847791627152</v>
      </c>
      <c r="G150" s="183">
        <f>RES_hhdet_emih!G150/RES_summary!G$19</f>
        <v>4.0040044949306441</v>
      </c>
      <c r="H150" s="183">
        <f>RES_hhdet_emih!H150/RES_summary!H$19</f>
        <v>4.0433652277104386</v>
      </c>
      <c r="I150" s="183">
        <f>RES_hhdet_emih!I150/RES_summary!I$19</f>
        <v>4.0155568311305005</v>
      </c>
      <c r="J150" s="183">
        <f>RES_hhdet_emih!J150/RES_summary!J$19</f>
        <v>4.0203828520794094</v>
      </c>
      <c r="K150" s="183">
        <f>RES_hhdet_emih!K150/RES_summary!K$19</f>
        <v>4.03075405800978</v>
      </c>
      <c r="L150" s="183">
        <f>RES_hhdet_emih!L150/RES_summary!L$19</f>
        <v>4.916846563168269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3.9920574241940145</v>
      </c>
      <c r="D151" s="182">
        <f>RES_hhdet_emih!D151/RES_summary!D$19</f>
        <v>4.0135252944021556</v>
      </c>
      <c r="E151" s="182">
        <f>RES_hhdet_emih!E151/RES_summary!E$19</f>
        <v>4.0120460397084239</v>
      </c>
      <c r="F151" s="182">
        <f>RES_hhdet_emih!F151/RES_summary!F$19</f>
        <v>3.9799847791627152</v>
      </c>
      <c r="G151" s="182">
        <f>RES_hhdet_emih!G151/RES_summary!G$19</f>
        <v>4.0040044949306441</v>
      </c>
      <c r="H151" s="182">
        <f>RES_hhdet_emih!H151/RES_summary!H$19</f>
        <v>4.0433652277104386</v>
      </c>
      <c r="I151" s="182">
        <f>RES_hhdet_emih!I151/RES_summary!I$19</f>
        <v>4.0155568311305005</v>
      </c>
      <c r="J151" s="182">
        <f>RES_hhdet_emih!J151/RES_summary!J$19</f>
        <v>4.0203828520794094</v>
      </c>
      <c r="K151" s="182">
        <f>RES_hhdet_emih!K151/RES_summary!K$19</f>
        <v>4.03075405800978</v>
      </c>
      <c r="L151" s="182">
        <f>RES_hhdet_emih!L151/RES_summary!L$19</f>
        <v>4.916846563168269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2.8508640494071114</v>
      </c>
      <c r="C157" s="178">
        <f>RES_hhdet_emih!C157/RES_summary!C$19</f>
        <v>2.0620121703398042</v>
      </c>
      <c r="D157" s="178">
        <f>RES_hhdet_emih!D157/RES_summary!D$19</f>
        <v>2.384348472618381</v>
      </c>
      <c r="E157" s="178">
        <f>RES_hhdet_emih!E157/RES_summary!E$19</f>
        <v>2.0458749193457617</v>
      </c>
      <c r="F157" s="178">
        <f>RES_hhdet_emih!F157/RES_summary!F$19</f>
        <v>1.148360731947575</v>
      </c>
      <c r="G157" s="178">
        <f>RES_hhdet_emih!G157/RES_summary!G$19</f>
        <v>1.7397196180613972</v>
      </c>
      <c r="H157" s="178">
        <f>RES_hhdet_emih!H157/RES_summary!H$19</f>
        <v>1.4028344862315778</v>
      </c>
      <c r="I157" s="178">
        <f>RES_hhdet_emih!I157/RES_summary!I$19</f>
        <v>1.0582657850884529</v>
      </c>
      <c r="J157" s="178">
        <f>RES_hhdet_emih!J157/RES_summary!J$19</f>
        <v>0.82385433607077041</v>
      </c>
      <c r="K157" s="178">
        <f>RES_hhdet_emih!K157/RES_summary!K$19</f>
        <v>0.83241765727991512</v>
      </c>
      <c r="L157" s="178">
        <f>RES_hhdet_emih!L157/RES_summary!L$19</f>
        <v>1.4545102007590622</v>
      </c>
      <c r="M157" s="178">
        <f>RES_hhdet_emih!M157/RES_summary!M$19</f>
        <v>1.0417647872063434</v>
      </c>
      <c r="N157" s="178">
        <f>RES_hhdet_emih!N157/RES_summary!N$19</f>
        <v>0.79576418438849394</v>
      </c>
      <c r="O157" s="178">
        <f>RES_hhdet_emih!O157/RES_summary!O$19</f>
        <v>0.94173960515570199</v>
      </c>
      <c r="P157" s="178">
        <f>RES_hhdet_emih!P157/RES_summary!P$19</f>
        <v>0.66796940017266127</v>
      </c>
      <c r="Q157" s="178">
        <f>RES_hhdet_emih!Q157/RES_summary!Q$19</f>
        <v>0.66894651605278765</v>
      </c>
    </row>
    <row r="158" spans="1:17" ht="12" customHeight="1" x14ac:dyDescent="0.25">
      <c r="A158" s="23" t="s">
        <v>57</v>
      </c>
      <c r="B158" s="177">
        <f>RES_hhdet_emih!B158/RES_summary!B$19</f>
        <v>4.3804208315827147</v>
      </c>
      <c r="C158" s="177">
        <f>RES_hhdet_emih!C158/RES_summary!C$19</f>
        <v>4.4942927799356722</v>
      </c>
      <c r="D158" s="177">
        <f>RES_hhdet_emih!D158/RES_summary!D$19</f>
        <v>4.2872419651888194</v>
      </c>
      <c r="E158" s="177">
        <f>RES_hhdet_emih!E158/RES_summary!E$19</f>
        <v>4.2488301227611416</v>
      </c>
      <c r="F158" s="177">
        <f>RES_hhdet_emih!F158/RES_summary!F$19</f>
        <v>4.3178363521228817</v>
      </c>
      <c r="G158" s="177">
        <f>RES_hhdet_emih!G158/RES_summary!G$19</f>
        <v>4.3187776483453977</v>
      </c>
      <c r="H158" s="177">
        <f>RES_hhdet_emih!H158/RES_summary!H$19</f>
        <v>4.3626027015004736</v>
      </c>
      <c r="I158" s="177">
        <f>RES_hhdet_emih!I158/RES_summary!I$19</f>
        <v>4.5111475802310688</v>
      </c>
      <c r="J158" s="177">
        <f>RES_hhdet_emih!J158/RES_summary!J$19</f>
        <v>4.5623328785314472</v>
      </c>
      <c r="K158" s="177">
        <f>RES_hhdet_emih!K158/RES_summary!K$19</f>
        <v>4.5445504532579157</v>
      </c>
      <c r="L158" s="177">
        <f>RES_hhdet_emih!L158/RES_summary!L$19</f>
        <v>5.4000503300606377</v>
      </c>
      <c r="M158" s="177">
        <f>RES_hhdet_emih!M158/RES_summary!M$19</f>
        <v>5.3360788479264887</v>
      </c>
      <c r="N158" s="177">
        <f>RES_hhdet_emih!N158/RES_summary!N$19</f>
        <v>4.6368566898021859</v>
      </c>
      <c r="O158" s="177">
        <f>RES_hhdet_emih!O158/RES_summary!O$19</f>
        <v>5.836283776923195</v>
      </c>
      <c r="P158" s="177">
        <f>RES_hhdet_emih!P158/RES_summary!P$19</f>
        <v>5.2021287779269567</v>
      </c>
      <c r="Q158" s="177">
        <f>RES_hhdet_emih!Q158/RES_summary!Q$19</f>
        <v>5.2234148491441497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7.9447781146107523</v>
      </c>
      <c r="C161" s="184">
        <f>RES_hhdet_emih!C161/RES_summary!C$19</f>
        <v>6.8439706921012995</v>
      </c>
      <c r="D161" s="184">
        <f>RES_hhdet_emih!D161/RES_summary!D$19</f>
        <v>6.8028687634653364</v>
      </c>
      <c r="E161" s="184">
        <f>RES_hhdet_emih!E161/RES_summary!E$19</f>
        <v>5.9414884561773151</v>
      </c>
      <c r="F161" s="184">
        <f>RES_hhdet_emih!F161/RES_summary!F$19</f>
        <v>4.3876282861839719</v>
      </c>
      <c r="G161" s="184">
        <f>RES_hhdet_emih!G161/RES_summary!G$19</f>
        <v>4.4711092902381422</v>
      </c>
      <c r="H161" s="184">
        <f>RES_hhdet_emih!H161/RES_summary!H$19</f>
        <v>3.6909149996916653</v>
      </c>
      <c r="I161" s="184">
        <f>RES_hhdet_emih!I161/RES_summary!I$19</f>
        <v>1.9009528733654846</v>
      </c>
      <c r="J161" s="184">
        <f>RES_hhdet_emih!J161/RES_summary!J$19</f>
        <v>1.6320743523674415</v>
      </c>
      <c r="K161" s="184">
        <f>RES_hhdet_emih!K161/RES_summary!K$19</f>
        <v>1.8992035196505188</v>
      </c>
      <c r="L161" s="184">
        <f>RES_hhdet_emih!L161/RES_summary!L$19</f>
        <v>2.208897872983127</v>
      </c>
      <c r="M161" s="184">
        <f>RES_hhdet_emih!M161/RES_summary!M$19</f>
        <v>1.1515398802658208</v>
      </c>
      <c r="N161" s="184">
        <f>RES_hhdet_emih!N161/RES_summary!N$19</f>
        <v>0.8061215089202064</v>
      </c>
      <c r="O161" s="184">
        <f>RES_hhdet_emih!O161/RES_summary!O$19</f>
        <v>0.93615926259347493</v>
      </c>
      <c r="P161" s="184">
        <f>RES_hhdet_emih!P161/RES_summary!P$19</f>
        <v>0.66479842634503938</v>
      </c>
      <c r="Q161" s="184">
        <f>RES_hhdet_emih!Q161/RES_summary!Q$19</f>
        <v>0.66870549505962529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5.0915684947113347</v>
      </c>
      <c r="C166" s="178">
        <f>RES_hhdet_emih!C166/RES_summary!C$19</f>
        <v>4.7812203464914242</v>
      </c>
      <c r="D166" s="178">
        <f>RES_hhdet_emih!D166/RES_summary!D$19</f>
        <v>4.3671452238488042</v>
      </c>
      <c r="E166" s="178">
        <f>RES_hhdet_emih!E166/RES_summary!E$19</f>
        <v>3.8369018231755563</v>
      </c>
      <c r="F166" s="178">
        <f>RES_hhdet_emih!F166/RES_summary!F$19</f>
        <v>3.1940229234404405</v>
      </c>
      <c r="G166" s="178">
        <f>RES_hhdet_emih!G166/RES_summary!G$19</f>
        <v>2.6992444697280806</v>
      </c>
      <c r="H166" s="178">
        <f>RES_hhdet_emih!H166/RES_summary!H$19</f>
        <v>2.2880411063290165</v>
      </c>
      <c r="I166" s="178">
        <f>RES_hhdet_emih!I166/RES_summary!I$19</f>
        <v>0.84403906952663066</v>
      </c>
      <c r="J166" s="178">
        <f>RES_hhdet_emih!J166/RES_summary!J$19</f>
        <v>0.81162938243294469</v>
      </c>
      <c r="K166" s="178">
        <f>RES_hhdet_emih!K166/RES_summary!K$19</f>
        <v>1.0689029782698576</v>
      </c>
      <c r="L166" s="178">
        <f>RES_hhdet_emih!L166/RES_summary!L$19</f>
        <v>0.74001189245488619</v>
      </c>
      <c r="M166" s="178">
        <f>RES_hhdet_emih!M166/RES_summary!M$19</f>
        <v>9.6248975137363385E-2</v>
      </c>
      <c r="N166" s="178">
        <f>RES_hhdet_emih!N166/RES_summary!N$19</f>
        <v>0</v>
      </c>
      <c r="O166" s="178">
        <f>RES_hhdet_emih!O166/RES_summary!O$19</f>
        <v>0</v>
      </c>
      <c r="P166" s="178">
        <f>RES_hhdet_emih!P166/RES_summary!P$19</f>
        <v>0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6.2027874172753554</v>
      </c>
      <c r="C167" s="183">
        <f>RES_hhdet_emih!C167/RES_summary!C$19</f>
        <v>6.1416268064524555</v>
      </c>
      <c r="D167" s="183">
        <f>RES_hhdet_emih!D167/RES_summary!D$19</f>
        <v>6.1746542990803359</v>
      </c>
      <c r="E167" s="183">
        <f>RES_hhdet_emih!E167/RES_summary!E$19</f>
        <v>6.1723785226281631</v>
      </c>
      <c r="F167" s="183">
        <f>RES_hhdet_emih!F167/RES_summary!F$19</f>
        <v>6.1230535064040383</v>
      </c>
      <c r="G167" s="183">
        <f>RES_hhdet_emih!G167/RES_summary!G$19</f>
        <v>6.1600069152777772</v>
      </c>
      <c r="H167" s="183">
        <f>RES_hhdet_emih!H167/RES_summary!H$19</f>
        <v>6.2205618887852525</v>
      </c>
      <c r="I167" s="183">
        <f>RES_hhdet_emih!I167/RES_summary!I$19</f>
        <v>6.177779740200819</v>
      </c>
      <c r="J167" s="183">
        <f>RES_hhdet_emih!J167/RES_summary!J$19</f>
        <v>6.1852043878144523</v>
      </c>
      <c r="K167" s="183">
        <f>RES_hhdet_emih!K167/RES_summary!K$19</f>
        <v>6.2011600892457714</v>
      </c>
      <c r="L167" s="183">
        <f>RES_hhdet_emih!L167/RES_summary!L$19</f>
        <v>7.3937542303281711</v>
      </c>
      <c r="M167" s="183">
        <f>RES_hhdet_emih!M167/RES_summary!M$19</f>
        <v>7.1629062077979562</v>
      </c>
      <c r="N167" s="183">
        <f>RES_hhdet_emih!N167/RES_summary!N$19</f>
        <v>0</v>
      </c>
      <c r="O167" s="183">
        <f>RES_hhdet_emih!O167/RES_summary!O$19</f>
        <v>0</v>
      </c>
      <c r="P167" s="183">
        <f>RES_hhdet_emih!P167/RES_summary!P$19</f>
        <v>0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3.9920574241940128</v>
      </c>
      <c r="D168" s="183">
        <f>RES_hhdet_emih!D168/RES_summary!D$19</f>
        <v>4.0135252944021564</v>
      </c>
      <c r="E168" s="183">
        <f>RES_hhdet_emih!E168/RES_summary!E$19</f>
        <v>4.0120460397084239</v>
      </c>
      <c r="F168" s="183">
        <f>RES_hhdet_emih!F168/RES_summary!F$19</f>
        <v>3.9799847791627165</v>
      </c>
      <c r="G168" s="183">
        <f>RES_hhdet_emih!G168/RES_summary!G$19</f>
        <v>4.0040044949306424</v>
      </c>
      <c r="H168" s="183">
        <f>RES_hhdet_emih!H168/RES_summary!H$19</f>
        <v>4.0433652277104404</v>
      </c>
      <c r="I168" s="183">
        <f>RES_hhdet_emih!I168/RES_summary!I$19</f>
        <v>4.0155568311304997</v>
      </c>
      <c r="J168" s="183">
        <f>RES_hhdet_emih!J168/RES_summary!J$19</f>
        <v>4.0203828520793872</v>
      </c>
      <c r="K168" s="183">
        <f>RES_hhdet_emih!K168/RES_summary!K$19</f>
        <v>4.0307540580097783</v>
      </c>
      <c r="L168" s="183">
        <f>RES_hhdet_emih!L168/RES_summary!L$19</f>
        <v>4.9168465631682672</v>
      </c>
      <c r="M168" s="183">
        <f>RES_hhdet_emih!M168/RES_summary!M$19</f>
        <v>4.6558890350686895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3.9920574241940128</v>
      </c>
      <c r="D169" s="182">
        <f>RES_hhdet_emih!D169/RES_summary!D$19</f>
        <v>4.0135252944021564</v>
      </c>
      <c r="E169" s="182">
        <f>RES_hhdet_emih!E169/RES_summary!E$19</f>
        <v>4.0120460397084239</v>
      </c>
      <c r="F169" s="182">
        <f>RES_hhdet_emih!F169/RES_summary!F$19</f>
        <v>3.9799847791627165</v>
      </c>
      <c r="G169" s="182">
        <f>RES_hhdet_emih!G169/RES_summary!G$19</f>
        <v>4.0040044949306424</v>
      </c>
      <c r="H169" s="182">
        <f>RES_hhdet_emih!H169/RES_summary!H$19</f>
        <v>4.0433652277104404</v>
      </c>
      <c r="I169" s="182">
        <f>RES_hhdet_emih!I169/RES_summary!I$19</f>
        <v>4.0155568311304997</v>
      </c>
      <c r="J169" s="182">
        <f>RES_hhdet_emih!J169/RES_summary!J$19</f>
        <v>4.0203828520793872</v>
      </c>
      <c r="K169" s="182">
        <f>RES_hhdet_emih!K169/RES_summary!K$19</f>
        <v>4.0307540580097783</v>
      </c>
      <c r="L169" s="182">
        <f>RES_hhdet_emih!L169/RES_summary!L$19</f>
        <v>4.9168465631682672</v>
      </c>
      <c r="M169" s="182">
        <f>RES_hhdet_emih!M169/RES_summary!M$19</f>
        <v>4.6558890350686895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2.8532096198994177</v>
      </c>
      <c r="C175" s="178">
        <f>RES_hhdet_emih!C175/RES_summary!C$19</f>
        <v>2.0627503456098748</v>
      </c>
      <c r="D175" s="178">
        <f>RES_hhdet_emih!D175/RES_summary!D$19</f>
        <v>2.4357235396165318</v>
      </c>
      <c r="E175" s="178">
        <f>RES_hhdet_emih!E175/RES_summary!E$19</f>
        <v>2.1045866330017584</v>
      </c>
      <c r="F175" s="178">
        <f>RES_hhdet_emih!F175/RES_summary!F$19</f>
        <v>1.1936053627435315</v>
      </c>
      <c r="G175" s="178">
        <f>RES_hhdet_emih!G175/RES_summary!G$19</f>
        <v>1.7718648205100616</v>
      </c>
      <c r="H175" s="178">
        <f>RES_hhdet_emih!H175/RES_summary!H$19</f>
        <v>1.402873893362649</v>
      </c>
      <c r="I175" s="178">
        <f>RES_hhdet_emih!I175/RES_summary!I$19</f>
        <v>1.0569138038388539</v>
      </c>
      <c r="J175" s="178">
        <f>RES_hhdet_emih!J175/RES_summary!J$19</f>
        <v>0.82044496993449678</v>
      </c>
      <c r="K175" s="178">
        <f>RES_hhdet_emih!K175/RES_summary!K$19</f>
        <v>0.83030054138066123</v>
      </c>
      <c r="L175" s="178">
        <f>RES_hhdet_emih!L175/RES_summary!L$19</f>
        <v>1.4688859805282406</v>
      </c>
      <c r="M175" s="178">
        <f>RES_hhdet_emih!M175/RES_summary!M$19</f>
        <v>1.0552909051284574</v>
      </c>
      <c r="N175" s="178">
        <f>RES_hhdet_emih!N175/RES_summary!N$19</f>
        <v>0.8061215089202064</v>
      </c>
      <c r="O175" s="178">
        <f>RES_hhdet_emih!O175/RES_summary!O$19</f>
        <v>0.93615926259347493</v>
      </c>
      <c r="P175" s="178">
        <f>RES_hhdet_emih!P175/RES_summary!P$19</f>
        <v>0.66479842634503938</v>
      </c>
      <c r="Q175" s="178">
        <f>RES_hhdet_emih!Q175/RES_summary!Q$19</f>
        <v>0.66870549505962529</v>
      </c>
    </row>
    <row r="176" spans="1:17" ht="12" customHeight="1" x14ac:dyDescent="0.25">
      <c r="A176" s="23" t="s">
        <v>57</v>
      </c>
      <c r="B176" s="177">
        <f>RES_hhdet_emih!B176/RES_summary!B$19</f>
        <v>4.3804208315827156</v>
      </c>
      <c r="C176" s="177">
        <f>RES_hhdet_emih!C176/RES_summary!C$19</f>
        <v>4.4942927799356713</v>
      </c>
      <c r="D176" s="177">
        <f>RES_hhdet_emih!D176/RES_summary!D$19</f>
        <v>4.3773350144628242</v>
      </c>
      <c r="E176" s="177">
        <f>RES_hhdet_emih!E176/RES_summary!E$19</f>
        <v>4.3706114038389643</v>
      </c>
      <c r="F176" s="177">
        <f>RES_hhdet_emih!F176/RES_summary!F$19</f>
        <v>4.4880215588054329</v>
      </c>
      <c r="G176" s="177">
        <f>RES_hhdet_emih!G176/RES_summary!G$19</f>
        <v>4.4012613472143469</v>
      </c>
      <c r="H176" s="177">
        <f>RES_hhdet_emih!H176/RES_summary!H$19</f>
        <v>4.3612118165017728</v>
      </c>
      <c r="I176" s="177">
        <f>RES_hhdet_emih!I176/RES_summary!I$19</f>
        <v>4.5046861013431698</v>
      </c>
      <c r="J176" s="177">
        <f>RES_hhdet_emih!J176/RES_summary!J$19</f>
        <v>4.5483116849209946</v>
      </c>
      <c r="K176" s="177">
        <f>RES_hhdet_emih!K176/RES_summary!K$19</f>
        <v>4.5368913316423276</v>
      </c>
      <c r="L176" s="177">
        <f>RES_hhdet_emih!L176/RES_summary!L$19</f>
        <v>5.4529109355819525</v>
      </c>
      <c r="M176" s="177">
        <f>RES_hhdet_emih!M176/RES_summary!M$19</f>
        <v>5.4078211220919039</v>
      </c>
      <c r="N176" s="177">
        <f>RES_hhdet_emih!N176/RES_summary!N$19</f>
        <v>4.7011962150814135</v>
      </c>
      <c r="O176" s="177">
        <f>RES_hhdet_emih!O176/RES_summary!O$19</f>
        <v>5.8006121464736582</v>
      </c>
      <c r="P176" s="177">
        <f>RES_hhdet_emih!P176/RES_summary!P$19</f>
        <v>5.1781121994792576</v>
      </c>
      <c r="Q176" s="177">
        <f>RES_hhdet_emih!Q176/RES_summary!Q$19</f>
        <v>5.2234411501364271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7.0810227699840045</v>
      </c>
      <c r="D3" s="168">
        <f t="shared" ref="D3" si="1">SUM(D4,D7,D9,D19)</f>
        <v>13.710899255726165</v>
      </c>
      <c r="E3" s="168">
        <f t="shared" ref="E3" si="2">SUM(E4,E7,E9,E19)</f>
        <v>5.8436192476532121</v>
      </c>
      <c r="F3" s="168">
        <f t="shared" ref="F3" si="3">SUM(F4,F7,F9,F19)</f>
        <v>2.9274455867824791</v>
      </c>
      <c r="G3" s="168">
        <f t="shared" ref="G3" si="4">SUM(G4,G7,G9,G19)</f>
        <v>6.508820443832299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8.5497389410794327</v>
      </c>
      <c r="K3" s="168">
        <f t="shared" ref="K3" si="8">SUM(K4,K7,K9,K19)</f>
        <v>5.5323879063114303</v>
      </c>
      <c r="L3" s="168">
        <f t="shared" ref="L3" si="9">SUM(L4,L7,L9,L19)</f>
        <v>2.5999836360579653</v>
      </c>
      <c r="M3" s="168">
        <f t="shared" ref="M3" si="10">SUM(M4,M7,M9,M19)</f>
        <v>14.510911219526207</v>
      </c>
      <c r="N3" s="168">
        <f t="shared" ref="N3" si="11">SUM(N4,N7,N9,N19)</f>
        <v>3.3409013745584231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6.0526794544004261</v>
      </c>
      <c r="D4" s="157">
        <f t="shared" ref="D4:Q4" si="16">SUM(D5:D6)</f>
        <v>11.742221608877511</v>
      </c>
      <c r="E4" s="157">
        <f t="shared" si="16"/>
        <v>5.0089364236928393</v>
      </c>
      <c r="F4" s="157">
        <f t="shared" si="16"/>
        <v>2.4754279258264766</v>
      </c>
      <c r="G4" s="157">
        <f t="shared" si="16"/>
        <v>5.6143971227200318</v>
      </c>
      <c r="H4" s="157">
        <f t="shared" si="16"/>
        <v>0</v>
      </c>
      <c r="I4" s="157">
        <f t="shared" si="16"/>
        <v>0</v>
      </c>
      <c r="J4" s="157">
        <f t="shared" si="16"/>
        <v>7.3591226765214675</v>
      </c>
      <c r="K4" s="157">
        <f t="shared" si="16"/>
        <v>4.7296338523618351</v>
      </c>
      <c r="L4" s="157">
        <f t="shared" si="16"/>
        <v>2.1300291825472373</v>
      </c>
      <c r="M4" s="157">
        <f t="shared" si="16"/>
        <v>11.773570823193353</v>
      </c>
      <c r="N4" s="157">
        <f t="shared" si="16"/>
        <v>2.71253667187848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6.0286932708043395</v>
      </c>
      <c r="D5" s="156">
        <v>11.678693714013262</v>
      </c>
      <c r="E5" s="156">
        <v>4.9841755466624393</v>
      </c>
      <c r="F5" s="156">
        <v>2.4660043137120624</v>
      </c>
      <c r="G5" s="156">
        <v>5.5937638530080198</v>
      </c>
      <c r="H5" s="156">
        <v>0</v>
      </c>
      <c r="I5" s="156">
        <v>0</v>
      </c>
      <c r="J5" s="156">
        <v>7.3182833200862731</v>
      </c>
      <c r="K5" s="156">
        <v>4.7078062940577814</v>
      </c>
      <c r="L5" s="156">
        <v>2.1186169413826157</v>
      </c>
      <c r="M5" s="156">
        <v>11.707112975361923</v>
      </c>
      <c r="N5" s="156">
        <v>2.7039786025421249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2.3986183596086876E-2</v>
      </c>
      <c r="D6" s="156">
        <v>6.352789486424977E-2</v>
      </c>
      <c r="E6" s="156">
        <v>2.476087703040037E-2</v>
      </c>
      <c r="F6" s="156">
        <v>9.4236121144142954E-3</v>
      </c>
      <c r="G6" s="156">
        <v>2.0633269712012348E-2</v>
      </c>
      <c r="H6" s="156">
        <v>0</v>
      </c>
      <c r="I6" s="156">
        <v>0</v>
      </c>
      <c r="J6" s="156">
        <v>4.083935643519402E-2</v>
      </c>
      <c r="K6" s="156">
        <v>2.1827558304053283E-2</v>
      </c>
      <c r="L6" s="156">
        <v>1.1412241164621594E-2</v>
      </c>
      <c r="M6" s="156">
        <v>6.6457847831429218E-2</v>
      </c>
      <c r="N6" s="156">
        <v>8.558069336355386E-3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2.8276480063738575E-3</v>
      </c>
      <c r="D7" s="157">
        <f t="shared" si="17"/>
        <v>3.691951863571206E-3</v>
      </c>
      <c r="E7" s="157">
        <f t="shared" si="17"/>
        <v>4.6139046313579488E-3</v>
      </c>
      <c r="F7" s="157">
        <f t="shared" si="17"/>
        <v>2.6932653157651174E-3</v>
      </c>
      <c r="G7" s="157">
        <f t="shared" si="17"/>
        <v>3.679555334764723E-3</v>
      </c>
      <c r="H7" s="157">
        <f t="shared" si="17"/>
        <v>0</v>
      </c>
      <c r="I7" s="157">
        <f t="shared" si="17"/>
        <v>0</v>
      </c>
      <c r="J7" s="157">
        <f t="shared" si="17"/>
        <v>6.2192650125843241E-3</v>
      </c>
      <c r="K7" s="157">
        <f t="shared" si="17"/>
        <v>8.3626817435724712E-3</v>
      </c>
      <c r="L7" s="157">
        <f t="shared" si="17"/>
        <v>3.0568572731743582E-3</v>
      </c>
      <c r="M7" s="157">
        <f t="shared" si="17"/>
        <v>1.2228055289384795E-2</v>
      </c>
      <c r="N7" s="157">
        <f t="shared" si="17"/>
        <v>8.6369072735178777E-3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2.8276480063738575E-3</v>
      </c>
      <c r="D8" s="156">
        <v>3.691951863571206E-3</v>
      </c>
      <c r="E8" s="156">
        <v>4.6139046313579488E-3</v>
      </c>
      <c r="F8" s="156">
        <v>2.6932653157651174E-3</v>
      </c>
      <c r="G8" s="156">
        <v>3.679555334764723E-3</v>
      </c>
      <c r="H8" s="156">
        <v>0</v>
      </c>
      <c r="I8" s="156">
        <v>0</v>
      </c>
      <c r="J8" s="156">
        <v>6.2192650125843241E-3</v>
      </c>
      <c r="K8" s="156">
        <v>8.3626817435724712E-3</v>
      </c>
      <c r="L8" s="156">
        <v>3.0568572731743582E-3</v>
      </c>
      <c r="M8" s="156">
        <v>1.2228055289384795E-2</v>
      </c>
      <c r="N8" s="156">
        <v>8.6369072735178777E-3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0.68703092025177015</v>
      </c>
      <c r="D9" s="157">
        <f t="shared" ref="D9" si="19">SUM(D10:D12,D15:D16)</f>
        <v>1.3432366125458677</v>
      </c>
      <c r="E9" s="157">
        <f t="shared" ref="E9" si="20">SUM(E10:E12,E15:E16)</f>
        <v>0.57523396336853438</v>
      </c>
      <c r="F9" s="157">
        <f t="shared" ref="F9" si="21">SUM(F10:F12,F15:F16)</f>
        <v>0.31367592086688795</v>
      </c>
      <c r="G9" s="157">
        <f t="shared" ref="G9" si="22">SUM(G10:G12,G15:G16)</f>
        <v>0.61181841262619352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0.80359461284043399</v>
      </c>
      <c r="K9" s="157">
        <f t="shared" ref="K9" si="26">SUM(K10:K12,K15:K16)</f>
        <v>0.52073795280358426</v>
      </c>
      <c r="L9" s="157">
        <f t="shared" ref="L9" si="27">SUM(L10:L12,L15:L16)</f>
        <v>0.30646677458807958</v>
      </c>
      <c r="M9" s="157">
        <f t="shared" ref="M9" si="28">SUM(M10:M12,M15:M16)</f>
        <v>1.9183340641478608</v>
      </c>
      <c r="N9" s="157">
        <f t="shared" ref="N9" si="29">SUM(N10:N12,N15:N16)</f>
        <v>0.4235793866727936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0.1646977271496807</v>
      </c>
      <c r="D10" s="132">
        <v>0.3876813143280306</v>
      </c>
      <c r="E10" s="132">
        <v>0.2510436780130037</v>
      </c>
      <c r="F10" s="132">
        <v>0.20490847846078691</v>
      </c>
      <c r="G10" s="132">
        <v>0.22774342498194119</v>
      </c>
      <c r="H10" s="132">
        <v>0</v>
      </c>
      <c r="I10" s="132">
        <v>0</v>
      </c>
      <c r="J10" s="132">
        <v>0.29858496053319955</v>
      </c>
      <c r="K10" s="132">
        <v>6.3518075306256985E-2</v>
      </c>
      <c r="L10" s="132">
        <v>3.1993482528338564E-2</v>
      </c>
      <c r="M10" s="132">
        <v>1.8468415264382754</v>
      </c>
      <c r="N10" s="132">
        <v>0.29153609352405568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0.48541990420438746</v>
      </c>
      <c r="D15" s="162">
        <v>0.9395998981034186</v>
      </c>
      <c r="E15" s="162">
        <v>0.31985950384736644</v>
      </c>
      <c r="F15" s="162">
        <v>0.10735585406561081</v>
      </c>
      <c r="G15" s="162">
        <v>0.37891365918347331</v>
      </c>
      <c r="H15" s="162">
        <v>0</v>
      </c>
      <c r="I15" s="162">
        <v>0</v>
      </c>
      <c r="J15" s="162">
        <v>0.49097443490729076</v>
      </c>
      <c r="K15" s="162">
        <v>0.32742452700491659</v>
      </c>
      <c r="L15" s="162">
        <v>0.26029324223265216</v>
      </c>
      <c r="M15" s="162">
        <v>6.8839724906468988E-2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3.6913288897701957E-2</v>
      </c>
      <c r="D16" s="160">
        <f t="shared" ref="D16" si="49">SUM(D17:D18)</f>
        <v>1.5955400114418483E-2</v>
      </c>
      <c r="E16" s="160">
        <f t="shared" ref="E16" si="50">SUM(E17:E18)</f>
        <v>4.330781508164243E-3</v>
      </c>
      <c r="F16" s="160">
        <f t="shared" ref="F16" si="51">SUM(F17:F18)</f>
        <v>1.4115883404901986E-3</v>
      </c>
      <c r="G16" s="160">
        <f t="shared" ref="G16" si="52">SUM(G17:G18)</f>
        <v>5.1613284607790249E-3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1.4035217399943744E-2</v>
      </c>
      <c r="K16" s="160">
        <f t="shared" ref="K16" si="56">SUM(K17:K18)</f>
        <v>0.12979535049241075</v>
      </c>
      <c r="L16" s="160">
        <f t="shared" ref="L16" si="57">SUM(L17:L18)</f>
        <v>1.4180049827088885E-2</v>
      </c>
      <c r="M16" s="160">
        <f t="shared" ref="M16" si="58">SUM(M17:M18)</f>
        <v>2.6528128031165143E-3</v>
      </c>
      <c r="N16" s="160">
        <f t="shared" ref="N16" si="59">SUM(N17:N18)</f>
        <v>0.13204329314873789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2.8543816194747312E-2</v>
      </c>
      <c r="D17" s="156">
        <v>1.2414278761525205E-2</v>
      </c>
      <c r="E17" s="156">
        <v>3.3626187148401978E-3</v>
      </c>
      <c r="F17" s="156">
        <v>1.0872007127630432E-3</v>
      </c>
      <c r="G17" s="156">
        <v>3.9294729329190474E-3</v>
      </c>
      <c r="H17" s="156">
        <v>0</v>
      </c>
      <c r="I17" s="156">
        <v>0</v>
      </c>
      <c r="J17" s="156">
        <v>1.0583780856084949E-2</v>
      </c>
      <c r="K17" s="156">
        <v>9.7463875563590693E-2</v>
      </c>
      <c r="L17" s="156">
        <v>1.1092320242291516E-2</v>
      </c>
      <c r="M17" s="156">
        <v>2.0395862705607695E-3</v>
      </c>
      <c r="N17" s="156">
        <v>9.9923658268248158E-2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8.3694727029546452E-3</v>
      </c>
      <c r="D18" s="156">
        <v>3.5411213528932796E-3</v>
      </c>
      <c r="E18" s="156">
        <v>9.6816279332404486E-4</v>
      </c>
      <c r="F18" s="156">
        <v>3.2438762772715539E-4</v>
      </c>
      <c r="G18" s="156">
        <v>1.2318555278599775E-3</v>
      </c>
      <c r="H18" s="156">
        <v>0</v>
      </c>
      <c r="I18" s="156">
        <v>0</v>
      </c>
      <c r="J18" s="156">
        <v>3.4514365438587944E-3</v>
      </c>
      <c r="K18" s="156">
        <v>3.2331474928820048E-2</v>
      </c>
      <c r="L18" s="156">
        <v>3.0877295847973689E-3</v>
      </c>
      <c r="M18" s="156">
        <v>6.1322653255574465E-4</v>
      </c>
      <c r="N18" s="156">
        <v>3.2119634880489724E-2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0.33848474732543427</v>
      </c>
      <c r="D19" s="157">
        <f t="shared" ref="D19" si="64">SUM(D20:D22)</f>
        <v>0.62174908243921656</v>
      </c>
      <c r="E19" s="157">
        <f t="shared" ref="E19" si="65">SUM(E20:E22)</f>
        <v>0.25483495596048034</v>
      </c>
      <c r="F19" s="157">
        <f t="shared" ref="F19" si="66">SUM(F20:F22)</f>
        <v>0.1356484747733494</v>
      </c>
      <c r="G19" s="157">
        <f t="shared" ref="G19" si="67">SUM(G20:G22)</f>
        <v>0.2789253531513094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0.38080238670494715</v>
      </c>
      <c r="K19" s="157">
        <f t="shared" ref="K19" si="71">SUM(K20:K22)</f>
        <v>0.27365341940243854</v>
      </c>
      <c r="L19" s="157">
        <f t="shared" ref="L19" si="72">SUM(L20:L22)</f>
        <v>0.16043082164947464</v>
      </c>
      <c r="M19" s="157">
        <f t="shared" ref="M19" si="73">SUM(M20:M22)</f>
        <v>0.80677827689561088</v>
      </c>
      <c r="N19" s="157">
        <f t="shared" ref="N19" si="74">SUM(N20:N22)</f>
        <v>0.19614840873363185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1.738356454519804E-2</v>
      </c>
      <c r="D20" s="156">
        <v>3.8610842063616396E-2</v>
      </c>
      <c r="E20" s="156">
        <v>2.4183297296730497E-2</v>
      </c>
      <c r="F20" s="156">
        <v>1.7621219781955501E-2</v>
      </c>
      <c r="G20" s="156">
        <v>1.9905871135557966E-2</v>
      </c>
      <c r="H20" s="156">
        <v>0</v>
      </c>
      <c r="I20" s="156">
        <v>0</v>
      </c>
      <c r="J20" s="156">
        <v>2.2322120507593673E-2</v>
      </c>
      <c r="K20" s="156">
        <v>0</v>
      </c>
      <c r="L20" s="156">
        <v>2.3473854546885376E-2</v>
      </c>
      <c r="M20" s="156">
        <v>9.6421904686626134E-2</v>
      </c>
      <c r="N20" s="156">
        <v>7.9687620117506464E-3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0.32110118278023625</v>
      </c>
      <c r="D22" s="57">
        <v>0.58313824037560014</v>
      </c>
      <c r="E22" s="57">
        <v>0.23065165866374981</v>
      </c>
      <c r="F22" s="57">
        <v>0.11802725499139391</v>
      </c>
      <c r="G22" s="57">
        <v>0.25901948201575142</v>
      </c>
      <c r="H22" s="57">
        <v>0</v>
      </c>
      <c r="I22" s="57">
        <v>0</v>
      </c>
      <c r="J22" s="57">
        <v>0.35848026619735346</v>
      </c>
      <c r="K22" s="57">
        <v>0.27365341940243854</v>
      </c>
      <c r="L22" s="57">
        <v>0.13695696710258926</v>
      </c>
      <c r="M22" s="57">
        <v>0.71035637220898473</v>
      </c>
      <c r="N22" s="57">
        <v>0.1881796467218812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0.98375999926693269</v>
      </c>
      <c r="E24" s="168">
        <f t="shared" ref="E24" si="80">SUM(E25,E28,E30,E39)</f>
        <v>0</v>
      </c>
      <c r="F24" s="168">
        <f t="shared" ref="F24" si="81">SUM(F25,F28,F30,F39)</f>
        <v>1.2332815736501008</v>
      </c>
      <c r="G24" s="168">
        <f t="shared" ref="G24" si="82">SUM(G25,G28,G30,G39)</f>
        <v>1.8566278326495507</v>
      </c>
      <c r="H24" s="168">
        <f t="shared" ref="H24" si="83">SUM(H25,H28,H30,H39)</f>
        <v>2.6445180158041035</v>
      </c>
      <c r="I24" s="168">
        <f t="shared" ref="I24" si="84">SUM(I25,I28,I30,I39)</f>
        <v>3.163022283772559</v>
      </c>
      <c r="J24" s="168">
        <f t="shared" ref="J24" si="85">SUM(J25,J28,J30,J39)</f>
        <v>1.1867656155534476</v>
      </c>
      <c r="K24" s="168">
        <f t="shared" ref="K24" si="86">SUM(K25,K28,K30,K39)</f>
        <v>1.4826278529231278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0.33750256919985044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0.78376348226187564</v>
      </c>
      <c r="E25" s="157">
        <f t="shared" si="93"/>
        <v>0</v>
      </c>
      <c r="F25" s="157">
        <f t="shared" si="93"/>
        <v>1.0320775807592815</v>
      </c>
      <c r="G25" s="157">
        <f t="shared" si="93"/>
        <v>1.4942763931267513</v>
      </c>
      <c r="H25" s="157">
        <f t="shared" si="93"/>
        <v>2.1244346450513802</v>
      </c>
      <c r="I25" s="157">
        <f t="shared" si="93"/>
        <v>2.5752253462369441</v>
      </c>
      <c r="J25" s="157">
        <f t="shared" si="93"/>
        <v>0.93319106743392799</v>
      </c>
      <c r="K25" s="157">
        <f t="shared" si="93"/>
        <v>1.1844741235333935</v>
      </c>
      <c r="L25" s="157">
        <f t="shared" si="93"/>
        <v>0</v>
      </c>
      <c r="M25" s="157">
        <f t="shared" si="93"/>
        <v>0</v>
      </c>
      <c r="N25" s="157">
        <f t="shared" si="93"/>
        <v>0.27556124808004728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0.7713710113899146</v>
      </c>
      <c r="E26" s="156">
        <v>0</v>
      </c>
      <c r="F26" s="156">
        <v>1.0204812941587755</v>
      </c>
      <c r="G26" s="156">
        <v>1.4778873777686743</v>
      </c>
      <c r="H26" s="156">
        <v>2.0929780468719681</v>
      </c>
      <c r="I26" s="156">
        <v>2.5355244499302891</v>
      </c>
      <c r="J26" s="156">
        <v>0.91735313872934343</v>
      </c>
      <c r="K26" s="156">
        <v>1.1676565753172616</v>
      </c>
      <c r="L26" s="156">
        <v>0</v>
      </c>
      <c r="M26" s="156">
        <v>0</v>
      </c>
      <c r="N26" s="156">
        <v>0.27279350069916519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1.2392470871961037E-2</v>
      </c>
      <c r="E27" s="156">
        <v>0</v>
      </c>
      <c r="F27" s="156">
        <v>1.1596286600505849E-2</v>
      </c>
      <c r="G27" s="156">
        <v>1.6389015358076988E-2</v>
      </c>
      <c r="H27" s="156">
        <v>3.1456598179412119E-2</v>
      </c>
      <c r="I27" s="156">
        <v>3.9700896306654798E-2</v>
      </c>
      <c r="J27" s="156">
        <v>1.583792870458451E-2</v>
      </c>
      <c r="K27" s="156">
        <v>1.6817548216131871E-2</v>
      </c>
      <c r="L27" s="156">
        <v>0</v>
      </c>
      <c r="M27" s="156">
        <v>0</v>
      </c>
      <c r="N27" s="156">
        <v>2.7677473808820964E-3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9.319808824818414E-4</v>
      </c>
      <c r="E28" s="157">
        <f t="shared" si="94"/>
        <v>0</v>
      </c>
      <c r="F28" s="157">
        <f t="shared" si="94"/>
        <v>1.0142771574598076E-3</v>
      </c>
      <c r="G28" s="157">
        <f t="shared" si="94"/>
        <v>1.23594606695134E-3</v>
      </c>
      <c r="H28" s="157">
        <f t="shared" si="94"/>
        <v>4.0838302178839245E-3</v>
      </c>
      <c r="I28" s="157">
        <f t="shared" si="94"/>
        <v>2.4106741630956258E-3</v>
      </c>
      <c r="J28" s="157">
        <f t="shared" si="94"/>
        <v>2.1883500510721144E-3</v>
      </c>
      <c r="K28" s="157">
        <f t="shared" si="94"/>
        <v>2.9715908615713981E-3</v>
      </c>
      <c r="L28" s="157">
        <f t="shared" si="94"/>
        <v>0</v>
      </c>
      <c r="M28" s="157">
        <f t="shared" si="94"/>
        <v>0</v>
      </c>
      <c r="N28" s="157">
        <f t="shared" si="94"/>
        <v>1.3527608820803989E-3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9.319808824818414E-4</v>
      </c>
      <c r="E29" s="156">
        <v>0</v>
      </c>
      <c r="F29" s="156">
        <v>1.0142771574598076E-3</v>
      </c>
      <c r="G29" s="156">
        <v>1.23594606695134E-3</v>
      </c>
      <c r="H29" s="156">
        <v>4.0838302178839245E-3</v>
      </c>
      <c r="I29" s="156">
        <v>2.4106741630956258E-3</v>
      </c>
      <c r="J29" s="156">
        <v>2.1883500510721144E-3</v>
      </c>
      <c r="K29" s="156">
        <v>2.9715908615713981E-3</v>
      </c>
      <c r="L29" s="156">
        <v>0</v>
      </c>
      <c r="M29" s="156">
        <v>0</v>
      </c>
      <c r="N29" s="156">
        <v>1.3527608820803989E-3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0.11361832085358223</v>
      </c>
      <c r="E30" s="157">
        <f t="shared" ref="E30" si="97">SUM(E31:E32,E35:E36)</f>
        <v>0</v>
      </c>
      <c r="F30" s="157">
        <f t="shared" ref="F30" si="98">SUM(F31:F32,F35:F36)</f>
        <v>0.13635355167075083</v>
      </c>
      <c r="G30" s="157">
        <f t="shared" ref="G30" si="99">SUM(G31:G32,G35:G36)</f>
        <v>0.20306908430013004</v>
      </c>
      <c r="H30" s="157">
        <f t="shared" ref="H30" si="100">SUM(H31:H32,H35:H36)</f>
        <v>0.29249933544902684</v>
      </c>
      <c r="I30" s="157">
        <f t="shared" ref="I30" si="101">SUM(I31:I32,I35:I36)</f>
        <v>0.36549177396943672</v>
      </c>
      <c r="J30" s="157">
        <f t="shared" ref="J30" si="102">SUM(J31:J32,J35:J36)</f>
        <v>0.13729818292140622</v>
      </c>
      <c r="K30" s="157">
        <f t="shared" ref="K30" si="103">SUM(K31:K32,K35:K36)</f>
        <v>0.15247199457490204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3.7502723310370509E-2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0.10237271365230538</v>
      </c>
      <c r="E31" s="132">
        <v>0</v>
      </c>
      <c r="F31" s="132">
        <v>0.1344309458189501</v>
      </c>
      <c r="G31" s="132">
        <v>0.197225117342685</v>
      </c>
      <c r="H31" s="132">
        <v>0.28100485431492445</v>
      </c>
      <c r="I31" s="132">
        <v>0</v>
      </c>
      <c r="J31" s="132">
        <v>8.3213839091605665E-2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1.1245607201276844E-2</v>
      </c>
      <c r="E32" s="132">
        <f t="shared" ref="E32" si="112">SUM(E33:E34)</f>
        <v>0</v>
      </c>
      <c r="F32" s="132">
        <f t="shared" ref="F32" si="113">SUM(F33:F34)</f>
        <v>1.9226058518007241E-3</v>
      </c>
      <c r="G32" s="132">
        <f t="shared" ref="G32" si="114">SUM(G33:G34)</f>
        <v>5.843966957445032E-3</v>
      </c>
      <c r="H32" s="132">
        <f t="shared" ref="H32" si="115">SUM(H33:H34)</f>
        <v>1.1494481134102379E-2</v>
      </c>
      <c r="I32" s="132">
        <f t="shared" ref="I32" si="116">SUM(I33:I34)</f>
        <v>0</v>
      </c>
      <c r="J32" s="132">
        <f t="shared" ref="J32" si="117">SUM(J33:J34)</f>
        <v>5.4084343829800562E-2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8.9871830551237816E-3</v>
      </c>
      <c r="E33" s="165">
        <v>0</v>
      </c>
      <c r="F33" s="165">
        <v>1.5321212091093511E-3</v>
      </c>
      <c r="G33" s="165">
        <v>4.6502441371371328E-3</v>
      </c>
      <c r="H33" s="165">
        <v>9.1340329159089149E-3</v>
      </c>
      <c r="I33" s="165">
        <v>0</v>
      </c>
      <c r="J33" s="165">
        <v>4.2864431836895138E-2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2.2584241461530616E-3</v>
      </c>
      <c r="E34" s="164">
        <v>0</v>
      </c>
      <c r="F34" s="164">
        <v>3.9048464269137296E-4</v>
      </c>
      <c r="G34" s="164">
        <v>1.1937228203078994E-3</v>
      </c>
      <c r="H34" s="164">
        <v>2.3604482181934648E-3</v>
      </c>
      <c r="I34" s="164">
        <v>0</v>
      </c>
      <c r="J34" s="164">
        <v>1.1219911992905424E-2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0.35415305985038015</v>
      </c>
      <c r="J35" s="162">
        <v>0</v>
      </c>
      <c r="K35" s="162">
        <v>0.14295975633483049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1.133871411905658E-2</v>
      </c>
      <c r="J36" s="160">
        <f t="shared" ref="J36" si="132">SUM(J37:J38)</f>
        <v>0</v>
      </c>
      <c r="K36" s="160">
        <f t="shared" ref="K36" si="133">SUM(K37:K38)</f>
        <v>9.5122382400715435E-3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3.7502723310370509E-2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8.7610434715039414E-3</v>
      </c>
      <c r="J37" s="156">
        <v>0</v>
      </c>
      <c r="K37" s="156">
        <v>7.1427797732690756E-3</v>
      </c>
      <c r="L37" s="156">
        <v>0</v>
      </c>
      <c r="M37" s="156">
        <v>0</v>
      </c>
      <c r="N37" s="156">
        <v>2.8380156377748947E-2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2.5776706475526393E-3</v>
      </c>
      <c r="J38" s="156">
        <v>0</v>
      </c>
      <c r="K38" s="156">
        <v>2.3694584668024674E-3</v>
      </c>
      <c r="L38" s="156">
        <v>0</v>
      </c>
      <c r="M38" s="156">
        <v>0</v>
      </c>
      <c r="N38" s="156">
        <v>9.1225669326215637E-3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8.5446215268992959E-2</v>
      </c>
      <c r="E39" s="157">
        <f t="shared" ref="E39" si="142">SUM(E40:E41)</f>
        <v>0</v>
      </c>
      <c r="F39" s="157">
        <f t="shared" ref="F39" si="143">SUM(F40:F41)</f>
        <v>6.3836164062608919E-2</v>
      </c>
      <c r="G39" s="157">
        <f t="shared" ref="G39" si="144">SUM(G40:G41)</f>
        <v>0.15804640915571794</v>
      </c>
      <c r="H39" s="157">
        <f t="shared" ref="H39" si="145">SUM(H40:H41)</f>
        <v>0.22350020508581286</v>
      </c>
      <c r="I39" s="157">
        <f t="shared" ref="I39" si="146">SUM(I40:I41)</f>
        <v>0.21989448940308232</v>
      </c>
      <c r="J39" s="157">
        <f t="shared" ref="J39" si="147">SUM(J40:J41)</f>
        <v>0.11408801514704135</v>
      </c>
      <c r="K39" s="157">
        <f t="shared" ref="K39" si="148">SUM(K40:K41)</f>
        <v>0.14271014395326073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2.3085836927352207E-2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8.5446215268992959E-2</v>
      </c>
      <c r="E40" s="156">
        <v>0</v>
      </c>
      <c r="F40" s="156">
        <v>0</v>
      </c>
      <c r="G40" s="156">
        <v>0.15804640915571794</v>
      </c>
      <c r="H40" s="156">
        <v>0.22350020508581286</v>
      </c>
      <c r="I40" s="156">
        <v>8.8914114067912497E-2</v>
      </c>
      <c r="J40" s="156">
        <v>0.11408801514704135</v>
      </c>
      <c r="K40" s="156">
        <v>0.14271014395326073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6.3836164062608919E-2</v>
      </c>
      <c r="G41" s="57">
        <v>0</v>
      </c>
      <c r="H41" s="57">
        <v>0</v>
      </c>
      <c r="I41" s="57">
        <v>0.13098037533516982</v>
      </c>
      <c r="J41" s="57">
        <v>0</v>
      </c>
      <c r="K41" s="57">
        <v>0</v>
      </c>
      <c r="L41" s="57">
        <v>0</v>
      </c>
      <c r="M41" s="57">
        <v>0</v>
      </c>
      <c r="N41" s="57">
        <v>2.3085836927352207E-2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1.0846774947605295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0.6000676429556242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0.95214470625814807</v>
      </c>
      <c r="D44" s="157">
        <f t="shared" si="170"/>
        <v>0</v>
      </c>
      <c r="E44" s="157">
        <f t="shared" si="170"/>
        <v>0</v>
      </c>
      <c r="F44" s="157">
        <f t="shared" si="170"/>
        <v>0.50931455298930672</v>
      </c>
      <c r="G44" s="157">
        <f t="shared" si="170"/>
        <v>0</v>
      </c>
      <c r="H44" s="157">
        <f t="shared" si="170"/>
        <v>0</v>
      </c>
      <c r="I44" s="157">
        <f t="shared" si="170"/>
        <v>0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0.94126271708582487</v>
      </c>
      <c r="D45" s="156">
        <v>0</v>
      </c>
      <c r="E45" s="156">
        <v>0</v>
      </c>
      <c r="F45" s="156">
        <v>0.50344863179123323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1.0881989172323168E-2</v>
      </c>
      <c r="D46" s="156">
        <v>0</v>
      </c>
      <c r="E46" s="156">
        <v>0</v>
      </c>
      <c r="F46" s="156">
        <v>5.865921198073552E-3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5.0097431485126556E-4</v>
      </c>
      <c r="D47" s="157">
        <f t="shared" si="171"/>
        <v>0</v>
      </c>
      <c r="E47" s="157">
        <f t="shared" si="171"/>
        <v>0</v>
      </c>
      <c r="F47" s="157">
        <f t="shared" si="171"/>
        <v>1.0923029409595043E-4</v>
      </c>
      <c r="G47" s="157">
        <f t="shared" si="171"/>
        <v>0</v>
      </c>
      <c r="H47" s="157">
        <f t="shared" si="171"/>
        <v>0</v>
      </c>
      <c r="I47" s="157">
        <f t="shared" si="171"/>
        <v>0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5.0097431485126556E-4</v>
      </c>
      <c r="D48" s="156">
        <v>0</v>
      </c>
      <c r="E48" s="156">
        <v>0</v>
      </c>
      <c r="F48" s="156">
        <v>1.0923029409595043E-4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8.581237170924258E-2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5.963874465800683E-2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4.4144150682345132E-2</v>
      </c>
      <c r="D54" s="162">
        <v>0</v>
      </c>
      <c r="E54" s="162">
        <v>0</v>
      </c>
      <c r="F54" s="162">
        <v>5.8806050173747224E-2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4.1668221026897448E-2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8.3269448425960814E-4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3.2220646755426616E-2</v>
      </c>
      <c r="D56" s="156">
        <v>0</v>
      </c>
      <c r="E56" s="156">
        <v>0</v>
      </c>
      <c r="F56" s="156">
        <v>6.4133856226562304E-4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9.4475742714708339E-3</v>
      </c>
      <c r="D57" s="156">
        <v>0</v>
      </c>
      <c r="E57" s="156">
        <v>0</v>
      </c>
      <c r="F57" s="156">
        <v>1.9135592199398513E-4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4.621944247828759E-2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3.1005115014214737E-2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4.621944247828759E-2</v>
      </c>
      <c r="D60" s="57">
        <v>0</v>
      </c>
      <c r="E60" s="57">
        <v>0</v>
      </c>
      <c r="F60" s="57">
        <v>3.1005115014214737E-2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87.189342557677236</v>
      </c>
      <c r="D62" s="168">
        <f t="shared" ref="D62" si="233">SUM(D63,D66,D68,D77)</f>
        <v>119.84600267167448</v>
      </c>
      <c r="E62" s="168">
        <f t="shared" ref="E62" si="234">SUM(E63,E66,E68,E77)</f>
        <v>138.79166678249206</v>
      </c>
      <c r="F62" s="168">
        <f t="shared" ref="F62" si="235">SUM(F63,F66,F68,F77)</f>
        <v>98.828121085872596</v>
      </c>
      <c r="G62" s="168">
        <f t="shared" ref="G62" si="236">SUM(G63,G66,G68,G77)</f>
        <v>111.53809094574746</v>
      </c>
      <c r="H62" s="168">
        <f t="shared" ref="H62" si="237">SUM(H63,H66,H68,H77)</f>
        <v>0</v>
      </c>
      <c r="I62" s="168">
        <f t="shared" ref="I62" si="238">SUM(I63,I66,I68,I77)</f>
        <v>69.649534001728625</v>
      </c>
      <c r="J62" s="168">
        <f t="shared" ref="J62" si="239">SUM(J63,J66,J68,J77)</f>
        <v>91.337728093425511</v>
      </c>
      <c r="K62" s="168">
        <f t="shared" ref="K62" si="240">SUM(K63,K66,K68,K77)</f>
        <v>42.169818119089435</v>
      </c>
      <c r="L62" s="168">
        <f t="shared" ref="L62" si="241">SUM(L63,L66,L68,L77)</f>
        <v>0</v>
      </c>
      <c r="M62" s="168">
        <f t="shared" ref="M62" si="242">SUM(M63,M66,M68,M77)</f>
        <v>144.28499989659826</v>
      </c>
      <c r="N62" s="168">
        <f t="shared" ref="N62" si="243">SUM(N63,N66,N68,N77)</f>
        <v>13.192791699683937</v>
      </c>
      <c r="O62" s="168">
        <f t="shared" ref="O62" si="244">SUM(O63,O66,O68,O77)</f>
        <v>60.477002594474662</v>
      </c>
      <c r="P62" s="168">
        <f t="shared" ref="P62" si="245">SUM(P63,P66,P68,P77)</f>
        <v>112.24973286346676</v>
      </c>
      <c r="Q62" s="168">
        <f t="shared" ref="Q62" si="246">SUM(Q63,Q66,Q68,Q77)</f>
        <v>148.56006488492508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71.417512131744658</v>
      </c>
      <c r="D63" s="157">
        <f t="shared" si="247"/>
        <v>96.64140822560762</v>
      </c>
      <c r="E63" s="157">
        <f t="shared" si="247"/>
        <v>113.9425824359941</v>
      </c>
      <c r="F63" s="157">
        <f t="shared" si="247"/>
        <v>81.077566349258134</v>
      </c>
      <c r="G63" s="157">
        <f t="shared" si="247"/>
        <v>91.473105200490849</v>
      </c>
      <c r="H63" s="157">
        <f t="shared" si="247"/>
        <v>0</v>
      </c>
      <c r="I63" s="157">
        <f t="shared" si="247"/>
        <v>55.595961004957779</v>
      </c>
      <c r="J63" s="157">
        <f t="shared" si="247"/>
        <v>73.685491225951196</v>
      </c>
      <c r="K63" s="157">
        <f t="shared" si="247"/>
        <v>33.120391693566837</v>
      </c>
      <c r="L63" s="157">
        <f t="shared" si="247"/>
        <v>0</v>
      </c>
      <c r="M63" s="157">
        <f t="shared" si="247"/>
        <v>110.39555307079129</v>
      </c>
      <c r="N63" s="157">
        <f t="shared" si="247"/>
        <v>10.094839522730153</v>
      </c>
      <c r="O63" s="157">
        <f t="shared" si="247"/>
        <v>45.161628233955355</v>
      </c>
      <c r="P63" s="157">
        <f t="shared" si="247"/>
        <v>80.57647980496472</v>
      </c>
      <c r="Q63" s="157">
        <f t="shared" si="247"/>
        <v>112.50155565202827</v>
      </c>
    </row>
    <row r="64" spans="1:17" ht="12" customHeight="1" x14ac:dyDescent="0.25">
      <c r="A64" s="23" t="s">
        <v>161</v>
      </c>
      <c r="B64" s="156"/>
      <c r="C64" s="156">
        <v>70.548911445097247</v>
      </c>
      <c r="D64" s="156">
        <v>95.028486103473639</v>
      </c>
      <c r="E64" s="156">
        <v>112.18459609280748</v>
      </c>
      <c r="F64" s="156">
        <v>80.104118534183925</v>
      </c>
      <c r="G64" s="156">
        <v>90.405604329438304</v>
      </c>
      <c r="H64" s="156">
        <v>0</v>
      </c>
      <c r="I64" s="156">
        <v>54.70463984753583</v>
      </c>
      <c r="J64" s="156">
        <v>72.383566620438629</v>
      </c>
      <c r="K64" s="156">
        <v>32.632535001301179</v>
      </c>
      <c r="L64" s="156">
        <v>0</v>
      </c>
      <c r="M64" s="156">
        <v>108.39133406328389</v>
      </c>
      <c r="N64" s="156">
        <v>9.9912704088797675</v>
      </c>
      <c r="O64" s="156">
        <v>44.634387780289053</v>
      </c>
      <c r="P64" s="156">
        <v>79.356915779605004</v>
      </c>
      <c r="Q64" s="156">
        <v>109.87797253302067</v>
      </c>
    </row>
    <row r="65" spans="1:17" ht="12" customHeight="1" x14ac:dyDescent="0.25">
      <c r="A65" s="23" t="s">
        <v>60</v>
      </c>
      <c r="B65" s="156"/>
      <c r="C65" s="156">
        <v>0.8686006866474183</v>
      </c>
      <c r="D65" s="156">
        <v>1.6129221221339876</v>
      </c>
      <c r="E65" s="156">
        <v>1.7579863431866112</v>
      </c>
      <c r="F65" s="156">
        <v>0.97344781507420497</v>
      </c>
      <c r="G65" s="156">
        <v>1.0675008710525382</v>
      </c>
      <c r="H65" s="156">
        <v>0</v>
      </c>
      <c r="I65" s="156">
        <v>0.89132115742194562</v>
      </c>
      <c r="J65" s="156">
        <v>1.3019246055125719</v>
      </c>
      <c r="K65" s="156">
        <v>0.48785669226565898</v>
      </c>
      <c r="L65" s="156">
        <v>0</v>
      </c>
      <c r="M65" s="156">
        <v>2.0042190075074089</v>
      </c>
      <c r="N65" s="156">
        <v>0.10356911385038567</v>
      </c>
      <c r="O65" s="156">
        <v>0.52724045366630279</v>
      </c>
      <c r="P65" s="156">
        <v>1.2195640253597142</v>
      </c>
      <c r="Q65" s="156">
        <v>2.6235831190076122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4.3961522079825177E-2</v>
      </c>
      <c r="D66" s="157">
        <f t="shared" si="248"/>
        <v>5.2423381670752667E-2</v>
      </c>
      <c r="E66" s="157">
        <f t="shared" si="248"/>
        <v>7.823382278267825E-2</v>
      </c>
      <c r="F66" s="157">
        <f t="shared" si="248"/>
        <v>5.2951221714730143E-2</v>
      </c>
      <c r="G66" s="157">
        <f t="shared" si="248"/>
        <v>6.664722048771729E-2</v>
      </c>
      <c r="H66" s="157">
        <f t="shared" si="248"/>
        <v>0</v>
      </c>
      <c r="I66" s="157">
        <f t="shared" si="248"/>
        <v>0.10699035938828436</v>
      </c>
      <c r="J66" s="157">
        <f t="shared" si="248"/>
        <v>0.14873019687036726</v>
      </c>
      <c r="K66" s="157">
        <f t="shared" si="248"/>
        <v>0.17044796197736789</v>
      </c>
      <c r="L66" s="157">
        <f t="shared" si="248"/>
        <v>0</v>
      </c>
      <c r="M66" s="157">
        <f t="shared" si="248"/>
        <v>0.19976772639702087</v>
      </c>
      <c r="N66" s="157">
        <f t="shared" si="248"/>
        <v>0.11591741691169778</v>
      </c>
      <c r="O66" s="157">
        <f t="shared" si="248"/>
        <v>0.14738957794154622</v>
      </c>
      <c r="P66" s="157">
        <f t="shared" si="248"/>
        <v>0.28136503142228436</v>
      </c>
      <c r="Q66" s="157">
        <f t="shared" si="248"/>
        <v>0.3832393026102397</v>
      </c>
    </row>
    <row r="67" spans="1:17" ht="12" customHeight="1" x14ac:dyDescent="0.25">
      <c r="A67" s="23" t="s">
        <v>60</v>
      </c>
      <c r="B67" s="156"/>
      <c r="C67" s="156">
        <v>4.3961522079825177E-2</v>
      </c>
      <c r="D67" s="156">
        <v>5.2423381670752667E-2</v>
      </c>
      <c r="E67" s="156">
        <v>7.823382278267825E-2</v>
      </c>
      <c r="F67" s="156">
        <v>5.2951221714730143E-2</v>
      </c>
      <c r="G67" s="156">
        <v>6.664722048771729E-2</v>
      </c>
      <c r="H67" s="156">
        <v>0</v>
      </c>
      <c r="I67" s="156">
        <v>0.10699035938828436</v>
      </c>
      <c r="J67" s="156">
        <v>0.14873019687036726</v>
      </c>
      <c r="K67" s="156">
        <v>0.17044796197736789</v>
      </c>
      <c r="L67" s="156">
        <v>0</v>
      </c>
      <c r="M67" s="156">
        <v>0.19976772639702087</v>
      </c>
      <c r="N67" s="156">
        <v>0.11591741691169778</v>
      </c>
      <c r="O67" s="156">
        <v>0.14738957794154622</v>
      </c>
      <c r="P67" s="156">
        <v>0.28136503142228436</v>
      </c>
      <c r="Q67" s="156">
        <v>0.3832393026102397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9.4240886572447327</v>
      </c>
      <c r="D68" s="157">
        <f t="shared" ref="D68" si="250">SUM(D69:D70,D73:D74)</f>
        <v>13.841075352481392</v>
      </c>
      <c r="E68" s="157">
        <f t="shared" ref="E68" si="251">SUM(E69:E70,E73:E74)</f>
        <v>14.871750910302204</v>
      </c>
      <c r="F68" s="157">
        <f t="shared" ref="F68" si="252">SUM(F69:F70,F73:F74)</f>
        <v>10.878397017777864</v>
      </c>
      <c r="G68" s="157">
        <f t="shared" ref="G68" si="253">SUM(G69:G70,G73:G74)</f>
        <v>11.853635069670856</v>
      </c>
      <c r="H68" s="157">
        <f t="shared" ref="H68" si="254">SUM(H69:H70,H73:H74)</f>
        <v>0</v>
      </c>
      <c r="I68" s="157">
        <f t="shared" ref="I68" si="255">SUM(I69:I70,I73:I74)</f>
        <v>8.3878950361345552</v>
      </c>
      <c r="J68" s="157">
        <f t="shared" ref="J68" si="256">SUM(J69:J70,J73:J74)</f>
        <v>10.308153091403536</v>
      </c>
      <c r="K68" s="157">
        <f t="shared" ref="K68" si="257">SUM(K69:K70,K73:K74)</f>
        <v>5.0790355128859357</v>
      </c>
      <c r="L68" s="157">
        <f t="shared" ref="L68" si="258">SUM(L69:L70,L73:L74)</f>
        <v>0</v>
      </c>
      <c r="M68" s="157">
        <f t="shared" ref="M68" si="259">SUM(M69:M70,M73:M74)</f>
        <v>19.059839334388972</v>
      </c>
      <c r="N68" s="157">
        <f t="shared" ref="N68" si="260">SUM(N69:N70,N73:N74)</f>
        <v>1.5903234696457595</v>
      </c>
      <c r="O68" s="157">
        <f t="shared" ref="O68" si="261">SUM(O69:O70,O73:O74)</f>
        <v>8.4984144106497084</v>
      </c>
      <c r="P68" s="157">
        <f t="shared" ref="P68" si="262">SUM(P69:P70,P73:P74)</f>
        <v>17.678604870901061</v>
      </c>
      <c r="Q68" s="157">
        <f t="shared" ref="Q68" si="263">SUM(Q69:Q70,Q73:Q74)</f>
        <v>22.09975825640532</v>
      </c>
    </row>
    <row r="69" spans="1:17" ht="12" customHeight="1" x14ac:dyDescent="0.25">
      <c r="A69" s="167" t="s">
        <v>160</v>
      </c>
      <c r="B69" s="132"/>
      <c r="C69" s="132">
        <v>5.10388291321149</v>
      </c>
      <c r="D69" s="132">
        <v>9.3091743824331434</v>
      </c>
      <c r="E69" s="132">
        <v>13.269862131502842</v>
      </c>
      <c r="F69" s="132">
        <v>10.457806202539409</v>
      </c>
      <c r="G69" s="132">
        <v>6.6855735259436484</v>
      </c>
      <c r="H69" s="132">
        <v>0</v>
      </c>
      <c r="I69" s="132">
        <v>3.2817304159232359</v>
      </c>
      <c r="J69" s="132">
        <v>2.1116707031073472</v>
      </c>
      <c r="K69" s="132">
        <v>3.1224516151987243</v>
      </c>
      <c r="L69" s="132">
        <v>0</v>
      </c>
      <c r="M69" s="132">
        <v>12.980047887555804</v>
      </c>
      <c r="N69" s="132">
        <v>0</v>
      </c>
      <c r="O69" s="132">
        <v>5.4466863155426068</v>
      </c>
      <c r="P69" s="132">
        <v>11.88950780596482</v>
      </c>
      <c r="Q69" s="132">
        <v>8.1243791825882656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3.6373451099034759</v>
      </c>
      <c r="D70" s="132">
        <f t="shared" ref="D70" si="265">SUM(D71:D72)</f>
        <v>1.0727876496921094</v>
      </c>
      <c r="E70" s="132">
        <f t="shared" ref="E70" si="266">SUM(E71:E72)</f>
        <v>0.70715517911087633</v>
      </c>
      <c r="F70" s="132">
        <f t="shared" ref="F70" si="267">SUM(F71:F72)</f>
        <v>0.28566028286577744</v>
      </c>
      <c r="G70" s="132">
        <f t="shared" ref="G70" si="268">SUM(G71:G72)</f>
        <v>0.23910749427928008</v>
      </c>
      <c r="H70" s="132">
        <f t="shared" ref="H70" si="269">SUM(H71:H72)</f>
        <v>0</v>
      </c>
      <c r="I70" s="132">
        <f t="shared" ref="I70" si="270">SUM(I71:I72)</f>
        <v>1.1267399180099202</v>
      </c>
      <c r="J70" s="132">
        <f t="shared" ref="J70" si="271">SUM(J71:J72)</f>
        <v>3.6908443939132187</v>
      </c>
      <c r="K70" s="132">
        <f t="shared" ref="K70" si="272">SUM(K71:K72)</f>
        <v>1.9565838976872119</v>
      </c>
      <c r="L70" s="132">
        <f t="shared" ref="L70" si="273">SUM(L71:L72)</f>
        <v>0</v>
      </c>
      <c r="M70" s="132">
        <f t="shared" ref="M70" si="274">SUM(M71:M72)</f>
        <v>2.1888864527329512</v>
      </c>
      <c r="N70" s="132">
        <f t="shared" ref="N70" si="275">SUM(N71:N72)</f>
        <v>1.5903234696457595</v>
      </c>
      <c r="O70" s="132">
        <f t="shared" ref="O70" si="276">SUM(O71:O72)</f>
        <v>0.39990172835381865</v>
      </c>
      <c r="P70" s="132">
        <f t="shared" ref="P70" si="277">SUM(P71:P72)</f>
        <v>3.3996646976765459</v>
      </c>
      <c r="Q70" s="132">
        <f t="shared" ref="Q70" si="278">SUM(Q71:Q72)</f>
        <v>3.2722215190627639</v>
      </c>
    </row>
    <row r="71" spans="1:17" ht="12" customHeight="1" x14ac:dyDescent="0.25">
      <c r="A71" s="166" t="s">
        <v>109</v>
      </c>
      <c r="B71" s="165"/>
      <c r="C71" s="165">
        <v>2.8870147893101148</v>
      </c>
      <c r="D71" s="165">
        <v>0.85022838605322426</v>
      </c>
      <c r="E71" s="165">
        <v>0.5596360344509006</v>
      </c>
      <c r="F71" s="165">
        <v>0.22573189680086894</v>
      </c>
      <c r="G71" s="165">
        <v>0.18866029994942321</v>
      </c>
      <c r="H71" s="165">
        <v>0</v>
      </c>
      <c r="I71" s="165">
        <v>0.8847065722989178</v>
      </c>
      <c r="J71" s="165">
        <v>2.9212710118919807</v>
      </c>
      <c r="K71" s="165">
        <v>1.5424483117054193</v>
      </c>
      <c r="L71" s="165">
        <v>0</v>
      </c>
      <c r="M71" s="165">
        <v>1.712508250220113</v>
      </c>
      <c r="N71" s="165">
        <v>1.2425521437477665</v>
      </c>
      <c r="O71" s="165">
        <v>0.31196850330750969</v>
      </c>
      <c r="P71" s="165">
        <v>2.6477778278127246</v>
      </c>
      <c r="Q71" s="165">
        <v>2.5441453892446013</v>
      </c>
    </row>
    <row r="72" spans="1:17" ht="12" customHeight="1" x14ac:dyDescent="0.25">
      <c r="A72" s="147" t="s">
        <v>59</v>
      </c>
      <c r="B72" s="164"/>
      <c r="C72" s="164">
        <v>0.75033032059336124</v>
      </c>
      <c r="D72" s="164">
        <v>0.22255926363888504</v>
      </c>
      <c r="E72" s="164">
        <v>0.14751914465997576</v>
      </c>
      <c r="F72" s="164">
        <v>5.9928386064908509E-2</v>
      </c>
      <c r="G72" s="164">
        <v>5.0447194329856865E-2</v>
      </c>
      <c r="H72" s="164">
        <v>0</v>
      </c>
      <c r="I72" s="164">
        <v>0.24203334571100246</v>
      </c>
      <c r="J72" s="164">
        <v>0.76957338202123793</v>
      </c>
      <c r="K72" s="164">
        <v>0.41413558598179262</v>
      </c>
      <c r="L72" s="164">
        <v>0</v>
      </c>
      <c r="M72" s="164">
        <v>0.47637820251283819</v>
      </c>
      <c r="N72" s="164">
        <v>0.34777132589799303</v>
      </c>
      <c r="O72" s="164">
        <v>8.7933225046308933E-2</v>
      </c>
      <c r="P72" s="164">
        <v>0.75188686986382125</v>
      </c>
      <c r="Q72" s="164">
        <v>0.7280761298181625</v>
      </c>
    </row>
    <row r="73" spans="1:17" ht="12" customHeight="1" x14ac:dyDescent="0.25">
      <c r="A73" s="163" t="s">
        <v>142</v>
      </c>
      <c r="B73" s="162"/>
      <c r="C73" s="162">
        <v>0.33562545890562145</v>
      </c>
      <c r="D73" s="162">
        <v>3.3031374074253748</v>
      </c>
      <c r="E73" s="162">
        <v>0.88205141761234496</v>
      </c>
      <c r="F73" s="162">
        <v>0.13304580008971625</v>
      </c>
      <c r="G73" s="162">
        <v>4.7702199252654305</v>
      </c>
      <c r="H73" s="162">
        <v>0</v>
      </c>
      <c r="I73" s="162">
        <v>3.7855280100817787</v>
      </c>
      <c r="J73" s="162">
        <v>3.9481303643114636</v>
      </c>
      <c r="K73" s="162">
        <v>0</v>
      </c>
      <c r="L73" s="162">
        <v>0</v>
      </c>
      <c r="M73" s="162">
        <v>3.544929876191683</v>
      </c>
      <c r="N73" s="162">
        <v>0</v>
      </c>
      <c r="O73" s="162">
        <v>2.4090402274730462</v>
      </c>
      <c r="P73" s="162">
        <v>2.2580362042595681</v>
      </c>
      <c r="Q73" s="162">
        <v>9.7958187610451102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0.34723517522414543</v>
      </c>
      <c r="D74" s="160">
        <f t="shared" ref="D74" si="280">SUM(D75:D76)</f>
        <v>0.15597591293076402</v>
      </c>
      <c r="E74" s="160">
        <f t="shared" ref="E74" si="281">SUM(E75:E76)</f>
        <v>1.2682182076141114E-2</v>
      </c>
      <c r="F74" s="160">
        <f t="shared" ref="F74" si="282">SUM(F75:F76)</f>
        <v>1.8847322829616303E-3</v>
      </c>
      <c r="G74" s="160">
        <f t="shared" ref="G74" si="283">SUM(G75:G76)</f>
        <v>0.15873412418249694</v>
      </c>
      <c r="H74" s="160">
        <f t="shared" ref="H74" si="284">SUM(H75:H76)</f>
        <v>0</v>
      </c>
      <c r="I74" s="160">
        <f t="shared" ref="I74" si="285">SUM(I75:I76)</f>
        <v>0.19389669211962157</v>
      </c>
      <c r="J74" s="160">
        <f t="shared" ref="J74" si="286">SUM(J75:J76)</f>
        <v>0.55750763007150761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0.34597511790853497</v>
      </c>
      <c r="N74" s="160">
        <f t="shared" ref="N74" si="290">SUM(N75:N76)</f>
        <v>0</v>
      </c>
      <c r="O74" s="160">
        <f t="shared" ref="O74" si="291">SUM(O75:O76)</f>
        <v>0.24278613928023543</v>
      </c>
      <c r="P74" s="160">
        <f t="shared" ref="P74" si="292">SUM(P75:P76)</f>
        <v>0.13139616300012719</v>
      </c>
      <c r="Q74" s="160">
        <f t="shared" ref="Q74" si="293">SUM(Q75:Q76)</f>
        <v>0.90733879370917814</v>
      </c>
    </row>
    <row r="75" spans="1:17" ht="12" customHeight="1" x14ac:dyDescent="0.25">
      <c r="A75" s="148" t="s">
        <v>60</v>
      </c>
      <c r="B75" s="156"/>
      <c r="C75" s="156">
        <v>0.26850538962855514</v>
      </c>
      <c r="D75" s="156">
        <v>0.1213588157815032</v>
      </c>
      <c r="E75" s="156">
        <v>9.847031699440267E-3</v>
      </c>
      <c r="F75" s="156">
        <v>1.45161462632358E-3</v>
      </c>
      <c r="G75" s="156">
        <v>0.12084901188629026</v>
      </c>
      <c r="H75" s="156">
        <v>0</v>
      </c>
      <c r="I75" s="156">
        <v>0.14981745996980483</v>
      </c>
      <c r="J75" s="156">
        <v>0.42040948950999241</v>
      </c>
      <c r="K75" s="156">
        <v>0</v>
      </c>
      <c r="L75" s="156">
        <v>0</v>
      </c>
      <c r="M75" s="156">
        <v>0.2659992064320939</v>
      </c>
      <c r="N75" s="156">
        <v>0</v>
      </c>
      <c r="O75" s="156">
        <v>0.18362311190243202</v>
      </c>
      <c r="P75" s="156">
        <v>9.9473668942868534E-2</v>
      </c>
      <c r="Q75" s="156">
        <v>0.69759297965462741</v>
      </c>
    </row>
    <row r="76" spans="1:17" ht="12" customHeight="1" x14ac:dyDescent="0.25">
      <c r="A76" s="148" t="s">
        <v>59</v>
      </c>
      <c r="B76" s="156"/>
      <c r="C76" s="156">
        <v>7.8729785595590296E-2</v>
      </c>
      <c r="D76" s="156">
        <v>3.4617097149260805E-2</v>
      </c>
      <c r="E76" s="156">
        <v>2.8351503767008466E-3</v>
      </c>
      <c r="F76" s="156">
        <v>4.3311765663805026E-4</v>
      </c>
      <c r="G76" s="156">
        <v>3.7885112296206683E-2</v>
      </c>
      <c r="H76" s="156">
        <v>0</v>
      </c>
      <c r="I76" s="156">
        <v>4.4079232149816724E-2</v>
      </c>
      <c r="J76" s="156">
        <v>0.13709814056151523</v>
      </c>
      <c r="K76" s="156">
        <v>0</v>
      </c>
      <c r="L76" s="156">
        <v>0</v>
      </c>
      <c r="M76" s="156">
        <v>7.9975911476441036E-2</v>
      </c>
      <c r="N76" s="156">
        <v>0</v>
      </c>
      <c r="O76" s="156">
        <v>5.91630273778034E-2</v>
      </c>
      <c r="P76" s="156">
        <v>3.1922494057258638E-2</v>
      </c>
      <c r="Q76" s="156">
        <v>0.20974581405455067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6.3037802466080102</v>
      </c>
      <c r="D77" s="157">
        <f t="shared" ref="D77" si="295">SUM(D78:D79)</f>
        <v>9.3110957119147191</v>
      </c>
      <c r="E77" s="157">
        <f t="shared" ref="E77" si="296">SUM(E78:E79)</f>
        <v>9.8990996134130764</v>
      </c>
      <c r="F77" s="157">
        <f t="shared" ref="F77" si="297">SUM(F78:F79)</f>
        <v>6.8192064971218613</v>
      </c>
      <c r="G77" s="157">
        <f t="shared" ref="G77" si="298">SUM(G78:G79)</f>
        <v>8.1447034550980231</v>
      </c>
      <c r="H77" s="157">
        <f t="shared" ref="H77" si="299">SUM(H78:H79)</f>
        <v>0</v>
      </c>
      <c r="I77" s="157">
        <f t="shared" ref="I77" si="300">SUM(I78:I79)</f>
        <v>5.558687601248014</v>
      </c>
      <c r="J77" s="157">
        <f t="shared" ref="J77" si="301">SUM(J78:J79)</f>
        <v>7.1953535792004075</v>
      </c>
      <c r="K77" s="157">
        <f t="shared" ref="K77" si="302">SUM(K78:K79)</f>
        <v>3.7999429506592932</v>
      </c>
      <c r="L77" s="157">
        <f t="shared" ref="L77" si="303">SUM(L78:L79)</f>
        <v>0</v>
      </c>
      <c r="M77" s="157">
        <f t="shared" ref="M77" si="304">SUM(M78:M79)</f>
        <v>14.629839765020959</v>
      </c>
      <c r="N77" s="157">
        <f t="shared" ref="N77" si="305">SUM(N78:N79)</f>
        <v>1.3917112903963258</v>
      </c>
      <c r="O77" s="157">
        <f t="shared" ref="O77" si="306">SUM(O78:O79)</f>
        <v>6.6695703719280548</v>
      </c>
      <c r="P77" s="157">
        <f t="shared" ref="P77" si="307">SUM(P78:P79)</f>
        <v>13.713283156178704</v>
      </c>
      <c r="Q77" s="157">
        <f t="shared" ref="Q77" si="308">SUM(Q78:Q79)</f>
        <v>13.575511673881277</v>
      </c>
    </row>
    <row r="78" spans="1:17" ht="12" customHeight="1" x14ac:dyDescent="0.25">
      <c r="A78" s="23" t="s">
        <v>109</v>
      </c>
      <c r="B78" s="156"/>
      <c r="C78" s="156">
        <v>4.9621904468268667</v>
      </c>
      <c r="D78" s="156">
        <v>7.9225377055231556</v>
      </c>
      <c r="E78" s="156">
        <v>8.6165747280075315</v>
      </c>
      <c r="F78" s="156">
        <v>4.6805201052686627</v>
      </c>
      <c r="G78" s="156">
        <v>6.7506506165435622</v>
      </c>
      <c r="H78" s="156">
        <v>0</v>
      </c>
      <c r="I78" s="156">
        <v>4.3262334206839022</v>
      </c>
      <c r="J78" s="156">
        <v>5.3415900210073568</v>
      </c>
      <c r="K78" s="156">
        <v>3.7999429506592932</v>
      </c>
      <c r="L78" s="156">
        <v>0</v>
      </c>
      <c r="M78" s="156">
        <v>14.629839765020959</v>
      </c>
      <c r="N78" s="156">
        <v>1.3917112903963258</v>
      </c>
      <c r="O78" s="156">
        <v>6.6695703719280548</v>
      </c>
      <c r="P78" s="156">
        <v>13.713283156178704</v>
      </c>
      <c r="Q78" s="156">
        <v>5.5791727176067791</v>
      </c>
    </row>
    <row r="79" spans="1:17" ht="12" customHeight="1" x14ac:dyDescent="0.25">
      <c r="A79" s="29" t="s">
        <v>140</v>
      </c>
      <c r="B79" s="57"/>
      <c r="C79" s="57">
        <v>1.3415897997811437</v>
      </c>
      <c r="D79" s="57">
        <v>1.388558006391563</v>
      </c>
      <c r="E79" s="57">
        <v>1.2825248854055451</v>
      </c>
      <c r="F79" s="57">
        <v>2.1386863918531986</v>
      </c>
      <c r="G79" s="57">
        <v>1.3940528385544602</v>
      </c>
      <c r="H79" s="57">
        <v>0</v>
      </c>
      <c r="I79" s="57">
        <v>1.232454180564112</v>
      </c>
      <c r="J79" s="57">
        <v>1.8537635581930505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7.9963389562744966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13.949217859584733</v>
      </c>
      <c r="D81" s="168">
        <f t="shared" ref="D81" si="310">SUM(D82,D85,D87,D100)</f>
        <v>10.800370302711199</v>
      </c>
      <c r="E81" s="168">
        <f t="shared" ref="E81" si="311">SUM(E82,E85,E87,E100)</f>
        <v>0</v>
      </c>
      <c r="F81" s="168">
        <f t="shared" ref="F81" si="312">SUM(F82,F85,F87,F100)</f>
        <v>0</v>
      </c>
      <c r="G81" s="168">
        <f t="shared" ref="G81" si="313">SUM(G82,G85,G87,G100)</f>
        <v>0</v>
      </c>
      <c r="H81" s="168">
        <f t="shared" ref="H81" si="314">SUM(H82,H85,H87,H100)</f>
        <v>81.9020054475737</v>
      </c>
      <c r="I81" s="168">
        <f t="shared" ref="I81" si="315">SUM(I82,I85,I87,I100)</f>
        <v>26.894118099608892</v>
      </c>
      <c r="J81" s="168">
        <f t="shared" ref="J81" si="316">SUM(J82,J85,J87,J100)</f>
        <v>14.068689930815239</v>
      </c>
      <c r="K81" s="168">
        <f t="shared" ref="K81" si="317">SUM(K82,K85,K87,K100)</f>
        <v>55.607691304649663</v>
      </c>
      <c r="L81" s="168">
        <f t="shared" ref="L81" si="318">SUM(L82,L85,L87,L100)</f>
        <v>167.40651996805269</v>
      </c>
      <c r="M81" s="168">
        <f t="shared" ref="M81" si="319">SUM(M82,M85,M87,M100)</f>
        <v>331.31677945653195</v>
      </c>
      <c r="N81" s="168">
        <f t="shared" ref="N81" si="320">SUM(N82,N85,N87,N100)</f>
        <v>142.77111004743054</v>
      </c>
      <c r="O81" s="168">
        <f t="shared" ref="O81" si="321">SUM(O82,O85,O87,O100)</f>
        <v>79.421172994216036</v>
      </c>
      <c r="P81" s="168">
        <f t="shared" ref="P81" si="322">SUM(P82,P85,P87,P100)</f>
        <v>9.3741998452034814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12.024588051106726</v>
      </c>
      <c r="D82" s="157">
        <f t="shared" si="324"/>
        <v>9.2268102831416456</v>
      </c>
      <c r="E82" s="157">
        <f t="shared" si="324"/>
        <v>0</v>
      </c>
      <c r="F82" s="157">
        <f t="shared" si="324"/>
        <v>0</v>
      </c>
      <c r="G82" s="157">
        <f t="shared" si="324"/>
        <v>0</v>
      </c>
      <c r="H82" s="157">
        <f t="shared" si="324"/>
        <v>70.381244894488788</v>
      </c>
      <c r="I82" s="157">
        <f t="shared" si="324"/>
        <v>22.887665090353131</v>
      </c>
      <c r="J82" s="157">
        <f t="shared" si="324"/>
        <v>11.94477039746894</v>
      </c>
      <c r="K82" s="157">
        <f t="shared" si="324"/>
        <v>46.006828398354124</v>
      </c>
      <c r="L82" s="157">
        <f t="shared" si="324"/>
        <v>140.20501195109347</v>
      </c>
      <c r="M82" s="157">
        <f t="shared" si="324"/>
        <v>273.38734365410181</v>
      </c>
      <c r="N82" s="157">
        <f t="shared" si="324"/>
        <v>117.50734770672304</v>
      </c>
      <c r="O82" s="157">
        <f t="shared" si="324"/>
        <v>64.846226425441671</v>
      </c>
      <c r="P82" s="157">
        <f t="shared" si="324"/>
        <v>7.2550185468366415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11.978947866900615</v>
      </c>
      <c r="D83" s="156">
        <v>9.1789994874713656</v>
      </c>
      <c r="E83" s="156">
        <v>0</v>
      </c>
      <c r="F83" s="156">
        <v>0</v>
      </c>
      <c r="G83" s="156">
        <v>0</v>
      </c>
      <c r="H83" s="156">
        <v>70.039594548036433</v>
      </c>
      <c r="I83" s="156">
        <v>22.772640830149488</v>
      </c>
      <c r="J83" s="156">
        <v>11.878469734456765</v>
      </c>
      <c r="K83" s="156">
        <v>45.790820392881614</v>
      </c>
      <c r="L83" s="156">
        <v>139.41546689063708</v>
      </c>
      <c r="M83" s="156">
        <v>271.7646741068915</v>
      </c>
      <c r="N83" s="156">
        <v>117.11686712986916</v>
      </c>
      <c r="O83" s="156">
        <v>64.60295595648499</v>
      </c>
      <c r="P83" s="156">
        <v>7.2200871598896201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4.5640184206110442E-2</v>
      </c>
      <c r="D84" s="156">
        <v>4.7810795670279224E-2</v>
      </c>
      <c r="E84" s="156">
        <v>0</v>
      </c>
      <c r="F84" s="156">
        <v>0</v>
      </c>
      <c r="G84" s="156">
        <v>0</v>
      </c>
      <c r="H84" s="156">
        <v>0.34165034645235709</v>
      </c>
      <c r="I84" s="156">
        <v>0.11502426020364238</v>
      </c>
      <c r="J84" s="156">
        <v>6.6300663012174715E-2</v>
      </c>
      <c r="K84" s="156">
        <v>0.21600800547250987</v>
      </c>
      <c r="L84" s="156">
        <v>0.78954506045638362</v>
      </c>
      <c r="M84" s="156">
        <v>1.6226695472103205</v>
      </c>
      <c r="N84" s="156">
        <v>0.39048057685387155</v>
      </c>
      <c r="O84" s="156">
        <v>0.24327046895667537</v>
      </c>
      <c r="P84" s="156">
        <v>3.4931386947021185E-2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7.149652850592208E-3</v>
      </c>
      <c r="D85" s="157">
        <f t="shared" si="325"/>
        <v>7.3919968002680988E-3</v>
      </c>
      <c r="E85" s="157">
        <f t="shared" si="325"/>
        <v>0</v>
      </c>
      <c r="F85" s="157">
        <f t="shared" si="325"/>
        <v>0</v>
      </c>
      <c r="G85" s="157">
        <f t="shared" si="325"/>
        <v>0</v>
      </c>
      <c r="H85" s="157">
        <f t="shared" si="325"/>
        <v>5.0883665558862638E-2</v>
      </c>
      <c r="I85" s="157">
        <f t="shared" si="325"/>
        <v>1.8730677992378889E-2</v>
      </c>
      <c r="J85" s="157">
        <f t="shared" si="325"/>
        <v>2.0882695164362995E-2</v>
      </c>
      <c r="K85" s="157">
        <f t="shared" si="325"/>
        <v>4.6519573485456135E-2</v>
      </c>
      <c r="L85" s="157">
        <f t="shared" si="325"/>
        <v>7.7966607034587243E-2</v>
      </c>
      <c r="M85" s="157">
        <f t="shared" si="325"/>
        <v>0.20462986695234914</v>
      </c>
      <c r="N85" s="157">
        <f t="shared" si="325"/>
        <v>0.14623614274352456</v>
      </c>
      <c r="O85" s="157">
        <f t="shared" si="325"/>
        <v>0.13246136028524405</v>
      </c>
      <c r="P85" s="157">
        <f t="shared" si="325"/>
        <v>0.14018742873034828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7.149652850592208E-3</v>
      </c>
      <c r="D86" s="156">
        <v>7.3919968002680988E-3</v>
      </c>
      <c r="E86" s="156">
        <v>0</v>
      </c>
      <c r="F86" s="156">
        <v>0</v>
      </c>
      <c r="G86" s="156">
        <v>0</v>
      </c>
      <c r="H86" s="156">
        <v>5.0883665558862638E-2</v>
      </c>
      <c r="I86" s="156">
        <v>1.8730677992378889E-2</v>
      </c>
      <c r="J86" s="156">
        <v>2.0882695164362995E-2</v>
      </c>
      <c r="K86" s="156">
        <v>4.6519573485456135E-2</v>
      </c>
      <c r="L86" s="156">
        <v>7.7966607034587243E-2</v>
      </c>
      <c r="M86" s="156">
        <v>0.20462986695234914</v>
      </c>
      <c r="N86" s="156">
        <v>0.14623614274352456</v>
      </c>
      <c r="O86" s="156">
        <v>0.13246136028524405</v>
      </c>
      <c r="P86" s="156">
        <v>0.14018742873034828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1.3012695515130099</v>
      </c>
      <c r="D87" s="157">
        <f t="shared" ref="D87" si="327">SUM(D88:D89,D92:D93,D96:D97)</f>
        <v>1.0678542421546657</v>
      </c>
      <c r="E87" s="157">
        <f t="shared" ref="E87" si="328">SUM(E88:E89,E92:E93,E96:E97)</f>
        <v>0</v>
      </c>
      <c r="F87" s="157">
        <f t="shared" ref="F87" si="329">SUM(F88:F89,F92:F93,F96:F97)</f>
        <v>0</v>
      </c>
      <c r="G87" s="157">
        <f t="shared" ref="G87" si="330">SUM(G88:G89,G92:G93,G96:G97)</f>
        <v>0</v>
      </c>
      <c r="H87" s="157">
        <f t="shared" ref="H87" si="331">SUM(H88:H89,H92:H93,H96:H97)</f>
        <v>8.0203651954216024</v>
      </c>
      <c r="I87" s="157">
        <f t="shared" ref="I87" si="332">SUM(I88:I89,I92:I93,I96:I97)</f>
        <v>2.75698119784539</v>
      </c>
      <c r="J87" s="157">
        <f t="shared" ref="J87" si="333">SUM(J88:J89,J92:J93,J96:J97)</f>
        <v>1.3853917233658413</v>
      </c>
      <c r="K87" s="157">
        <f t="shared" ref="K87" si="334">SUM(K88:K89,K92:K93,K96:K97)</f>
        <v>6.9141838662989077</v>
      </c>
      <c r="L87" s="157">
        <f t="shared" ref="L87" si="335">SUM(L88:L89,L92:L93,L96:L97)</f>
        <v>18.853209218777181</v>
      </c>
      <c r="M87" s="157">
        <f t="shared" ref="M87" si="336">SUM(M88:M89,M92:M93,M96:M97)</f>
        <v>39.664307085448179</v>
      </c>
      <c r="N87" s="157">
        <f t="shared" ref="N87" si="337">SUM(N88:N89,N92:N93,N96:N97)</f>
        <v>17.099034567136762</v>
      </c>
      <c r="O87" s="157">
        <f t="shared" ref="O87" si="338">SUM(O88:O89,O92:O93,O96:O97)</f>
        <v>10.092773669804247</v>
      </c>
      <c r="P87" s="157">
        <f t="shared" ref="P87" si="339">SUM(P88:P89,P92:P93,P96:P97)</f>
        <v>1.3515895119443633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0.28400422578210205</v>
      </c>
      <c r="D88" s="132">
        <v>0.24982744876969859</v>
      </c>
      <c r="E88" s="132">
        <v>0</v>
      </c>
      <c r="F88" s="132">
        <v>0</v>
      </c>
      <c r="G88" s="132">
        <v>0</v>
      </c>
      <c r="H88" s="132">
        <v>2.9197334091646727</v>
      </c>
      <c r="I88" s="132">
        <v>1.095236492843878</v>
      </c>
      <c r="J88" s="132">
        <v>0.12821024597353453</v>
      </c>
      <c r="K88" s="132">
        <v>6.0086428212052239</v>
      </c>
      <c r="L88" s="132">
        <v>8.8099659567392052</v>
      </c>
      <c r="M88" s="132">
        <v>16.751125947144004</v>
      </c>
      <c r="N88" s="132">
        <v>7.1795324527267388</v>
      </c>
      <c r="O88" s="132">
        <v>5.0503234571113467</v>
      </c>
      <c r="P88" s="132">
        <v>0.35616567703026464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0.23751132502571343</v>
      </c>
      <c r="D89" s="132">
        <f t="shared" ref="D89" si="342">SUM(D90:D91)</f>
        <v>4.6110053775043083E-2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0.12586609434821019</v>
      </c>
      <c r="I89" s="132">
        <f t="shared" ref="I89" si="347">SUM(I90:I91)</f>
        <v>0.15815251603604441</v>
      </c>
      <c r="J89" s="132">
        <f t="shared" ref="J89" si="348">SUM(J90:J91)</f>
        <v>0.23531299566703659</v>
      </c>
      <c r="K89" s="132">
        <f t="shared" ref="K89" si="349">SUM(K90:K91)</f>
        <v>0.50883543741108694</v>
      </c>
      <c r="L89" s="132">
        <f t="shared" ref="L89" si="350">SUM(L90:L91)</f>
        <v>1.9359835055488459</v>
      </c>
      <c r="M89" s="132">
        <f t="shared" ref="M89" si="351">SUM(M90:M91)</f>
        <v>1.9393941279961062</v>
      </c>
      <c r="N89" s="132">
        <f t="shared" ref="N89" si="352">SUM(N90:N91)</f>
        <v>2.3338641759465633</v>
      </c>
      <c r="O89" s="132">
        <f t="shared" ref="O89" si="353">SUM(O90:O91)</f>
        <v>1.101083931991325</v>
      </c>
      <c r="P89" s="132">
        <f t="shared" ref="P89" si="354">SUM(P90:P91)</f>
        <v>0.75406012499605235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0.19662857870382311</v>
      </c>
      <c r="D90" s="165">
        <v>3.8126020050091337E-2</v>
      </c>
      <c r="E90" s="165">
        <v>0</v>
      </c>
      <c r="F90" s="165">
        <v>0</v>
      </c>
      <c r="G90" s="165">
        <v>0</v>
      </c>
      <c r="H90" s="165">
        <v>0.10356333901881673</v>
      </c>
      <c r="I90" s="165">
        <v>0.13083933900612169</v>
      </c>
      <c r="J90" s="165">
        <v>0.19152306319526605</v>
      </c>
      <c r="K90" s="165">
        <v>0.41724837589482433</v>
      </c>
      <c r="L90" s="165">
        <v>1.6044305826674903</v>
      </c>
      <c r="M90" s="165">
        <v>1.5850699322225368</v>
      </c>
      <c r="N90" s="165">
        <v>1.9039916179295342</v>
      </c>
      <c r="O90" s="165">
        <v>0.89644579895975729</v>
      </c>
      <c r="P90" s="165">
        <v>0.61262875104674486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4.0882746321890324E-2</v>
      </c>
      <c r="D91" s="164">
        <v>7.9840337249517494E-3</v>
      </c>
      <c r="E91" s="164">
        <v>0</v>
      </c>
      <c r="F91" s="164">
        <v>0</v>
      </c>
      <c r="G91" s="164">
        <v>0</v>
      </c>
      <c r="H91" s="164">
        <v>2.2302755329393464E-2</v>
      </c>
      <c r="I91" s="164">
        <v>2.7313177029922722E-2</v>
      </c>
      <c r="J91" s="164">
        <v>4.378993247177055E-2</v>
      </c>
      <c r="K91" s="164">
        <v>9.1587061516262655E-2</v>
      </c>
      <c r="L91" s="164">
        <v>0.33155292288135557</v>
      </c>
      <c r="M91" s="164">
        <v>0.35432419577356955</v>
      </c>
      <c r="N91" s="164">
        <v>0.42987255801702906</v>
      </c>
      <c r="O91" s="164">
        <v>0.20463813303156778</v>
      </c>
      <c r="P91" s="164">
        <v>0.14143137394930752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0.70017145243760626</v>
      </c>
      <c r="D96" s="162">
        <v>0.71195810662233372</v>
      </c>
      <c r="E96" s="162">
        <v>0</v>
      </c>
      <c r="F96" s="162">
        <v>0</v>
      </c>
      <c r="G96" s="162">
        <v>0</v>
      </c>
      <c r="H96" s="162">
        <v>4.7809539387118329</v>
      </c>
      <c r="I96" s="162">
        <v>1.2340837371164752</v>
      </c>
      <c r="J96" s="162">
        <v>0.75325425005488433</v>
      </c>
      <c r="K96" s="162">
        <v>0.14223959017486232</v>
      </c>
      <c r="L96" s="162">
        <v>5.7277980775039046</v>
      </c>
      <c r="M96" s="162">
        <v>18.600473333827559</v>
      </c>
      <c r="N96" s="162">
        <v>5.0968901003454645</v>
      </c>
      <c r="O96" s="162">
        <v>3.2802840866044249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7.9582548267587927E-2</v>
      </c>
      <c r="D97" s="160">
        <f t="shared" ref="D97" si="372">SUM(D98:D99)</f>
        <v>5.9958632987590396E-2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0.19381175319688704</v>
      </c>
      <c r="I97" s="160">
        <f t="shared" ref="I97" si="377">SUM(I98:I99)</f>
        <v>0.26950845184899253</v>
      </c>
      <c r="J97" s="160">
        <f t="shared" ref="J97" si="378">SUM(J98:J99)</f>
        <v>0.26861423167038595</v>
      </c>
      <c r="K97" s="160">
        <f t="shared" ref="K97" si="379">SUM(K98:K99)</f>
        <v>0.25446601750773468</v>
      </c>
      <c r="L97" s="160">
        <f t="shared" ref="L97" si="380">SUM(L98:L99)</f>
        <v>2.3794616789852268</v>
      </c>
      <c r="M97" s="160">
        <f t="shared" ref="M97" si="381">SUM(M98:M99)</f>
        <v>2.3733136764805165</v>
      </c>
      <c r="N97" s="160">
        <f t="shared" ref="N97" si="382">SUM(N98:N99)</f>
        <v>2.4887478381179964</v>
      </c>
      <c r="O97" s="160">
        <f t="shared" ref="O97" si="383">SUM(O98:O99)</f>
        <v>0.66108219409714963</v>
      </c>
      <c r="P97" s="160">
        <f t="shared" ref="P97" si="384">SUM(P98:P99)</f>
        <v>0.24136370991804629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6.1538532541895882E-2</v>
      </c>
      <c r="D98" s="156">
        <v>4.6651489698167091E-2</v>
      </c>
      <c r="E98" s="156">
        <v>0</v>
      </c>
      <c r="F98" s="156">
        <v>0</v>
      </c>
      <c r="G98" s="156">
        <v>0</v>
      </c>
      <c r="H98" s="156">
        <v>0.15062885529523257</v>
      </c>
      <c r="I98" s="156">
        <v>0.20824012650767917</v>
      </c>
      <c r="J98" s="156">
        <v>0.20255861251115309</v>
      </c>
      <c r="K98" s="156">
        <v>0.1910796047119307</v>
      </c>
      <c r="L98" s="156">
        <v>1.8613299155792411</v>
      </c>
      <c r="M98" s="156">
        <v>1.8246964069975362</v>
      </c>
      <c r="N98" s="156">
        <v>1.8833579696608851</v>
      </c>
      <c r="O98" s="156">
        <v>0.49998723182171478</v>
      </c>
      <c r="P98" s="156">
        <v>0.18272477085336999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1.8044015725692041E-2</v>
      </c>
      <c r="D99" s="156">
        <v>1.3307143289423307E-2</v>
      </c>
      <c r="E99" s="156">
        <v>0</v>
      </c>
      <c r="F99" s="156">
        <v>0</v>
      </c>
      <c r="G99" s="156">
        <v>0</v>
      </c>
      <c r="H99" s="156">
        <v>4.3182897901654478E-2</v>
      </c>
      <c r="I99" s="156">
        <v>6.1268325341313372E-2</v>
      </c>
      <c r="J99" s="156">
        <v>6.6055619159232873E-2</v>
      </c>
      <c r="K99" s="156">
        <v>6.3386412795803981E-2</v>
      </c>
      <c r="L99" s="156">
        <v>0.51813176340598566</v>
      </c>
      <c r="M99" s="156">
        <v>0.54861726948298051</v>
      </c>
      <c r="N99" s="156">
        <v>0.60538986845711107</v>
      </c>
      <c r="O99" s="156">
        <v>0.16109496227543488</v>
      </c>
      <c r="P99" s="156">
        <v>5.8638939064676286E-2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0.61621060411440465</v>
      </c>
      <c r="D100" s="157">
        <f t="shared" ref="D100" si="387">SUM(D101:D103)</f>
        <v>0.49831378061462089</v>
      </c>
      <c r="E100" s="157">
        <f t="shared" ref="E100" si="388">SUM(E101:E103)</f>
        <v>0</v>
      </c>
      <c r="F100" s="157">
        <f t="shared" ref="F100" si="389">SUM(F101:F103)</f>
        <v>0</v>
      </c>
      <c r="G100" s="157">
        <f t="shared" ref="G100" si="390">SUM(G101:G103)</f>
        <v>0</v>
      </c>
      <c r="H100" s="157">
        <f t="shared" ref="H100" si="391">SUM(H101:H103)</f>
        <v>3.4495116921044491</v>
      </c>
      <c r="I100" s="157">
        <f t="shared" ref="I100" si="392">SUM(I101:I103)</f>
        <v>1.2307411334179905</v>
      </c>
      <c r="J100" s="157">
        <f t="shared" ref="J100" si="393">SUM(J101:J103)</f>
        <v>0.71764511481609339</v>
      </c>
      <c r="K100" s="157">
        <f t="shared" ref="K100" si="394">SUM(K101:K103)</f>
        <v>2.6401594665111823</v>
      </c>
      <c r="L100" s="157">
        <f t="shared" ref="L100" si="395">SUM(L101:L103)</f>
        <v>8.2703321911474443</v>
      </c>
      <c r="M100" s="157">
        <f t="shared" ref="M100" si="396">SUM(M101:M103)</f>
        <v>18.060498850029603</v>
      </c>
      <c r="N100" s="157">
        <f t="shared" ref="N100" si="397">SUM(N101:N103)</f>
        <v>8.0184916308272225</v>
      </c>
      <c r="O100" s="157">
        <f t="shared" ref="O100" si="398">SUM(O101:O103)</f>
        <v>4.3497115386848764</v>
      </c>
      <c r="P100" s="157">
        <f t="shared" ref="P100" si="399">SUM(P101:P103)</f>
        <v>0.6274043576921281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0.61621060411440465</v>
      </c>
      <c r="D103" s="57">
        <v>0.49831378061462089</v>
      </c>
      <c r="E103" s="57">
        <v>0</v>
      </c>
      <c r="F103" s="57">
        <v>0</v>
      </c>
      <c r="G103" s="57">
        <v>0</v>
      </c>
      <c r="H103" s="57">
        <v>3.4495116921044491</v>
      </c>
      <c r="I103" s="57">
        <v>1.2307411334179905</v>
      </c>
      <c r="J103" s="57">
        <v>0.71764511481609339</v>
      </c>
      <c r="K103" s="57">
        <v>2.6401594665111823</v>
      </c>
      <c r="L103" s="57">
        <v>8.2703321911474443</v>
      </c>
      <c r="M103" s="57">
        <v>18.060498850029603</v>
      </c>
      <c r="N103" s="57">
        <v>8.0184916308272225</v>
      </c>
      <c r="O103" s="57">
        <v>4.3497115386848764</v>
      </c>
      <c r="P103" s="57">
        <v>0.6274043576921281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29.25018372673987</v>
      </c>
      <c r="D124" s="168">
        <f t="shared" ref="D124" si="479">SUM(D125,D128,D130,D139)</f>
        <v>0</v>
      </c>
      <c r="E124" s="168">
        <f t="shared" ref="E124" si="480">SUM(E125,E128,E130,E139)</f>
        <v>4.7706612215642483</v>
      </c>
      <c r="F124" s="168">
        <f t="shared" ref="F124" si="481">SUM(F125,F128,F130,F139)</f>
        <v>40.169759723158336</v>
      </c>
      <c r="G124" s="168">
        <f t="shared" ref="G124" si="482">SUM(G125,G128,G130,G139)</f>
        <v>26.680803931245116</v>
      </c>
      <c r="H124" s="168">
        <f t="shared" ref="H124" si="483">SUM(H125,H128,H130,H139)</f>
        <v>39.991165400691891</v>
      </c>
      <c r="I124" s="168">
        <f t="shared" ref="I124" si="484">SUM(I125,I128,I130,I139)</f>
        <v>21.510280528698694</v>
      </c>
      <c r="J124" s="168">
        <f t="shared" ref="J124" si="485">SUM(J125,J128,J130,J139)</f>
        <v>0</v>
      </c>
      <c r="K124" s="168">
        <f t="shared" ref="K124" si="486">SUM(K125,K128,K130,K139)</f>
        <v>13.598796680461646</v>
      </c>
      <c r="L124" s="168">
        <f t="shared" ref="L124" si="487">SUM(L125,L128,L130,L139)</f>
        <v>0</v>
      </c>
      <c r="M124" s="168">
        <f t="shared" ref="M124" si="488">SUM(M125,M128,M130,M139)</f>
        <v>38.819316694020145</v>
      </c>
      <c r="N124" s="168">
        <f t="shared" ref="N124" si="489">SUM(N125,N128,N130,N139)</f>
        <v>33.668824106782196</v>
      </c>
      <c r="O124" s="168">
        <f t="shared" ref="O124" si="490">SUM(O125,O128,O130,O139)</f>
        <v>23.846009124039142</v>
      </c>
      <c r="P124" s="168">
        <f t="shared" ref="P124" si="491">SUM(P125,P128,P130,P139)</f>
        <v>7.3277240862559774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24.514085373340102</v>
      </c>
      <c r="D125" s="157">
        <f t="shared" si="493"/>
        <v>0</v>
      </c>
      <c r="E125" s="157">
        <f t="shared" si="493"/>
        <v>4.0273966714058815</v>
      </c>
      <c r="F125" s="157">
        <f t="shared" si="493"/>
        <v>33.749546793816499</v>
      </c>
      <c r="G125" s="157">
        <f t="shared" si="493"/>
        <v>22.447555756901224</v>
      </c>
      <c r="H125" s="157">
        <f t="shared" si="493"/>
        <v>33.107566592251288</v>
      </c>
      <c r="I125" s="157">
        <f t="shared" si="493"/>
        <v>17.391815001357333</v>
      </c>
      <c r="J125" s="157">
        <f t="shared" si="493"/>
        <v>0</v>
      </c>
      <c r="K125" s="157">
        <f t="shared" si="493"/>
        <v>11.08224948115917</v>
      </c>
      <c r="L125" s="157">
        <f t="shared" si="493"/>
        <v>0</v>
      </c>
      <c r="M125" s="157">
        <f t="shared" si="493"/>
        <v>30.781402850502044</v>
      </c>
      <c r="N125" s="157">
        <f t="shared" si="493"/>
        <v>26.664355936847212</v>
      </c>
      <c r="O125" s="157">
        <f t="shared" si="493"/>
        <v>18.679921091904301</v>
      </c>
      <c r="P125" s="157">
        <f t="shared" si="493"/>
        <v>5.4589475800177638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24.439418932265951</v>
      </c>
      <c r="D126" s="156">
        <v>0</v>
      </c>
      <c r="E126" s="156">
        <v>4.0122548541801066</v>
      </c>
      <c r="F126" s="156">
        <v>33.651542500221915</v>
      </c>
      <c r="G126" s="156">
        <v>22.384653114925054</v>
      </c>
      <c r="H126" s="156">
        <v>32.983147809215666</v>
      </c>
      <c r="I126" s="156">
        <v>17.325227759183619</v>
      </c>
      <c r="J126" s="156">
        <v>0</v>
      </c>
      <c r="K126" s="156">
        <v>11.043842859878085</v>
      </c>
      <c r="L126" s="156">
        <v>0</v>
      </c>
      <c r="M126" s="156">
        <v>30.651885592518433</v>
      </c>
      <c r="N126" s="156">
        <v>26.601450800772387</v>
      </c>
      <c r="O126" s="156">
        <v>18.630041629676075</v>
      </c>
      <c r="P126" s="156">
        <v>5.4402224763832292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7.4666441074148993E-2</v>
      </c>
      <c r="D127" s="156">
        <v>0</v>
      </c>
      <c r="E127" s="156">
        <v>1.5141817225775E-2</v>
      </c>
      <c r="F127" s="156">
        <v>9.8004293594587219E-2</v>
      </c>
      <c r="G127" s="156">
        <v>6.2902641976168322E-2</v>
      </c>
      <c r="H127" s="156">
        <v>0.1244187830356204</v>
      </c>
      <c r="I127" s="156">
        <v>6.6587242173712619E-2</v>
      </c>
      <c r="J127" s="156">
        <v>0</v>
      </c>
      <c r="K127" s="156">
        <v>3.8406621281084866E-2</v>
      </c>
      <c r="L127" s="156">
        <v>0</v>
      </c>
      <c r="M127" s="156">
        <v>0.12951725798361144</v>
      </c>
      <c r="N127" s="156">
        <v>6.2905136074823551E-2</v>
      </c>
      <c r="O127" s="156">
        <v>4.9879462228227492E-2</v>
      </c>
      <c r="P127" s="156">
        <v>1.8725103634534536E-2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1.4167367627943002E-2</v>
      </c>
      <c r="D128" s="157">
        <f t="shared" si="494"/>
        <v>0</v>
      </c>
      <c r="E128" s="157">
        <f t="shared" si="494"/>
        <v>1.8964926892849572E-2</v>
      </c>
      <c r="F128" s="157">
        <f t="shared" si="494"/>
        <v>1.9282933653039066E-2</v>
      </c>
      <c r="G128" s="157">
        <f t="shared" si="494"/>
        <v>1.8888047850203291E-2</v>
      </c>
      <c r="H128" s="157">
        <f t="shared" si="494"/>
        <v>6.8356153587559629E-2</v>
      </c>
      <c r="I128" s="157">
        <f t="shared" si="494"/>
        <v>2.7739524750106184E-2</v>
      </c>
      <c r="J128" s="157">
        <f t="shared" si="494"/>
        <v>0</v>
      </c>
      <c r="K128" s="157">
        <f t="shared" si="494"/>
        <v>4.5337641734237211E-2</v>
      </c>
      <c r="L128" s="157">
        <f t="shared" si="494"/>
        <v>0</v>
      </c>
      <c r="M128" s="157">
        <f t="shared" si="494"/>
        <v>4.8325095454828049E-2</v>
      </c>
      <c r="N128" s="157">
        <f t="shared" si="494"/>
        <v>5.2896826952053867E-2</v>
      </c>
      <c r="O128" s="157">
        <f t="shared" si="494"/>
        <v>4.7400178750931866E-2</v>
      </c>
      <c r="P128" s="157">
        <f t="shared" si="494"/>
        <v>6.4279731926403474E-2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1.4167367627943002E-2</v>
      </c>
      <c r="D129" s="156">
        <v>0</v>
      </c>
      <c r="E129" s="156">
        <v>1.8964926892849572E-2</v>
      </c>
      <c r="F129" s="156">
        <v>1.9282933653039066E-2</v>
      </c>
      <c r="G129" s="156">
        <v>1.8888047850203291E-2</v>
      </c>
      <c r="H129" s="156">
        <v>6.8356153587559629E-2</v>
      </c>
      <c r="I129" s="156">
        <v>2.7739524750106184E-2</v>
      </c>
      <c r="J129" s="156">
        <v>0</v>
      </c>
      <c r="K129" s="156">
        <v>4.5337641734237211E-2</v>
      </c>
      <c r="L129" s="156">
        <v>0</v>
      </c>
      <c r="M129" s="156">
        <v>4.8325095454828049E-2</v>
      </c>
      <c r="N129" s="156">
        <v>5.2896826952053867E-2</v>
      </c>
      <c r="O129" s="156">
        <v>4.7400178750931866E-2</v>
      </c>
      <c r="P129" s="156">
        <v>6.4279731926403474E-2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2.8412243817550635</v>
      </c>
      <c r="D130" s="157">
        <f t="shared" ref="D130" si="496">SUM(D131:D132,D135:D136)</f>
        <v>0</v>
      </c>
      <c r="E130" s="157">
        <f t="shared" ref="E130" si="497">SUM(E131:E132,E135:E136)</f>
        <v>0.43384400492366382</v>
      </c>
      <c r="F130" s="157">
        <f t="shared" ref="F130" si="498">SUM(F131:F132,F135:F136)</f>
        <v>3.864370370695037</v>
      </c>
      <c r="G130" s="157">
        <f t="shared" ref="G130" si="499">SUM(G131:G132,G135:G136)</f>
        <v>2.6152853213040728</v>
      </c>
      <c r="H130" s="157">
        <f t="shared" ref="H130" si="500">SUM(H131:H132,H135:H136)</f>
        <v>4.2309524004087864</v>
      </c>
      <c r="I130" s="157">
        <f t="shared" ref="I130" si="501">SUM(I131:I132,I135:I136)</f>
        <v>2.5085811702563094</v>
      </c>
      <c r="J130" s="157">
        <f t="shared" ref="J130" si="502">SUM(J131:J132,J135:J136)</f>
        <v>0</v>
      </c>
      <c r="K130" s="157">
        <f t="shared" ref="K130" si="503">SUM(K131:K132,K135:K136)</f>
        <v>1.4580726252703187</v>
      </c>
      <c r="L130" s="157">
        <f t="shared" ref="L130" si="504">SUM(L131:L132,L135:L136)</f>
        <v>0</v>
      </c>
      <c r="M130" s="157">
        <f t="shared" ref="M130" si="505">SUM(M131:M132,M135:M136)</f>
        <v>4.6697284728281554</v>
      </c>
      <c r="N130" s="157">
        <f t="shared" ref="N130" si="506">SUM(N131:N132,N135:N136)</f>
        <v>4.0271082120461621</v>
      </c>
      <c r="O130" s="157">
        <f t="shared" ref="O130" si="507">SUM(O131:O132,O135:O136)</f>
        <v>3.0914151553622169</v>
      </c>
      <c r="P130" s="157">
        <f t="shared" ref="P130" si="508">SUM(P131:P132,P135:P136)</f>
        <v>1.0797387084759955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1.7305541142650109</v>
      </c>
      <c r="D131" s="132">
        <v>0</v>
      </c>
      <c r="E131" s="132">
        <v>0.42761098586634927</v>
      </c>
      <c r="F131" s="132">
        <v>3.0037399698324299</v>
      </c>
      <c r="G131" s="132">
        <v>1.8280700354362172</v>
      </c>
      <c r="H131" s="132">
        <v>2.4716974373110534</v>
      </c>
      <c r="I131" s="132">
        <v>1.3074426931488019</v>
      </c>
      <c r="J131" s="132">
        <v>0</v>
      </c>
      <c r="K131" s="132">
        <v>1.1695056353941424</v>
      </c>
      <c r="L131" s="132">
        <v>0</v>
      </c>
      <c r="M131" s="132">
        <v>3.65578511079095</v>
      </c>
      <c r="N131" s="132">
        <v>2.9098600583485479</v>
      </c>
      <c r="O131" s="132">
        <v>2.2791560079456974</v>
      </c>
      <c r="P131" s="132">
        <v>0.62907765027452345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0.80304998273992623</v>
      </c>
      <c r="D132" s="132">
        <f t="shared" ref="D132" si="511">SUM(D133:D134)</f>
        <v>0</v>
      </c>
      <c r="E132" s="132">
        <f t="shared" ref="E132" si="512">SUM(E133:E134)</f>
        <v>6.2330190573145492E-3</v>
      </c>
      <c r="F132" s="132">
        <f t="shared" ref="F132" si="513">SUM(F133:F134)</f>
        <v>0.11083600391131837</v>
      </c>
      <c r="G132" s="132">
        <f t="shared" ref="G132" si="514">SUM(G133:G134)</f>
        <v>6.7264526484937928E-2</v>
      </c>
      <c r="H132" s="132">
        <f t="shared" ref="H132" si="515">SUM(H133:H134)</f>
        <v>0.13754150298852347</v>
      </c>
      <c r="I132" s="132">
        <f t="shared" ref="I132" si="516">SUM(I133:I134)</f>
        <v>0.28080518993157483</v>
      </c>
      <c r="J132" s="132">
        <f t="shared" ref="J132" si="517">SUM(J133:J134)</f>
        <v>0</v>
      </c>
      <c r="K132" s="132">
        <f t="shared" ref="K132" si="518">SUM(K133:K134)</f>
        <v>0.28856698987617635</v>
      </c>
      <c r="L132" s="132">
        <f t="shared" ref="L132" si="519">SUM(L133:L134)</f>
        <v>0</v>
      </c>
      <c r="M132" s="132">
        <f t="shared" ref="M132" si="520">SUM(M133:M134)</f>
        <v>0.51640247923458515</v>
      </c>
      <c r="N132" s="132">
        <f t="shared" ref="N132" si="521">SUM(N133:N134)</f>
        <v>1.1172481536976142</v>
      </c>
      <c r="O132" s="132">
        <f t="shared" ref="O132" si="522">SUM(O133:O134)</f>
        <v>0.32613646536780982</v>
      </c>
      <c r="P132" s="132">
        <f t="shared" ref="P132" si="523">SUM(P133:P134)</f>
        <v>0.23731736397149325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0.56819406736684641</v>
      </c>
      <c r="D133" s="165">
        <v>0</v>
      </c>
      <c r="E133" s="165">
        <v>4.3991682902142764E-3</v>
      </c>
      <c r="F133" s="165">
        <v>7.8127667916938245E-2</v>
      </c>
      <c r="G133" s="165">
        <v>4.7820424075048447E-2</v>
      </c>
      <c r="H133" s="165">
        <v>9.5716512315649982E-2</v>
      </c>
      <c r="I133" s="165">
        <v>0.19722442742707641</v>
      </c>
      <c r="J133" s="165">
        <v>0</v>
      </c>
      <c r="K133" s="165">
        <v>0.20221870435209049</v>
      </c>
      <c r="L133" s="165">
        <v>0</v>
      </c>
      <c r="M133" s="165">
        <v>0.36146351908560931</v>
      </c>
      <c r="N133" s="165">
        <v>0.78196493283714386</v>
      </c>
      <c r="O133" s="165">
        <v>0.22823634040568083</v>
      </c>
      <c r="P133" s="165">
        <v>0.16605415359523121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0.23485591537307987</v>
      </c>
      <c r="D134" s="164">
        <v>0</v>
      </c>
      <c r="E134" s="164">
        <v>1.8338507671002726E-3</v>
      </c>
      <c r="F134" s="164">
        <v>3.2708335994380125E-2</v>
      </c>
      <c r="G134" s="164">
        <v>1.9444102409889481E-2</v>
      </c>
      <c r="H134" s="164">
        <v>4.1824990672873485E-2</v>
      </c>
      <c r="I134" s="164">
        <v>8.3580762504498418E-2</v>
      </c>
      <c r="J134" s="164">
        <v>0</v>
      </c>
      <c r="K134" s="164">
        <v>8.6348285524085869E-2</v>
      </c>
      <c r="L134" s="164">
        <v>0</v>
      </c>
      <c r="M134" s="164">
        <v>0.15493896014897587</v>
      </c>
      <c r="N134" s="164">
        <v>0.33528322086047024</v>
      </c>
      <c r="O134" s="164">
        <v>9.7900124962128993E-2</v>
      </c>
      <c r="P134" s="164">
        <v>7.1263210376262043E-2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0.19813171598575641</v>
      </c>
      <c r="D135" s="162">
        <v>0</v>
      </c>
      <c r="E135" s="162">
        <v>0</v>
      </c>
      <c r="F135" s="162">
        <v>0.73911902423860343</v>
      </c>
      <c r="G135" s="162">
        <v>0.7095451042924148</v>
      </c>
      <c r="H135" s="162">
        <v>1.5756524727779668</v>
      </c>
      <c r="I135" s="162">
        <v>0.90062424384024364</v>
      </c>
      <c r="J135" s="162">
        <v>0</v>
      </c>
      <c r="K135" s="162">
        <v>0</v>
      </c>
      <c r="L135" s="162">
        <v>0</v>
      </c>
      <c r="M135" s="162">
        <v>0.45736757219786783</v>
      </c>
      <c r="N135" s="162">
        <v>0</v>
      </c>
      <c r="O135" s="162">
        <v>0.46158350330248948</v>
      </c>
      <c r="P135" s="162">
        <v>0.19337493707229519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0.10948856876437024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1.0675372712685309E-2</v>
      </c>
      <c r="G136" s="160">
        <f t="shared" ref="G136" si="529">SUM(G137:G138)</f>
        <v>1.0405655090502564E-2</v>
      </c>
      <c r="H136" s="160">
        <f t="shared" ref="H136" si="530">SUM(H137:H138)</f>
        <v>4.606098733124267E-2</v>
      </c>
      <c r="I136" s="160">
        <f t="shared" ref="I136" si="531">SUM(I137:I138)</f>
        <v>1.9709043335689198E-2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4.017331060475253E-2</v>
      </c>
      <c r="N136" s="160">
        <f t="shared" ref="N136" si="536">SUM(N137:N138)</f>
        <v>0</v>
      </c>
      <c r="O136" s="160">
        <f t="shared" ref="O136" si="537">SUM(O137:O138)</f>
        <v>2.4539178746220545E-2</v>
      </c>
      <c r="P136" s="160">
        <f t="shared" ref="P136" si="538">SUM(P137:P138)</f>
        <v>1.996875715768355E-2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8.466386159458951E-2</v>
      </c>
      <c r="D137" s="156">
        <v>0</v>
      </c>
      <c r="E137" s="156">
        <v>0</v>
      </c>
      <c r="F137" s="156">
        <v>8.2221370702255381E-3</v>
      </c>
      <c r="G137" s="156">
        <v>7.9221348414724967E-3</v>
      </c>
      <c r="H137" s="156">
        <v>3.5798209762981141E-2</v>
      </c>
      <c r="I137" s="156">
        <v>1.5228515652892656E-2</v>
      </c>
      <c r="J137" s="156">
        <v>0</v>
      </c>
      <c r="K137" s="156">
        <v>0</v>
      </c>
      <c r="L137" s="156">
        <v>0</v>
      </c>
      <c r="M137" s="156">
        <v>3.0886812916526729E-2</v>
      </c>
      <c r="N137" s="156">
        <v>0</v>
      </c>
      <c r="O137" s="156">
        <v>1.855938060660885E-2</v>
      </c>
      <c r="P137" s="156">
        <v>1.511737856989041E-2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2.4824707169780729E-2</v>
      </c>
      <c r="D138" s="156">
        <v>0</v>
      </c>
      <c r="E138" s="156">
        <v>0</v>
      </c>
      <c r="F138" s="156">
        <v>2.4532356424597714E-3</v>
      </c>
      <c r="G138" s="156">
        <v>2.4835202490300669E-3</v>
      </c>
      <c r="H138" s="156">
        <v>1.0262777568261532E-2</v>
      </c>
      <c r="I138" s="156">
        <v>4.4805276827965422E-3</v>
      </c>
      <c r="J138" s="156">
        <v>0</v>
      </c>
      <c r="K138" s="156">
        <v>0</v>
      </c>
      <c r="L138" s="156">
        <v>0</v>
      </c>
      <c r="M138" s="156">
        <v>9.2864976882258005E-3</v>
      </c>
      <c r="N138" s="156">
        <v>0</v>
      </c>
      <c r="O138" s="156">
        <v>5.9797981396116943E-3</v>
      </c>
      <c r="P138" s="156">
        <v>4.8513785877931396E-3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1.8807066040167575</v>
      </c>
      <c r="D139" s="157">
        <f t="shared" ref="D139" si="541">SUM(D140:D141)</f>
        <v>0</v>
      </c>
      <c r="E139" s="157">
        <f t="shared" ref="E139" si="542">SUM(E140:E141)</f>
        <v>0.29045561834185296</v>
      </c>
      <c r="F139" s="157">
        <f t="shared" ref="F139" si="543">SUM(F140:F141)</f>
        <v>2.5365596249937661</v>
      </c>
      <c r="G139" s="157">
        <f t="shared" ref="G139" si="544">SUM(G140:G141)</f>
        <v>1.5990748051896151</v>
      </c>
      <c r="H139" s="157">
        <f t="shared" ref="H139" si="545">SUM(H140:H141)</f>
        <v>2.5842902544442561</v>
      </c>
      <c r="I139" s="157">
        <f t="shared" ref="I139" si="546">SUM(I140:I141)</f>
        <v>1.5821448323349454</v>
      </c>
      <c r="J139" s="157">
        <f t="shared" ref="J139" si="547">SUM(J140:J141)</f>
        <v>0</v>
      </c>
      <c r="K139" s="157">
        <f t="shared" ref="K139" si="548">SUM(K140:K141)</f>
        <v>1.0131369322979209</v>
      </c>
      <c r="L139" s="157">
        <f t="shared" ref="L139" si="549">SUM(L140:L141)</f>
        <v>0</v>
      </c>
      <c r="M139" s="157">
        <f t="shared" ref="M139" si="550">SUM(M140:M141)</f>
        <v>3.3198602752351172</v>
      </c>
      <c r="N139" s="157">
        <f t="shared" ref="N139" si="551">SUM(N140:N141)</f>
        <v>2.9244631309367684</v>
      </c>
      <c r="O139" s="157">
        <f t="shared" ref="O139" si="552">SUM(O140:O141)</f>
        <v>2.0272726980216946</v>
      </c>
      <c r="P139" s="157">
        <f t="shared" ref="P139" si="553">SUM(P140:P141)</f>
        <v>0.7247580658358137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1.8807066040167575</v>
      </c>
      <c r="D141" s="57">
        <v>0</v>
      </c>
      <c r="E141" s="57">
        <v>0.29045561834185296</v>
      </c>
      <c r="F141" s="57">
        <v>2.5365596249937661</v>
      </c>
      <c r="G141" s="57">
        <v>1.5990748051896151</v>
      </c>
      <c r="H141" s="57">
        <v>2.5842902544442561</v>
      </c>
      <c r="I141" s="57">
        <v>1.5821448323349454</v>
      </c>
      <c r="J141" s="57">
        <v>0</v>
      </c>
      <c r="K141" s="57">
        <v>1.0131369322979209</v>
      </c>
      <c r="L141" s="57">
        <v>0</v>
      </c>
      <c r="M141" s="57">
        <v>3.3198602752351172</v>
      </c>
      <c r="N141" s="57">
        <v>2.9244631309367684</v>
      </c>
      <c r="O141" s="57">
        <v>2.0272726980216946</v>
      </c>
      <c r="P141" s="57">
        <v>0.7247580658358137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5.0194706715467365E-2</v>
      </c>
      <c r="D143" s="168">
        <f t="shared" ref="D143" si="556">SUM(D144,D146,D148,D157)</f>
        <v>7.6234573229078118E-2</v>
      </c>
      <c r="E143" s="168">
        <f t="shared" ref="E143" si="557">SUM(E144,E146,E148,E157)</f>
        <v>7.3182415515153781E-2</v>
      </c>
      <c r="F143" s="168">
        <f t="shared" ref="F143" si="558">SUM(F144,F146,F148,F157)</f>
        <v>5.0448669534357365E-2</v>
      </c>
      <c r="G143" s="168">
        <f t="shared" ref="G143" si="559">SUM(G144,G146,G148,G157)</f>
        <v>8.0320510921807586E-2</v>
      </c>
      <c r="H143" s="168">
        <f t="shared" ref="H143" si="560">SUM(H144,H146,H148,H157)</f>
        <v>0.14366369907547635</v>
      </c>
      <c r="I143" s="168">
        <f t="shared" ref="I143" si="561">SUM(I144,I146,I148,I157)</f>
        <v>3.3755060371823964E-2</v>
      </c>
      <c r="J143" s="168">
        <f t="shared" ref="J143" si="562">SUM(J144,J146,J148,J157)</f>
        <v>4.4072754351709958E-2</v>
      </c>
      <c r="K143" s="168">
        <f t="shared" ref="K143" si="563">SUM(K144,K146,K148,K157)</f>
        <v>3.5710563520303482E-2</v>
      </c>
      <c r="L143" s="168">
        <f t="shared" ref="L143" si="564">SUM(L144,L146,L148,L157)</f>
        <v>2.8233739554899693E-2</v>
      </c>
      <c r="M143" s="168">
        <f t="shared" ref="M143" si="565">SUM(M144,M146,M148,M157)</f>
        <v>0.10737543657258515</v>
      </c>
      <c r="N143" s="168">
        <f t="shared" ref="N143" si="566">SUM(N144,N146,N148,N157)</f>
        <v>7.1843590608302504E-2</v>
      </c>
      <c r="O143" s="168">
        <f t="shared" ref="O143" si="567">SUM(O144,O146,O148,O157)</f>
        <v>0.13997924626981734</v>
      </c>
      <c r="P143" s="168">
        <f t="shared" ref="P143" si="568">SUM(P144,P146,P148,P157)</f>
        <v>0.3844310620533874</v>
      </c>
      <c r="Q143" s="168">
        <f t="shared" ref="Q143" si="569">SUM(Q144,Q146,Q148,Q157)</f>
        <v>1.2255643003811776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3.6335335984262689E-2</v>
      </c>
      <c r="D144" s="157">
        <f t="shared" si="570"/>
        <v>5.3727162979841668E-2</v>
      </c>
      <c r="E144" s="157">
        <f t="shared" si="570"/>
        <v>5.2683407535220335E-2</v>
      </c>
      <c r="F144" s="157">
        <f t="shared" si="570"/>
        <v>3.5705906533337439E-2</v>
      </c>
      <c r="G144" s="157">
        <f t="shared" si="570"/>
        <v>5.6262597610230849E-2</v>
      </c>
      <c r="H144" s="157">
        <f t="shared" si="570"/>
        <v>9.6919793131229767E-2</v>
      </c>
      <c r="I144" s="157">
        <f t="shared" si="570"/>
        <v>2.1480948227450527E-2</v>
      </c>
      <c r="J144" s="157">
        <f t="shared" si="570"/>
        <v>2.8343030377605678E-2</v>
      </c>
      <c r="K144" s="157">
        <f t="shared" si="570"/>
        <v>2.1770086785101436E-2</v>
      </c>
      <c r="L144" s="157">
        <f t="shared" si="570"/>
        <v>1.610020728951455E-2</v>
      </c>
      <c r="M144" s="157">
        <f t="shared" si="570"/>
        <v>5.5544184722747601E-2</v>
      </c>
      <c r="N144" s="157">
        <f t="shared" si="570"/>
        <v>3.7532973826352373E-2</v>
      </c>
      <c r="O144" s="157">
        <f t="shared" si="570"/>
        <v>6.6879316677065259E-2</v>
      </c>
      <c r="P144" s="157">
        <f t="shared" si="570"/>
        <v>0.16189767349436424</v>
      </c>
      <c r="Q144" s="157">
        <f t="shared" si="570"/>
        <v>0.52411353599646049</v>
      </c>
    </row>
    <row r="145" spans="1:17" ht="12" customHeight="1" x14ac:dyDescent="0.25">
      <c r="A145" s="23" t="s">
        <v>60</v>
      </c>
      <c r="B145" s="156"/>
      <c r="C145" s="156">
        <v>3.6335335984262689E-2</v>
      </c>
      <c r="D145" s="156">
        <v>5.3727162979841668E-2</v>
      </c>
      <c r="E145" s="156">
        <v>5.2683407535220335E-2</v>
      </c>
      <c r="F145" s="156">
        <v>3.5705906533337439E-2</v>
      </c>
      <c r="G145" s="156">
        <v>5.6262597610230849E-2</v>
      </c>
      <c r="H145" s="156">
        <v>9.6919793131229767E-2</v>
      </c>
      <c r="I145" s="156">
        <v>2.1480948227450527E-2</v>
      </c>
      <c r="J145" s="156">
        <v>2.8343030377605678E-2</v>
      </c>
      <c r="K145" s="156">
        <v>2.1770086785101436E-2</v>
      </c>
      <c r="L145" s="156">
        <v>1.610020728951455E-2</v>
      </c>
      <c r="M145" s="156">
        <v>5.5544184722747601E-2</v>
      </c>
      <c r="N145" s="156">
        <v>3.7532973826352373E-2</v>
      </c>
      <c r="O145" s="156">
        <v>6.6879316677065259E-2</v>
      </c>
      <c r="P145" s="156">
        <v>0.16189767349436424</v>
      </c>
      <c r="Q145" s="156">
        <v>0.52411353599646049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2.0145512424505265E-3</v>
      </c>
      <c r="D146" s="157">
        <f t="shared" si="571"/>
        <v>2.9461687210858936E-3</v>
      </c>
      <c r="E146" s="157">
        <f t="shared" si="571"/>
        <v>2.5984111687113601E-3</v>
      </c>
      <c r="F146" s="157">
        <f t="shared" si="571"/>
        <v>1.8336597874509019E-3</v>
      </c>
      <c r="G146" s="157">
        <f t="shared" si="571"/>
        <v>2.9324672863009181E-3</v>
      </c>
      <c r="H146" s="157">
        <f t="shared" si="571"/>
        <v>5.1750959487234238E-3</v>
      </c>
      <c r="I146" s="157">
        <f t="shared" si="571"/>
        <v>1.3000698956068717E-3</v>
      </c>
      <c r="J146" s="157">
        <f t="shared" si="571"/>
        <v>1.7121623162506103E-3</v>
      </c>
      <c r="K146" s="157">
        <f t="shared" si="571"/>
        <v>1.6814682014845868E-3</v>
      </c>
      <c r="L146" s="157">
        <f t="shared" si="571"/>
        <v>1.1170532928494446E-3</v>
      </c>
      <c r="M146" s="157">
        <f t="shared" si="571"/>
        <v>4.5875297790779444E-3</v>
      </c>
      <c r="N146" s="157">
        <f t="shared" si="571"/>
        <v>2.9895456165648184E-3</v>
      </c>
      <c r="O146" s="157">
        <f t="shared" si="571"/>
        <v>6.2633921001768438E-3</v>
      </c>
      <c r="P146" s="157">
        <f t="shared" si="571"/>
        <v>1.883512724991894E-2</v>
      </c>
      <c r="Q146" s="157">
        <f t="shared" si="571"/>
        <v>5.2345638371958839E-2</v>
      </c>
    </row>
    <row r="147" spans="1:17" ht="12" customHeight="1" x14ac:dyDescent="0.25">
      <c r="A147" s="23" t="s">
        <v>60</v>
      </c>
      <c r="B147" s="156"/>
      <c r="C147" s="156">
        <v>2.0145512424505265E-3</v>
      </c>
      <c r="D147" s="156">
        <v>2.9461687210858936E-3</v>
      </c>
      <c r="E147" s="156">
        <v>2.5984111687113601E-3</v>
      </c>
      <c r="F147" s="156">
        <v>1.8336597874509019E-3</v>
      </c>
      <c r="G147" s="156">
        <v>2.9324672863009181E-3</v>
      </c>
      <c r="H147" s="156">
        <v>5.1750959487234238E-3</v>
      </c>
      <c r="I147" s="156">
        <v>1.3000698956068717E-3</v>
      </c>
      <c r="J147" s="156">
        <v>1.7121623162506103E-3</v>
      </c>
      <c r="K147" s="156">
        <v>1.6814682014845868E-3</v>
      </c>
      <c r="L147" s="156">
        <v>1.1170532928494446E-3</v>
      </c>
      <c r="M147" s="156">
        <v>4.5875297790779444E-3</v>
      </c>
      <c r="N147" s="156">
        <v>2.9895456165648184E-3</v>
      </c>
      <c r="O147" s="156">
        <v>6.2633921001768438E-3</v>
      </c>
      <c r="P147" s="156">
        <v>1.883512724991894E-2</v>
      </c>
      <c r="Q147" s="156">
        <v>5.2345638371958839E-2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7.9093409709655501E-3</v>
      </c>
      <c r="D148" s="157">
        <f t="shared" ref="D148" si="573">SUM(D149:D150,D153:D154)</f>
        <v>1.327848950229709E-2</v>
      </c>
      <c r="E148" s="157">
        <f t="shared" ref="E148" si="574">SUM(E149:E150,E153:E154)</f>
        <v>1.2161983834388214E-2</v>
      </c>
      <c r="F148" s="157">
        <f t="shared" ref="F148" si="575">SUM(F149:F150,F153:F154)</f>
        <v>8.6285114075420628E-3</v>
      </c>
      <c r="G148" s="157">
        <f t="shared" ref="G148" si="576">SUM(G149:G150,G153:G154)</f>
        <v>1.4071794296612438E-2</v>
      </c>
      <c r="H148" s="157">
        <f t="shared" ref="H148" si="577">SUM(H149:H150,H153:H154)</f>
        <v>2.8472683069199027E-2</v>
      </c>
      <c r="I148" s="157">
        <f t="shared" ref="I148" si="578">SUM(I149:I150,I153:I154)</f>
        <v>7.2831387201482247E-3</v>
      </c>
      <c r="J148" s="157">
        <f t="shared" ref="J148" si="579">SUM(J149:J150,J153:J154)</f>
        <v>9.0224765230068442E-3</v>
      </c>
      <c r="K148" s="157">
        <f t="shared" ref="K148" si="580">SUM(K149:K150,K153:K154)</f>
        <v>7.8892893111549983E-3</v>
      </c>
      <c r="L148" s="157">
        <f t="shared" ref="L148" si="581">SUM(L149:L150,L153:L154)</f>
        <v>7.2573881335343676E-3</v>
      </c>
      <c r="M148" s="157">
        <f t="shared" ref="M148" si="582">SUM(M149:M150,M153:M154)</f>
        <v>3.1010731198060387E-2</v>
      </c>
      <c r="N148" s="157">
        <f t="shared" ref="N148" si="583">SUM(N149:N150,N153:N154)</f>
        <v>2.0014755010694836E-2</v>
      </c>
      <c r="O148" s="157">
        <f t="shared" ref="O148" si="584">SUM(O149:O150,O153:O154)</f>
        <v>4.3959670565296871E-2</v>
      </c>
      <c r="P148" s="157">
        <f t="shared" ref="P148" si="585">SUM(P149:P150,P153:P154)</f>
        <v>0.13306962143571605</v>
      </c>
      <c r="Q148" s="157">
        <f t="shared" ref="Q148" si="586">SUM(Q149:Q150,Q153:Q154)</f>
        <v>0.42170519288260971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7.5339515923448525E-3</v>
      </c>
      <c r="D153" s="162">
        <v>1.2604274919027776E-2</v>
      </c>
      <c r="E153" s="162">
        <v>1.1491881879905564E-2</v>
      </c>
      <c r="F153" s="162">
        <v>8.141711123954079E-3</v>
      </c>
      <c r="G153" s="162">
        <v>1.3397020688755173E-2</v>
      </c>
      <c r="H153" s="162">
        <v>2.7267277849674466E-2</v>
      </c>
      <c r="I153" s="162">
        <v>5.7431339305509177E-3</v>
      </c>
      <c r="J153" s="162">
        <v>6.0645374438668374E-3</v>
      </c>
      <c r="K153" s="162">
        <v>5.9973940359813642E-3</v>
      </c>
      <c r="L153" s="162">
        <v>5.1627961182786055E-3</v>
      </c>
      <c r="M153" s="162">
        <v>2.6464245240198431E-2</v>
      </c>
      <c r="N153" s="162">
        <v>1.2821346218734188E-2</v>
      </c>
      <c r="O153" s="162">
        <v>3.6610385391786099E-2</v>
      </c>
      <c r="P153" s="162">
        <v>0.10853618499327214</v>
      </c>
      <c r="Q153" s="162">
        <v>0.34987174458445963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3.7538937862069779E-4</v>
      </c>
      <c r="D154" s="160">
        <f t="shared" ref="D154" si="603">SUM(D155:D156)</f>
        <v>6.7421458326931416E-4</v>
      </c>
      <c r="E154" s="160">
        <f t="shared" ref="E154" si="604">SUM(E155:E156)</f>
        <v>6.7010195448265035E-4</v>
      </c>
      <c r="F154" s="160">
        <f t="shared" ref="F154" si="605">SUM(F155:F156)</f>
        <v>4.8680028358798319E-4</v>
      </c>
      <c r="G154" s="160">
        <f t="shared" ref="G154" si="606">SUM(G155:G156)</f>
        <v>6.7477360785726521E-4</v>
      </c>
      <c r="H154" s="160">
        <f t="shared" ref="H154" si="607">SUM(H155:H156)</f>
        <v>1.2054052195245605E-3</v>
      </c>
      <c r="I154" s="160">
        <f t="shared" ref="I154" si="608">SUM(I155:I156)</f>
        <v>1.540004789597307E-3</v>
      </c>
      <c r="J154" s="160">
        <f t="shared" ref="J154" si="609">SUM(J155:J156)</f>
        <v>2.9579390791400059E-3</v>
      </c>
      <c r="K154" s="160">
        <f t="shared" ref="K154" si="610">SUM(K155:K156)</f>
        <v>1.8918952751736332E-3</v>
      </c>
      <c r="L154" s="160">
        <f t="shared" ref="L154" si="611">SUM(L155:L156)</f>
        <v>2.0945920152557621E-3</v>
      </c>
      <c r="M154" s="160">
        <f t="shared" ref="M154" si="612">SUM(M155:M156)</f>
        <v>4.5464859578619576E-3</v>
      </c>
      <c r="N154" s="160">
        <f t="shared" ref="N154" si="613">SUM(N155:N156)</f>
        <v>7.1934087919606465E-3</v>
      </c>
      <c r="O154" s="160">
        <f t="shared" ref="O154" si="614">SUM(O155:O156)</f>
        <v>7.3492851735107723E-3</v>
      </c>
      <c r="P154" s="160">
        <f t="shared" ref="P154" si="615">SUM(P155:P156)</f>
        <v>2.4533436442443921E-2</v>
      </c>
      <c r="Q154" s="160">
        <f t="shared" ref="Q154" si="616">SUM(Q155:Q156)</f>
        <v>7.1833448298150096E-2</v>
      </c>
    </row>
    <row r="155" spans="1:17" ht="12" customHeight="1" x14ac:dyDescent="0.25">
      <c r="A155" s="148" t="s">
        <v>60</v>
      </c>
      <c r="B155" s="156"/>
      <c r="C155" s="156">
        <v>2.9027609689573532E-4</v>
      </c>
      <c r="D155" s="156">
        <v>5.2458025005760653E-4</v>
      </c>
      <c r="E155" s="156">
        <v>5.2029809602412744E-4</v>
      </c>
      <c r="F155" s="156">
        <v>3.7493198272402548E-4</v>
      </c>
      <c r="G155" s="156">
        <v>5.1372522560268338E-4</v>
      </c>
      <c r="H155" s="156">
        <v>9.3683074111317304E-4</v>
      </c>
      <c r="I155" s="156">
        <v>1.1899099638918202E-3</v>
      </c>
      <c r="J155" s="156">
        <v>2.2305446440318778E-3</v>
      </c>
      <c r="K155" s="156">
        <v>1.4206321334264565E-3</v>
      </c>
      <c r="L155" s="156">
        <v>1.6384910979493719E-3</v>
      </c>
      <c r="M155" s="156">
        <v>3.4955162791957092E-3</v>
      </c>
      <c r="N155" s="156">
        <v>5.4436064473340345E-3</v>
      </c>
      <c r="O155" s="156">
        <v>5.5583840898791878E-3</v>
      </c>
      <c r="P155" s="156">
        <v>1.8573076100435376E-2</v>
      </c>
      <c r="Q155" s="156">
        <v>5.5228002576989628E-2</v>
      </c>
    </row>
    <row r="156" spans="1:17" ht="12" customHeight="1" x14ac:dyDescent="0.25">
      <c r="A156" s="148" t="s">
        <v>59</v>
      </c>
      <c r="B156" s="156"/>
      <c r="C156" s="156">
        <v>8.5113281724962488E-5</v>
      </c>
      <c r="D156" s="156">
        <v>1.4963433321170765E-4</v>
      </c>
      <c r="E156" s="156">
        <v>1.4980385845852291E-4</v>
      </c>
      <c r="F156" s="156">
        <v>1.1186830086395774E-4</v>
      </c>
      <c r="G156" s="156">
        <v>1.6104838225458184E-4</v>
      </c>
      <c r="H156" s="156">
        <v>2.6857447841138738E-4</v>
      </c>
      <c r="I156" s="156">
        <v>3.5009482570548696E-4</v>
      </c>
      <c r="J156" s="156">
        <v>7.2739443510812804E-4</v>
      </c>
      <c r="K156" s="156">
        <v>4.7126314174717664E-4</v>
      </c>
      <c r="L156" s="156">
        <v>4.5610091730639E-4</v>
      </c>
      <c r="M156" s="156">
        <v>1.0509696786662481E-3</v>
      </c>
      <c r="N156" s="156">
        <v>1.7498023446266124E-3</v>
      </c>
      <c r="O156" s="156">
        <v>1.7909010836315842E-3</v>
      </c>
      <c r="P156" s="156">
        <v>5.9603603420085461E-3</v>
      </c>
      <c r="Q156" s="156">
        <v>1.6605445721160465E-2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3.9354785177885985E-3</v>
      </c>
      <c r="D157" s="157">
        <f t="shared" ref="D157" si="618">SUM(D158:D159)</f>
        <v>6.2827520258534539E-3</v>
      </c>
      <c r="E157" s="157">
        <f t="shared" ref="E157" si="619">SUM(E158:E159)</f>
        <v>5.7386129768338644E-3</v>
      </c>
      <c r="F157" s="157">
        <f t="shared" ref="F157" si="620">SUM(F158:F159)</f>
        <v>4.2805918060269633E-3</v>
      </c>
      <c r="G157" s="157">
        <f t="shared" ref="G157" si="621">SUM(G158:G159)</f>
        <v>7.0536517286633712E-3</v>
      </c>
      <c r="H157" s="157">
        <f t="shared" ref="H157" si="622">SUM(H158:H159)</f>
        <v>1.3096126926324144E-2</v>
      </c>
      <c r="I157" s="157">
        <f t="shared" ref="I157" si="623">SUM(I158:I159)</f>
        <v>3.690903528618342E-3</v>
      </c>
      <c r="J157" s="157">
        <f t="shared" ref="J157" si="624">SUM(J158:J159)</f>
        <v>4.9950851348468236E-3</v>
      </c>
      <c r="K157" s="157">
        <f t="shared" ref="K157" si="625">SUM(K158:K159)</f>
        <v>4.3697192225624609E-3</v>
      </c>
      <c r="L157" s="157">
        <f t="shared" ref="L157" si="626">SUM(L158:L159)</f>
        <v>3.7590908390013299E-3</v>
      </c>
      <c r="M157" s="157">
        <f t="shared" ref="M157" si="627">SUM(M158:M159)</f>
        <v>1.6232990872699218E-2</v>
      </c>
      <c r="N157" s="157">
        <f t="shared" ref="N157" si="628">SUM(N158:N159)</f>
        <v>1.1306316154690483E-2</v>
      </c>
      <c r="O157" s="157">
        <f t="shared" ref="O157" si="629">SUM(O158:O159)</f>
        <v>2.2876866927278354E-2</v>
      </c>
      <c r="P157" s="157">
        <f t="shared" ref="P157" si="630">SUM(P158:P159)</f>
        <v>7.0628639873388188E-2</v>
      </c>
      <c r="Q157" s="157">
        <f t="shared" ref="Q157" si="631">SUM(Q158:Q159)</f>
        <v>0.22739993313014872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3.9354785177885985E-3</v>
      </c>
      <c r="D159" s="57">
        <v>6.2827520258534539E-3</v>
      </c>
      <c r="E159" s="57">
        <v>5.7386129768338644E-3</v>
      </c>
      <c r="F159" s="57">
        <v>4.2805918060269633E-3</v>
      </c>
      <c r="G159" s="57">
        <v>7.0536517286633712E-3</v>
      </c>
      <c r="H159" s="57">
        <v>1.3096126926324144E-2</v>
      </c>
      <c r="I159" s="57">
        <v>3.690903528618342E-3</v>
      </c>
      <c r="J159" s="57">
        <v>4.9950851348468236E-3</v>
      </c>
      <c r="K159" s="57">
        <v>4.3697192225624609E-3</v>
      </c>
      <c r="L159" s="57">
        <v>3.7590908390013299E-3</v>
      </c>
      <c r="M159" s="57">
        <v>1.6232990872699218E-2</v>
      </c>
      <c r="N159" s="57">
        <v>1.1306316154690483E-2</v>
      </c>
      <c r="O159" s="57">
        <v>2.2876866927278354E-2</v>
      </c>
      <c r="P159" s="57">
        <v>7.0628639873388188E-2</v>
      </c>
      <c r="Q159" s="57">
        <v>0.22739993313014872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12.189894863105673</v>
      </c>
      <c r="D161" s="168">
        <f t="shared" ref="D161" si="633">SUM(D162,D164,D166,D175)</f>
        <v>7.5655527611944162</v>
      </c>
      <c r="E161" s="168">
        <f t="shared" ref="E161" si="634">SUM(E162,E164,E166,E175)</f>
        <v>11.58540588716369</v>
      </c>
      <c r="F161" s="168">
        <f t="shared" ref="F161" si="635">SUM(F162,F164,F166,F175)</f>
        <v>9.974850317102737</v>
      </c>
      <c r="G161" s="168">
        <f t="shared" ref="G161" si="636">SUM(G162,G164,G166,G175)</f>
        <v>15.306929658738609</v>
      </c>
      <c r="H161" s="168">
        <f t="shared" ref="H161" si="637">SUM(H162,H164,H166,H175)</f>
        <v>14.805818157182944</v>
      </c>
      <c r="I161" s="168">
        <f t="shared" ref="I161" si="638">SUM(I162,I164,I166,I175)</f>
        <v>3.4872911050205921</v>
      </c>
      <c r="J161" s="168">
        <f t="shared" ref="J161" si="639">SUM(J162,J164,J166,J175)</f>
        <v>6.0985889637839943</v>
      </c>
      <c r="K161" s="168">
        <f t="shared" ref="K161" si="640">SUM(K162,K164,K166,K175)</f>
        <v>4.9157635849246892</v>
      </c>
      <c r="L161" s="168">
        <f t="shared" ref="L161" si="641">SUM(L162,L164,L166,L175)</f>
        <v>0</v>
      </c>
      <c r="M161" s="168">
        <f t="shared" ref="M161" si="642">SUM(M162,M164,M166,M175)</f>
        <v>0</v>
      </c>
      <c r="N161" s="168">
        <f t="shared" ref="N161" si="643">SUM(N162,N164,N166,N175)</f>
        <v>0</v>
      </c>
      <c r="O161" s="168">
        <f t="shared" ref="O161" si="644">SUM(O162,O164,O166,O175)</f>
        <v>0</v>
      </c>
      <c r="P161" s="168">
        <f t="shared" ref="P161" si="645">SUM(P162,P164,P166,P175)</f>
        <v>0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10.124186091548827</v>
      </c>
      <c r="D162" s="157">
        <f t="shared" si="647"/>
        <v>6.2530334261729443</v>
      </c>
      <c r="E162" s="157">
        <f t="shared" si="647"/>
        <v>9.7368243407879955</v>
      </c>
      <c r="F162" s="157">
        <f t="shared" si="647"/>
        <v>8.3209880874088356</v>
      </c>
      <c r="G162" s="157">
        <f t="shared" si="647"/>
        <v>12.808009816432769</v>
      </c>
      <c r="H162" s="157">
        <f t="shared" si="647"/>
        <v>12.285048682973402</v>
      </c>
      <c r="I162" s="157">
        <f t="shared" si="647"/>
        <v>2.8599937953071448</v>
      </c>
      <c r="J162" s="157">
        <f t="shared" si="647"/>
        <v>5.0539266917014292</v>
      </c>
      <c r="K162" s="157">
        <f t="shared" si="647"/>
        <v>4.0055551902538902</v>
      </c>
      <c r="L162" s="157">
        <f t="shared" si="647"/>
        <v>0</v>
      </c>
      <c r="M162" s="157">
        <f t="shared" si="647"/>
        <v>0</v>
      </c>
      <c r="N162" s="157">
        <f t="shared" si="647"/>
        <v>0</v>
      </c>
      <c r="O162" s="157">
        <f t="shared" si="647"/>
        <v>0</v>
      </c>
      <c r="P162" s="157">
        <f t="shared" si="647"/>
        <v>0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10.124186091548827</v>
      </c>
      <c r="D163" s="57">
        <v>6.2530334261729443</v>
      </c>
      <c r="E163" s="57">
        <v>9.7368243407879955</v>
      </c>
      <c r="F163" s="57">
        <v>8.3209880874088356</v>
      </c>
      <c r="G163" s="57">
        <v>12.808009816432769</v>
      </c>
      <c r="H163" s="57">
        <v>12.285048682973402</v>
      </c>
      <c r="I163" s="57">
        <v>2.8599937953071448</v>
      </c>
      <c r="J163" s="57">
        <v>5.0539266917014292</v>
      </c>
      <c r="K163" s="57">
        <v>4.0055551902538902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5.5614058116916802E-3</v>
      </c>
      <c r="D164" s="157">
        <f t="shared" si="648"/>
        <v>5.6545087372459404E-3</v>
      </c>
      <c r="E164" s="157">
        <f t="shared" si="648"/>
        <v>8.4973421443332101E-3</v>
      </c>
      <c r="F164" s="157">
        <f t="shared" si="648"/>
        <v>5.8084633877130091E-3</v>
      </c>
      <c r="G164" s="157">
        <f t="shared" si="648"/>
        <v>8.1943042325344998E-3</v>
      </c>
      <c r="H164" s="157">
        <f t="shared" si="648"/>
        <v>2.7444029896979787E-2</v>
      </c>
      <c r="I164" s="157">
        <f t="shared" si="648"/>
        <v>8.913070308488702E-3</v>
      </c>
      <c r="J164" s="157">
        <f t="shared" si="648"/>
        <v>1.3895732731123914E-2</v>
      </c>
      <c r="K164" s="157">
        <f t="shared" si="648"/>
        <v>1.9465117041439991E-2</v>
      </c>
      <c r="L164" s="157">
        <f t="shared" si="648"/>
        <v>0</v>
      </c>
      <c r="M164" s="157">
        <f t="shared" si="648"/>
        <v>0</v>
      </c>
      <c r="N164" s="157">
        <f t="shared" si="648"/>
        <v>0</v>
      </c>
      <c r="O164" s="157">
        <f t="shared" si="648"/>
        <v>0</v>
      </c>
      <c r="P164" s="157">
        <f t="shared" si="648"/>
        <v>0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5.5614058116916802E-3</v>
      </c>
      <c r="D165" s="156">
        <v>5.6545087372459404E-3</v>
      </c>
      <c r="E165" s="156">
        <v>8.4973421443332101E-3</v>
      </c>
      <c r="F165" s="156">
        <v>5.8084633877130091E-3</v>
      </c>
      <c r="G165" s="156">
        <v>8.1943042325344998E-3</v>
      </c>
      <c r="H165" s="156">
        <v>2.7444029896979787E-2</v>
      </c>
      <c r="I165" s="156">
        <v>8.913070308488702E-3</v>
      </c>
      <c r="J165" s="156">
        <v>1.3895732731123914E-2</v>
      </c>
      <c r="K165" s="156">
        <v>1.9465117041439991E-2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1.357945646319207</v>
      </c>
      <c r="D166" s="157">
        <f t="shared" ref="D166" si="650">SUM(D167:D168,D171:D172)</f>
        <v>0.8750999045641894</v>
      </c>
      <c r="E166" s="157">
        <f t="shared" ref="E166" si="651">SUM(E167:E168,E171:E172)</f>
        <v>1.2384731988964033</v>
      </c>
      <c r="F166" s="157">
        <f t="shared" ref="F166" si="652">SUM(F167:F168,F171:F172)</f>
        <v>1.0937927926415103</v>
      </c>
      <c r="G166" s="157">
        <f t="shared" ref="G166" si="653">SUM(G167:G168,G171:G172)</f>
        <v>1.651427506315758</v>
      </c>
      <c r="H166" s="157">
        <f t="shared" ref="H166" si="654">SUM(H167:H168,H171:H172)</f>
        <v>1.6987631207048377</v>
      </c>
      <c r="I166" s="157">
        <f t="shared" ref="I166" si="655">SUM(I167:I168,I171:I172)</f>
        <v>0.40042718804066424</v>
      </c>
      <c r="J166" s="157">
        <f t="shared" ref="J166" si="656">SUM(J167:J168,J171:J172)</f>
        <v>0.65590037174202775</v>
      </c>
      <c r="K166" s="157">
        <f t="shared" ref="K166" si="657">SUM(K167:K168,K171:K172)</f>
        <v>0.57284695417960685</v>
      </c>
      <c r="L166" s="157">
        <f t="shared" ref="L166" si="658">SUM(L167:L168,L171:L172)</f>
        <v>0</v>
      </c>
      <c r="M166" s="157">
        <f t="shared" ref="M166" si="659">SUM(M167:M168,M171:M172)</f>
        <v>0</v>
      </c>
      <c r="N166" s="157">
        <f t="shared" ref="N166" si="660">SUM(N167:N168,N171:N172)</f>
        <v>0</v>
      </c>
      <c r="O166" s="157">
        <f t="shared" ref="O166" si="661">SUM(O167:O168,O171:O172)</f>
        <v>0</v>
      </c>
      <c r="P166" s="157">
        <f t="shared" ref="P166" si="662">SUM(P167:P168,P171:P172)</f>
        <v>0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1.2588428503633429</v>
      </c>
      <c r="D171" s="162">
        <v>0.80429835499134494</v>
      </c>
      <c r="E171" s="162">
        <v>1.1613302806118762</v>
      </c>
      <c r="F171" s="162">
        <v>1.0216467995258764</v>
      </c>
      <c r="G171" s="162">
        <v>1.5632014082134518</v>
      </c>
      <c r="H171" s="162">
        <v>1.5889949984772793</v>
      </c>
      <c r="I171" s="162">
        <v>0.13752563929641118</v>
      </c>
      <c r="J171" s="162">
        <v>0.30470083422939703</v>
      </c>
      <c r="K171" s="162">
        <v>0.46046152473940871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9.9102795955864215E-2</v>
      </c>
      <c r="D172" s="160">
        <f t="shared" ref="D172" si="680">SUM(D173:D174)</f>
        <v>7.0801549572844458E-2</v>
      </c>
      <c r="E172" s="160">
        <f t="shared" ref="E172" si="681">SUM(E173:E174)</f>
        <v>7.7142918284527212E-2</v>
      </c>
      <c r="F172" s="160">
        <f t="shared" ref="F172" si="682">SUM(F173:F174)</f>
        <v>7.2145993115633883E-2</v>
      </c>
      <c r="G172" s="160">
        <f t="shared" ref="G172" si="683">SUM(G173:G174)</f>
        <v>8.8226098102306111E-2</v>
      </c>
      <c r="H172" s="160">
        <f t="shared" ref="H172" si="684">SUM(H173:H174)</f>
        <v>0.10976812222755832</v>
      </c>
      <c r="I172" s="160">
        <f t="shared" ref="I172" si="685">SUM(I173:I174)</f>
        <v>0.26290154874425309</v>
      </c>
      <c r="J172" s="160">
        <f t="shared" ref="J172" si="686">SUM(J173:J174)</f>
        <v>0.35119953751263072</v>
      </c>
      <c r="K172" s="160">
        <f t="shared" ref="K172" si="687">SUM(K173:K174)</f>
        <v>0.11238542944019808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7.6632889580474123E-2</v>
      </c>
      <c r="D173" s="156">
        <v>5.5087943068939535E-2</v>
      </c>
      <c r="E173" s="156">
        <v>5.9897323439643171E-2</v>
      </c>
      <c r="F173" s="156">
        <v>5.5566607408414903E-2</v>
      </c>
      <c r="G173" s="156">
        <v>6.7169153659665734E-2</v>
      </c>
      <c r="H173" s="156">
        <v>8.5310856159727735E-2</v>
      </c>
      <c r="I173" s="156">
        <v>0.20313519443999842</v>
      </c>
      <c r="J173" s="156">
        <v>0.26483515259314527</v>
      </c>
      <c r="K173" s="156">
        <v>8.4390692490642266E-2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2.2469906375390088E-2</v>
      </c>
      <c r="D174" s="57">
        <v>1.5713606503904926E-2</v>
      </c>
      <c r="E174" s="57">
        <v>1.7245594844884041E-2</v>
      </c>
      <c r="F174" s="57">
        <v>1.6579385707218983E-2</v>
      </c>
      <c r="G174" s="57">
        <v>2.105694444264037E-2</v>
      </c>
      <c r="H174" s="57">
        <v>2.4457266067830576E-2</v>
      </c>
      <c r="I174" s="57">
        <v>5.9766354304254699E-2</v>
      </c>
      <c r="J174" s="57">
        <v>8.6364384919485448E-2</v>
      </c>
      <c r="K174" s="57">
        <v>2.7994736949555819E-2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0.702201719425947</v>
      </c>
      <c r="D175" s="157">
        <f t="shared" ref="D175" si="695">SUM(D176:D177)</f>
        <v>0.43176492172003683</v>
      </c>
      <c r="E175" s="157">
        <f t="shared" ref="E175" si="696">SUM(E176:E177)</f>
        <v>0.60161100533495815</v>
      </c>
      <c r="F175" s="157">
        <f t="shared" ref="F175" si="697">SUM(F176:F177)</f>
        <v>0.55426097366467886</v>
      </c>
      <c r="G175" s="157">
        <f t="shared" ref="G175" si="698">SUM(G176:G177)</f>
        <v>0.83929803175754814</v>
      </c>
      <c r="H175" s="157">
        <f t="shared" ref="H175" si="699">SUM(H176:H177)</f>
        <v>0.79456232360772394</v>
      </c>
      <c r="I175" s="157">
        <f t="shared" ref="I175" si="700">SUM(I176:I177)</f>
        <v>0.21795705136429455</v>
      </c>
      <c r="J175" s="157">
        <f t="shared" ref="J175" si="701">SUM(J176:J177)</f>
        <v>0.37486616760941333</v>
      </c>
      <c r="K175" s="157">
        <f t="shared" ref="K175" si="702">SUM(K176:K177)</f>
        <v>0.31789632344975266</v>
      </c>
      <c r="L175" s="157">
        <f t="shared" ref="L175" si="703">SUM(L176:L177)</f>
        <v>0</v>
      </c>
      <c r="M175" s="157">
        <f t="shared" ref="M175" si="704">SUM(M176:M177)</f>
        <v>0</v>
      </c>
      <c r="N175" s="157">
        <f t="shared" ref="N175" si="705">SUM(N176:N177)</f>
        <v>0</v>
      </c>
      <c r="O175" s="157">
        <f t="shared" ref="O175" si="706">SUM(O176:O177)</f>
        <v>0</v>
      </c>
      <c r="P175" s="157">
        <f t="shared" ref="P175" si="707">SUM(P176:P177)</f>
        <v>0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0.702201719425947</v>
      </c>
      <c r="D177" s="57">
        <v>0.43176492172003683</v>
      </c>
      <c r="E177" s="57">
        <v>0.60161100533495815</v>
      </c>
      <c r="F177" s="57">
        <v>0.55426097366467886</v>
      </c>
      <c r="G177" s="57">
        <v>0.83929803175754814</v>
      </c>
      <c r="H177" s="57">
        <v>0.79456232360772394</v>
      </c>
      <c r="I177" s="57">
        <v>0.21795705136429455</v>
      </c>
      <c r="J177" s="57">
        <v>0.37486616760941333</v>
      </c>
      <c r="K177" s="57">
        <v>0.31789632344975266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3.5031655541203133</v>
      </c>
      <c r="D3" s="168">
        <f t="shared" ref="D3" si="1">SUM(D4,D7,D9,D19)</f>
        <v>6.7548178290872114</v>
      </c>
      <c r="E3" s="168">
        <f t="shared" ref="E3" si="2">SUM(E4,E7,E9,E19)</f>
        <v>2.8587808018346679</v>
      </c>
      <c r="F3" s="168">
        <f t="shared" ref="F3" si="3">SUM(F4,F7,F9,F19)</f>
        <v>1.424052122208098</v>
      </c>
      <c r="G3" s="168">
        <f t="shared" ref="G3" si="4">SUM(G4,G7,G9,G19)</f>
        <v>3.2013969137683564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4.283248339747928</v>
      </c>
      <c r="K3" s="168">
        <f t="shared" ref="K3" si="8">SUM(K4,K7,K9,K19)</f>
        <v>2.8414374710693497</v>
      </c>
      <c r="L3" s="168">
        <f t="shared" ref="L3" si="9">SUM(L4,L7,L9,L19)</f>
        <v>1.3570466844233056</v>
      </c>
      <c r="M3" s="168">
        <f t="shared" ref="M3" si="10">SUM(M4,M7,M9,M19)</f>
        <v>7.2879261215099991</v>
      </c>
      <c r="N3" s="168">
        <f t="shared" ref="N3" si="11">SUM(N4,N7,N9,N19)</f>
        <v>1.7317204857045421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2.8088492132079734</v>
      </c>
      <c r="D4" s="157">
        <f t="shared" si="15"/>
        <v>5.4555473742269349</v>
      </c>
      <c r="E4" s="157">
        <f t="shared" si="15"/>
        <v>2.3311167535017807</v>
      </c>
      <c r="F4" s="157">
        <f t="shared" si="15"/>
        <v>1.1579697882074447</v>
      </c>
      <c r="G4" s="157">
        <f t="shared" si="15"/>
        <v>2.613063666574885</v>
      </c>
      <c r="H4" s="157">
        <f t="shared" si="15"/>
        <v>0</v>
      </c>
      <c r="I4" s="157">
        <f t="shared" si="15"/>
        <v>0</v>
      </c>
      <c r="J4" s="157">
        <f t="shared" si="15"/>
        <v>3.4840352053428432</v>
      </c>
      <c r="K4" s="157">
        <f t="shared" si="15"/>
        <v>2.2363307911910182</v>
      </c>
      <c r="L4" s="157">
        <f t="shared" si="15"/>
        <v>1.0194420274164433</v>
      </c>
      <c r="M4" s="157">
        <f t="shared" si="15"/>
        <v>5.7997323037668052</v>
      </c>
      <c r="N4" s="157">
        <f t="shared" si="15"/>
        <v>1.3205494199277006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2.7840080716791511</v>
      </c>
      <c r="D5" s="156">
        <v>5.3903529076234271</v>
      </c>
      <c r="E5" s="156">
        <v>2.3057351136202948</v>
      </c>
      <c r="F5" s="156">
        <v>1.148269598427003</v>
      </c>
      <c r="G5" s="156">
        <v>2.5920137735519715</v>
      </c>
      <c r="H5" s="156">
        <v>0</v>
      </c>
      <c r="I5" s="156">
        <v>0</v>
      </c>
      <c r="J5" s="156">
        <v>3.4427066515222622</v>
      </c>
      <c r="K5" s="156">
        <v>2.2144212598956265</v>
      </c>
      <c r="L5" s="156">
        <v>1.0079534578400735</v>
      </c>
      <c r="M5" s="156">
        <v>5.7315195617388399</v>
      </c>
      <c r="N5" s="156">
        <v>1.3118800121822045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2.4841141528822542E-2</v>
      </c>
      <c r="D6" s="156">
        <v>6.5194466603507681E-2</v>
      </c>
      <c r="E6" s="156">
        <v>2.5381639881485802E-2</v>
      </c>
      <c r="F6" s="156">
        <v>9.7001897804415878E-3</v>
      </c>
      <c r="G6" s="156">
        <v>2.104989302291338E-2</v>
      </c>
      <c r="H6" s="156">
        <v>0</v>
      </c>
      <c r="I6" s="156">
        <v>0</v>
      </c>
      <c r="J6" s="156">
        <v>4.1328553820580989E-2</v>
      </c>
      <c r="K6" s="156">
        <v>2.1909531295391482E-2</v>
      </c>
      <c r="L6" s="156">
        <v>1.1488569576369741E-2</v>
      </c>
      <c r="M6" s="156">
        <v>6.8212742027965165E-2</v>
      </c>
      <c r="N6" s="156">
        <v>8.6694077454960508E-3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4.9891291098363337E-3</v>
      </c>
      <c r="D7" s="157">
        <f t="shared" si="16"/>
        <v>6.6733188518191431E-3</v>
      </c>
      <c r="E7" s="157">
        <f t="shared" si="16"/>
        <v>8.5584962330483745E-3</v>
      </c>
      <c r="F7" s="157">
        <f t="shared" si="16"/>
        <v>5.1542740116034998E-3</v>
      </c>
      <c r="G7" s="157">
        <f t="shared" si="16"/>
        <v>7.2983364394764508E-3</v>
      </c>
      <c r="H7" s="157">
        <f t="shared" si="16"/>
        <v>0</v>
      </c>
      <c r="I7" s="157">
        <f t="shared" si="16"/>
        <v>0</v>
      </c>
      <c r="J7" s="157">
        <f t="shared" si="16"/>
        <v>1.4322329483948496E-2</v>
      </c>
      <c r="K7" s="157">
        <f t="shared" si="16"/>
        <v>2.053706173619561E-2</v>
      </c>
      <c r="L7" s="157">
        <f t="shared" si="16"/>
        <v>8.0667513797354918E-3</v>
      </c>
      <c r="M7" s="157">
        <f t="shared" si="16"/>
        <v>3.407848667001722E-2</v>
      </c>
      <c r="N7" s="157">
        <f t="shared" si="16"/>
        <v>2.5275420966320541E-2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4.9891291098363337E-3</v>
      </c>
      <c r="D8" s="156">
        <v>6.6733188518191431E-3</v>
      </c>
      <c r="E8" s="156">
        <v>8.5584962330483745E-3</v>
      </c>
      <c r="F8" s="156">
        <v>5.1542740116034998E-3</v>
      </c>
      <c r="G8" s="156">
        <v>7.2983364394764508E-3</v>
      </c>
      <c r="H8" s="156">
        <v>0</v>
      </c>
      <c r="I8" s="156">
        <v>0</v>
      </c>
      <c r="J8" s="156">
        <v>1.4322329483948496E-2</v>
      </c>
      <c r="K8" s="156">
        <v>2.053706173619561E-2</v>
      </c>
      <c r="L8" s="156">
        <v>8.0667513797354918E-3</v>
      </c>
      <c r="M8" s="156">
        <v>3.407848667001722E-2</v>
      </c>
      <c r="N8" s="156">
        <v>2.5275420966320541E-2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0.42210790099467549</v>
      </c>
      <c r="D9" s="157">
        <f t="shared" ref="D9" si="18">SUM(D10:D12,D15:D16)</f>
        <v>0.80335464339903706</v>
      </c>
      <c r="E9" s="157">
        <f t="shared" ref="E9" si="19">SUM(E10:E12,E15:E16)</f>
        <v>0.32195970917964395</v>
      </c>
      <c r="F9" s="157">
        <f t="shared" ref="F9" si="20">SUM(F10:F12,F15:F16)</f>
        <v>0.15797389728816036</v>
      </c>
      <c r="G9" s="157">
        <f t="shared" ref="G9" si="21">SUM(G10:G12,G15:G16)</f>
        <v>0.35978944778547278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0.47960256824861036</v>
      </c>
      <c r="K9" s="157">
        <f t="shared" ref="K9" si="25">SUM(K10:K12,K15:K16)</f>
        <v>0.35750249069779572</v>
      </c>
      <c r="L9" s="157">
        <f t="shared" ref="L9" si="26">SUM(L10:L12,L15:L16)</f>
        <v>0.20777555553424729</v>
      </c>
      <c r="M9" s="157">
        <f t="shared" ref="M9" si="27">SUM(M10:M12,M15:M16)</f>
        <v>0.83107768445862107</v>
      </c>
      <c r="N9" s="157">
        <f t="shared" ref="N9" si="28">SUM(N10:N12,N15:N16)</f>
        <v>0.2261217493158772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6.6949154925787402E-2</v>
      </c>
      <c r="D10" s="132">
        <v>0.15842619389499971</v>
      </c>
      <c r="E10" s="132">
        <v>0.10313380762429404</v>
      </c>
      <c r="F10" s="132">
        <v>8.4636683485510483E-2</v>
      </c>
      <c r="G10" s="132">
        <v>9.4584914499985184E-2</v>
      </c>
      <c r="H10" s="132">
        <v>0</v>
      </c>
      <c r="I10" s="132">
        <v>0</v>
      </c>
      <c r="J10" s="132">
        <v>0.12543477785105231</v>
      </c>
      <c r="K10" s="132">
        <v>2.6746582878182112E-2</v>
      </c>
      <c r="L10" s="132">
        <v>1.3486595430307027E-2</v>
      </c>
      <c r="M10" s="132">
        <v>0.78029449956570107</v>
      </c>
      <c r="N10" s="132">
        <v>0.12281306087855381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0.32748840594975076</v>
      </c>
      <c r="D15" s="162">
        <v>0.63296476882342223</v>
      </c>
      <c r="E15" s="162">
        <v>0.21556146330361572</v>
      </c>
      <c r="F15" s="162">
        <v>7.2263441605404335E-2</v>
      </c>
      <c r="G15" s="162">
        <v>0.26123932149913132</v>
      </c>
      <c r="H15" s="162">
        <v>0</v>
      </c>
      <c r="I15" s="162">
        <v>0</v>
      </c>
      <c r="J15" s="162">
        <v>0.34331561567213525</v>
      </c>
      <c r="K15" s="162">
        <v>0.22996280019201051</v>
      </c>
      <c r="L15" s="162">
        <v>0.18349460778462243</v>
      </c>
      <c r="M15" s="162">
        <v>4.8735903196561001E-2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2.7670340119137327E-2</v>
      </c>
      <c r="D16" s="160">
        <f t="shared" ref="D16" si="48">SUM(D17:D18)</f>
        <v>1.1963680680615204E-2</v>
      </c>
      <c r="E16" s="160">
        <f t="shared" ref="E16" si="49">SUM(E17:E18)</f>
        <v>3.2644382517341471E-3</v>
      </c>
      <c r="F16" s="160">
        <f t="shared" ref="F16" si="50">SUM(F17:F18)</f>
        <v>1.0737721972455298E-3</v>
      </c>
      <c r="G16" s="160">
        <f t="shared" ref="G16" si="51">SUM(G17:G18)</f>
        <v>3.9652117863562767E-3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1.0852174725422752E-2</v>
      </c>
      <c r="K16" s="160">
        <f t="shared" ref="K16" si="55">SUM(K17:K18)</f>
        <v>0.10079310762760307</v>
      </c>
      <c r="L16" s="160">
        <f t="shared" ref="L16" si="56">SUM(L17:L18)</f>
        <v>1.079435231931784E-2</v>
      </c>
      <c r="M16" s="160">
        <f t="shared" ref="M16" si="57">SUM(M17:M18)</f>
        <v>2.0472816963589859E-3</v>
      </c>
      <c r="N16" s="160">
        <f t="shared" ref="N16" si="58">SUM(N17:N18)</f>
        <v>0.10330868843732338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1.9300867416182681E-2</v>
      </c>
      <c r="D17" s="156">
        <v>8.4189472236661234E-3</v>
      </c>
      <c r="E17" s="156">
        <v>2.2917495510853406E-3</v>
      </c>
      <c r="F17" s="156">
        <v>7.460723323158521E-4</v>
      </c>
      <c r="G17" s="156">
        <v>2.717131268747622E-3</v>
      </c>
      <c r="H17" s="156">
        <v>0</v>
      </c>
      <c r="I17" s="156">
        <v>0</v>
      </c>
      <c r="J17" s="156">
        <v>7.4007381815639588E-3</v>
      </c>
      <c r="K17" s="156">
        <v>6.8458690060397565E-2</v>
      </c>
      <c r="L17" s="156">
        <v>7.7312002326930928E-3</v>
      </c>
      <c r="M17" s="156">
        <v>1.4338398700698687E-3</v>
      </c>
      <c r="N17" s="156">
        <v>7.113677830130144E-2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8.3694727029546452E-3</v>
      </c>
      <c r="D18" s="156">
        <v>3.5447334569490801E-3</v>
      </c>
      <c r="E18" s="156">
        <v>9.7268870064880653E-4</v>
      </c>
      <c r="F18" s="156">
        <v>3.2769986492967767E-4</v>
      </c>
      <c r="G18" s="156">
        <v>1.2480805176086544E-3</v>
      </c>
      <c r="H18" s="156">
        <v>0</v>
      </c>
      <c r="I18" s="156">
        <v>0</v>
      </c>
      <c r="J18" s="156">
        <v>3.4514365438587944E-3</v>
      </c>
      <c r="K18" s="156">
        <v>3.2334417567205509E-2</v>
      </c>
      <c r="L18" s="156">
        <v>3.0631520866247468E-3</v>
      </c>
      <c r="M18" s="156">
        <v>6.1344182628911693E-4</v>
      </c>
      <c r="N18" s="156">
        <v>3.2171910136021935E-2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0.26721931080782807</v>
      </c>
      <c r="D19" s="157">
        <f t="shared" ref="D19" si="63">SUM(D20:D22)</f>
        <v>0.48924249260942099</v>
      </c>
      <c r="E19" s="157">
        <f t="shared" ref="E19" si="64">SUM(E20:E22)</f>
        <v>0.19714584292019494</v>
      </c>
      <c r="F19" s="157">
        <f t="shared" ref="F19" si="65">SUM(F20:F22)</f>
        <v>0.1029541627008895</v>
      </c>
      <c r="G19" s="157">
        <f t="shared" ref="G19" si="66">SUM(G20:G22)</f>
        <v>0.22124546296852249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0.30528823667252603</v>
      </c>
      <c r="K19" s="157">
        <f t="shared" ref="K19" si="70">SUM(K20:K22)</f>
        <v>0.22706712744434032</v>
      </c>
      <c r="L19" s="157">
        <f t="shared" ref="L19" si="71">SUM(L20:L22)</f>
        <v>0.12176235009287957</v>
      </c>
      <c r="M19" s="157">
        <f t="shared" ref="M19" si="72">SUM(M20:M22)</f>
        <v>0.6230376466145553</v>
      </c>
      <c r="N19" s="157">
        <f t="shared" ref="N19" si="73">SUM(N20:N22)</f>
        <v>0.15977389549464374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5.7794785655446374E-3</v>
      </c>
      <c r="D20" s="156">
        <v>1.2944542236625754E-2</v>
      </c>
      <c r="E20" s="156">
        <v>8.1753990965596317E-3</v>
      </c>
      <c r="F20" s="156">
        <v>6.0081848053190993E-3</v>
      </c>
      <c r="G20" s="156">
        <v>6.8499870566128638E-3</v>
      </c>
      <c r="H20" s="156">
        <v>0</v>
      </c>
      <c r="I20" s="156">
        <v>0</v>
      </c>
      <c r="J20" s="156">
        <v>7.8204080663159259E-3</v>
      </c>
      <c r="K20" s="156">
        <v>0</v>
      </c>
      <c r="L20" s="156">
        <v>8.1442114455028414E-3</v>
      </c>
      <c r="M20" s="156">
        <v>3.3300801715004359E-2</v>
      </c>
      <c r="N20" s="156">
        <v>2.7625975512327746E-3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0.26143983224228345</v>
      </c>
      <c r="D22" s="57">
        <v>0.47629795037279521</v>
      </c>
      <c r="E22" s="57">
        <v>0.18897044382363531</v>
      </c>
      <c r="F22" s="57">
        <v>9.6945977895570398E-2</v>
      </c>
      <c r="G22" s="57">
        <v>0.21439547591190963</v>
      </c>
      <c r="H22" s="57">
        <v>0</v>
      </c>
      <c r="I22" s="57">
        <v>0</v>
      </c>
      <c r="J22" s="57">
        <v>0.29746782860621007</v>
      </c>
      <c r="K22" s="57">
        <v>0.22706712744434032</v>
      </c>
      <c r="L22" s="57">
        <v>0.11361813864737673</v>
      </c>
      <c r="M22" s="57">
        <v>0.58973684489955092</v>
      </c>
      <c r="N22" s="57">
        <v>0.15701129794341095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0.57200051163359789</v>
      </c>
      <c r="E24" s="168">
        <f t="shared" ref="E24" si="79">SUM(E25,E28,E30,E39)</f>
        <v>0</v>
      </c>
      <c r="F24" s="168">
        <f t="shared" ref="F24" si="80">SUM(F25,F28,F30,F39)</f>
        <v>0.75943077044523721</v>
      </c>
      <c r="G24" s="168">
        <f t="shared" ref="G24" si="81">SUM(G25,G28,G30,G39)</f>
        <v>1.1039696447473997</v>
      </c>
      <c r="H24" s="168">
        <f t="shared" ref="H24" si="82">SUM(H25,H28,H30,H39)</f>
        <v>1.5880494288651186</v>
      </c>
      <c r="I24" s="168">
        <f t="shared" ref="I24" si="83">SUM(I25,I28,I30,I39)</f>
        <v>1.9935459455989364</v>
      </c>
      <c r="J24" s="168">
        <f t="shared" ref="J24" si="84">SUM(J25,J28,J30,J39)</f>
        <v>0.7131163916302603</v>
      </c>
      <c r="K24" s="168">
        <f t="shared" ref="K24" si="85">SUM(K25,K28,K30,K39)</f>
        <v>0.90100549008087172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0.22391763355398425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0.470633762895041</v>
      </c>
      <c r="E25" s="157">
        <f t="shared" si="92"/>
        <v>0</v>
      </c>
      <c r="F25" s="157">
        <f t="shared" si="92"/>
        <v>0.63152666056292661</v>
      </c>
      <c r="G25" s="157">
        <f t="shared" si="92"/>
        <v>0.91886933421806516</v>
      </c>
      <c r="H25" s="157">
        <f t="shared" si="92"/>
        <v>1.3163029454332924</v>
      </c>
      <c r="I25" s="157">
        <f t="shared" si="92"/>
        <v>1.5742884115093183</v>
      </c>
      <c r="J25" s="157">
        <f t="shared" si="92"/>
        <v>0.57530537962601647</v>
      </c>
      <c r="K25" s="157">
        <f t="shared" si="92"/>
        <v>0.71913461845038573</v>
      </c>
      <c r="L25" s="157">
        <f t="shared" si="92"/>
        <v>0</v>
      </c>
      <c r="M25" s="157">
        <f t="shared" si="92"/>
        <v>0</v>
      </c>
      <c r="N25" s="157">
        <f t="shared" si="92"/>
        <v>0.17134341390910665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0.45682102936303592</v>
      </c>
      <c r="E26" s="156">
        <v>0</v>
      </c>
      <c r="F26" s="156">
        <v>0.61846520302251962</v>
      </c>
      <c r="G26" s="156">
        <v>0.90058507614021766</v>
      </c>
      <c r="H26" s="156">
        <v>1.2815153800395347</v>
      </c>
      <c r="I26" s="156">
        <v>1.532117573721292</v>
      </c>
      <c r="J26" s="156">
        <v>0.5585425825589424</v>
      </c>
      <c r="K26" s="156">
        <v>0.70177614791723542</v>
      </c>
      <c r="L26" s="156">
        <v>0</v>
      </c>
      <c r="M26" s="156">
        <v>0</v>
      </c>
      <c r="N26" s="156">
        <v>0.16855866270762823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1.3812733532005064E-2</v>
      </c>
      <c r="E27" s="156">
        <v>0</v>
      </c>
      <c r="F27" s="156">
        <v>1.3061457540406949E-2</v>
      </c>
      <c r="G27" s="156">
        <v>1.8284258077847535E-2</v>
      </c>
      <c r="H27" s="156">
        <v>3.4787565393757824E-2</v>
      </c>
      <c r="I27" s="156">
        <v>4.21708377880263E-2</v>
      </c>
      <c r="J27" s="156">
        <v>1.6762797067074099E-2</v>
      </c>
      <c r="K27" s="156">
        <v>1.7358470533150341E-2</v>
      </c>
      <c r="L27" s="156">
        <v>0</v>
      </c>
      <c r="M27" s="156">
        <v>0</v>
      </c>
      <c r="N27" s="156">
        <v>2.7847512014784223E-3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1.6231459980493058E-3</v>
      </c>
      <c r="E28" s="157">
        <f t="shared" si="93"/>
        <v>0</v>
      </c>
      <c r="F28" s="157">
        <f t="shared" si="93"/>
        <v>1.8396235055929723E-3</v>
      </c>
      <c r="G28" s="157">
        <f t="shared" si="93"/>
        <v>2.3184867519745063E-3</v>
      </c>
      <c r="H28" s="157">
        <f t="shared" si="93"/>
        <v>8.0305076303861592E-3</v>
      </c>
      <c r="I28" s="157">
        <f t="shared" si="93"/>
        <v>4.9977736025251119E-3</v>
      </c>
      <c r="J28" s="157">
        <f t="shared" si="93"/>
        <v>4.8255182228699621E-3</v>
      </c>
      <c r="K28" s="157">
        <f t="shared" si="93"/>
        <v>7.0308484844336097E-3</v>
      </c>
      <c r="L28" s="157">
        <f t="shared" si="93"/>
        <v>0</v>
      </c>
      <c r="M28" s="157">
        <f t="shared" si="93"/>
        <v>0</v>
      </c>
      <c r="N28" s="157">
        <f t="shared" si="93"/>
        <v>3.9204369138596444E-3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1.6231459980493058E-3</v>
      </c>
      <c r="E29" s="156">
        <v>0</v>
      </c>
      <c r="F29" s="156">
        <v>1.8396235055929723E-3</v>
      </c>
      <c r="G29" s="156">
        <v>2.3184867519745063E-3</v>
      </c>
      <c r="H29" s="156">
        <v>8.0305076303861592E-3</v>
      </c>
      <c r="I29" s="156">
        <v>4.9977736025251119E-3</v>
      </c>
      <c r="J29" s="156">
        <v>4.8255182228699621E-3</v>
      </c>
      <c r="K29" s="156">
        <v>7.0308484844336097E-3</v>
      </c>
      <c r="L29" s="156">
        <v>0</v>
      </c>
      <c r="M29" s="156">
        <v>0</v>
      </c>
      <c r="N29" s="156">
        <v>3.9204369138596444E-3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6.1537339189713568E-2</v>
      </c>
      <c r="E30" s="157">
        <f t="shared" ref="E30" si="96">SUM(E31:E32,E35:E36)</f>
        <v>0</v>
      </c>
      <c r="F30" s="157">
        <f t="shared" ref="F30" si="97">SUM(F31:F32,F35:F36)</f>
        <v>7.3520430668175582E-2</v>
      </c>
      <c r="G30" s="157">
        <f t="shared" ref="G30" si="98">SUM(G31:G32,G35:G36)</f>
        <v>0.1103554787794042</v>
      </c>
      <c r="H30" s="157">
        <f t="shared" ref="H30" si="99">SUM(H31:H32,H35:H36)</f>
        <v>0.1598584595108504</v>
      </c>
      <c r="I30" s="157">
        <f t="shared" ref="I30" si="100">SUM(I31:I32,I35:I36)</f>
        <v>0.26433318856834165</v>
      </c>
      <c r="J30" s="157">
        <f t="shared" ref="J30" si="101">SUM(J31:J32,J35:J36)</f>
        <v>8.0516339570709888E-2</v>
      </c>
      <c r="K30" s="157">
        <f t="shared" ref="K30" si="102">SUM(K31:K32,K35:K36)</f>
        <v>0.10912816713880778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2.9405654701571249E-2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5.4491858624518066E-2</v>
      </c>
      <c r="E31" s="132">
        <v>0</v>
      </c>
      <c r="F31" s="132">
        <v>7.2302733051054918E-2</v>
      </c>
      <c r="G31" s="132">
        <v>0.10663628057293767</v>
      </c>
      <c r="H31" s="132">
        <v>0.15251537544928859</v>
      </c>
      <c r="I31" s="132">
        <v>0</v>
      </c>
      <c r="J31" s="132">
        <v>4.5703360819747262E-2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7.045480565195503E-3</v>
      </c>
      <c r="E32" s="132">
        <f t="shared" ref="E32" si="111">SUM(E33:E34)</f>
        <v>0</v>
      </c>
      <c r="F32" s="132">
        <f t="shared" ref="F32" si="112">SUM(F33:F34)</f>
        <v>1.2176976171206591E-3</v>
      </c>
      <c r="G32" s="132">
        <f t="shared" ref="G32" si="113">SUM(G33:G34)</f>
        <v>3.7191982064665365E-3</v>
      </c>
      <c r="H32" s="132">
        <f t="shared" ref="H32" si="114">SUM(H33:H34)</f>
        <v>7.3430840615618196E-3</v>
      </c>
      <c r="I32" s="132">
        <f t="shared" ref="I32" si="115">SUM(I33:I34)</f>
        <v>0</v>
      </c>
      <c r="J32" s="132">
        <f t="shared" ref="J32" si="116">SUM(J33:J34)</f>
        <v>3.4812978750962634E-2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4.7787275135994555E-3</v>
      </c>
      <c r="E33" s="165">
        <v>0</v>
      </c>
      <c r="F33" s="165">
        <v>8.2246028351806678E-4</v>
      </c>
      <c r="G33" s="165">
        <v>2.5083571460196496E-3</v>
      </c>
      <c r="H33" s="165">
        <v>4.948043766587887E-3</v>
      </c>
      <c r="I33" s="165">
        <v>0</v>
      </c>
      <c r="J33" s="165">
        <v>2.3495612896326797E-2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2.266753051596048E-3</v>
      </c>
      <c r="E34" s="164">
        <v>0</v>
      </c>
      <c r="F34" s="164">
        <v>3.9523733360259233E-4</v>
      </c>
      <c r="G34" s="164">
        <v>1.2108410604468867E-3</v>
      </c>
      <c r="H34" s="164">
        <v>2.3950402949739322E-3</v>
      </c>
      <c r="I34" s="164">
        <v>0</v>
      </c>
      <c r="J34" s="164">
        <v>1.1317365854635841E-2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0.25563955311689834</v>
      </c>
      <c r="J35" s="162">
        <v>0</v>
      </c>
      <c r="K35" s="162">
        <v>0.10169703412305849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8.6936354514433149E-3</v>
      </c>
      <c r="J36" s="160">
        <f t="shared" ref="J36" si="131">SUM(J37:J38)</f>
        <v>0</v>
      </c>
      <c r="K36" s="160">
        <f t="shared" ref="K36" si="132">SUM(K37:K38)</f>
        <v>7.4311330157492998E-3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2.9405654701571249E-2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6.1062827204204102E-3</v>
      </c>
      <c r="J37" s="156">
        <v>0</v>
      </c>
      <c r="K37" s="156">
        <v>5.0395005481299387E-3</v>
      </c>
      <c r="L37" s="156">
        <v>0</v>
      </c>
      <c r="M37" s="156">
        <v>0</v>
      </c>
      <c r="N37" s="156">
        <v>2.0248282801299818E-2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2.5873527310229056E-3</v>
      </c>
      <c r="J38" s="156">
        <v>0</v>
      </c>
      <c r="K38" s="156">
        <v>2.3916324676193611E-3</v>
      </c>
      <c r="L38" s="156">
        <v>0</v>
      </c>
      <c r="M38" s="156">
        <v>0</v>
      </c>
      <c r="N38" s="156">
        <v>9.1573719002714313E-3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3.820626355079406E-2</v>
      </c>
      <c r="E39" s="157">
        <f t="shared" ref="E39" si="141">SUM(E40:E41)</f>
        <v>0</v>
      </c>
      <c r="F39" s="157">
        <f t="shared" ref="F39" si="142">SUM(F40:F41)</f>
        <v>5.2544055708542023E-2</v>
      </c>
      <c r="G39" s="157">
        <f t="shared" ref="G39" si="143">SUM(G40:G41)</f>
        <v>7.2426344997955888E-2</v>
      </c>
      <c r="H39" s="157">
        <f t="shared" ref="H39" si="144">SUM(H40:H41)</f>
        <v>0.10385751629058966</v>
      </c>
      <c r="I39" s="157">
        <f t="shared" ref="I39" si="145">SUM(I40:I41)</f>
        <v>0.14992657191875139</v>
      </c>
      <c r="J39" s="157">
        <f t="shared" ref="J39" si="146">SUM(J40:J41)</f>
        <v>5.2469154210664046E-2</v>
      </c>
      <c r="K39" s="157">
        <f t="shared" ref="K39" si="147">SUM(K40:K41)</f>
        <v>6.5711856007244607E-2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1.9248128029446695E-2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3.820626355079406E-2</v>
      </c>
      <c r="E40" s="156">
        <v>0</v>
      </c>
      <c r="F40" s="156">
        <v>0</v>
      </c>
      <c r="G40" s="156">
        <v>7.2426344997955888E-2</v>
      </c>
      <c r="H40" s="156">
        <v>0.10385751629058966</v>
      </c>
      <c r="I40" s="156">
        <v>4.1142989432460621E-2</v>
      </c>
      <c r="J40" s="156">
        <v>5.2469154210664046E-2</v>
      </c>
      <c r="K40" s="156">
        <v>6.5711856007244607E-2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5.2544055708542023E-2</v>
      </c>
      <c r="G41" s="57">
        <v>0</v>
      </c>
      <c r="H41" s="57">
        <v>0</v>
      </c>
      <c r="I41" s="57">
        <v>0.10878358248629078</v>
      </c>
      <c r="J41" s="57">
        <v>0</v>
      </c>
      <c r="K41" s="57">
        <v>0</v>
      </c>
      <c r="L41" s="57">
        <v>0</v>
      </c>
      <c r="M41" s="57">
        <v>0</v>
      </c>
      <c r="N41" s="57">
        <v>1.9248128029446695E-2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0.63794496610305618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0.38615329965280698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0.53816219742417903</v>
      </c>
      <c r="D44" s="157">
        <f t="shared" si="169"/>
        <v>0</v>
      </c>
      <c r="E44" s="157">
        <f t="shared" si="169"/>
        <v>0</v>
      </c>
      <c r="F44" s="157">
        <f t="shared" si="169"/>
        <v>0.31929065906841486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0.52641936337659012</v>
      </c>
      <c r="D45" s="156">
        <v>0</v>
      </c>
      <c r="E45" s="156">
        <v>0</v>
      </c>
      <c r="F45" s="156">
        <v>0.31268697683787644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1.174283404758893E-2</v>
      </c>
      <c r="D46" s="156">
        <v>0</v>
      </c>
      <c r="E46" s="156">
        <v>0</v>
      </c>
      <c r="F46" s="156">
        <v>6.603682230538397E-3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8.832711843309132E-4</v>
      </c>
      <c r="D47" s="157">
        <f t="shared" si="170"/>
        <v>0</v>
      </c>
      <c r="E47" s="157">
        <f t="shared" si="170"/>
        <v>0</v>
      </c>
      <c r="F47" s="157">
        <f t="shared" si="170"/>
        <v>2.0999398552152369E-4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8.832711843309132E-4</v>
      </c>
      <c r="D48" s="156">
        <v>0</v>
      </c>
      <c r="E48" s="156">
        <v>0</v>
      </c>
      <c r="F48" s="156">
        <v>2.0999398552152369E-4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6.126728649085092E-2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4.102836663698696E-2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3.003263137331625E-2</v>
      </c>
      <c r="D54" s="162">
        <v>0</v>
      </c>
      <c r="E54" s="162">
        <v>0</v>
      </c>
      <c r="F54" s="162">
        <v>4.0395259916333678E-2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3.123465511753467E-2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6.3310672065327873E-4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2.1787080846063834E-2</v>
      </c>
      <c r="D56" s="156">
        <v>0</v>
      </c>
      <c r="E56" s="156">
        <v>0</v>
      </c>
      <c r="F56" s="156">
        <v>4.3946580744848611E-4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9.4475742714708339E-3</v>
      </c>
      <c r="D57" s="156">
        <v>0</v>
      </c>
      <c r="E57" s="156">
        <v>0</v>
      </c>
      <c r="F57" s="156">
        <v>1.936409132047926E-4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3.7632211003695251E-2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2.5624279961883673E-2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3.7632211003695251E-2</v>
      </c>
      <c r="D60" s="57">
        <v>0</v>
      </c>
      <c r="E60" s="57">
        <v>0</v>
      </c>
      <c r="F60" s="57">
        <v>2.5624279961883673E-2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51.660820283226833</v>
      </c>
      <c r="D62" s="168">
        <f t="shared" ref="D62" si="232">SUM(D63,D66,D68,D77)</f>
        <v>73.954949407882097</v>
      </c>
      <c r="E62" s="168">
        <f t="shared" ref="E62" si="233">SUM(E63,E66,E68,E77)</f>
        <v>86.319737235574692</v>
      </c>
      <c r="F62" s="168">
        <f t="shared" ref="F62" si="234">SUM(F63,F66,F68,F77)</f>
        <v>62.220835337836149</v>
      </c>
      <c r="G62" s="168">
        <f t="shared" ref="G62" si="235">SUM(G63,G66,G68,G77)</f>
        <v>70.250747879807648</v>
      </c>
      <c r="H62" s="168">
        <f t="shared" ref="H62" si="236">SUM(H63,H66,H68,H77)</f>
        <v>0</v>
      </c>
      <c r="I62" s="168">
        <f t="shared" ref="I62" si="237">SUM(I63,I66,I68,I77)</f>
        <v>43.939880028846943</v>
      </c>
      <c r="J62" s="168">
        <f t="shared" ref="J62" si="238">SUM(J63,J66,J68,J77)</f>
        <v>57.883394371440644</v>
      </c>
      <c r="K62" s="168">
        <f t="shared" ref="K62" si="239">SUM(K63,K66,K68,K77)</f>
        <v>26.844905507537895</v>
      </c>
      <c r="L62" s="168">
        <f t="shared" ref="L62" si="240">SUM(L63,L66,L68,L77)</f>
        <v>0</v>
      </c>
      <c r="M62" s="168">
        <f t="shared" ref="M62" si="241">SUM(M63,M66,M68,M77)</f>
        <v>92.541318789636932</v>
      </c>
      <c r="N62" s="168">
        <f t="shared" ref="N62" si="242">SUM(N63,N66,N68,N77)</f>
        <v>8.6474757401044915</v>
      </c>
      <c r="O62" s="168">
        <f t="shared" ref="O62" si="243">SUM(O63,O66,O68,O77)</f>
        <v>39.158668676460557</v>
      </c>
      <c r="P62" s="168">
        <f t="shared" ref="P62" si="244">SUM(P63,P66,P68,P77)</f>
        <v>72.755072747340023</v>
      </c>
      <c r="Q62" s="168">
        <f t="shared" ref="Q62" si="245">SUM(Q63,Q66,Q68,Q77)</f>
        <v>100.77314630345215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42.471409985535473</v>
      </c>
      <c r="D63" s="157">
        <f t="shared" si="246"/>
        <v>60.648055145214933</v>
      </c>
      <c r="E63" s="157">
        <f t="shared" si="246"/>
        <v>72.416139644998964</v>
      </c>
      <c r="F63" s="157">
        <f t="shared" si="246"/>
        <v>51.894859128596472</v>
      </c>
      <c r="G63" s="157">
        <f t="shared" si="246"/>
        <v>58.251542460288853</v>
      </c>
      <c r="H63" s="157">
        <f t="shared" si="246"/>
        <v>0</v>
      </c>
      <c r="I63" s="157">
        <f t="shared" si="246"/>
        <v>35.08939355004766</v>
      </c>
      <c r="J63" s="157">
        <f t="shared" si="246"/>
        <v>46.408130892333588</v>
      </c>
      <c r="K63" s="157">
        <f t="shared" si="246"/>
        <v>21.373622149130256</v>
      </c>
      <c r="L63" s="157">
        <f t="shared" si="246"/>
        <v>0</v>
      </c>
      <c r="M63" s="157">
        <f t="shared" si="246"/>
        <v>72.755872300859096</v>
      </c>
      <c r="N63" s="157">
        <f t="shared" si="246"/>
        <v>6.5162030903884212</v>
      </c>
      <c r="O63" s="157">
        <f t="shared" si="246"/>
        <v>29.983833879364187</v>
      </c>
      <c r="P63" s="157">
        <f t="shared" si="246"/>
        <v>54.016413203052018</v>
      </c>
      <c r="Q63" s="157">
        <f t="shared" si="246"/>
        <v>75.269368833657239</v>
      </c>
    </row>
    <row r="64" spans="1:17" ht="12" customHeight="1" x14ac:dyDescent="0.25">
      <c r="A64" s="23" t="s">
        <v>161</v>
      </c>
      <c r="B64" s="156"/>
      <c r="C64" s="156">
        <v>41.544673173447293</v>
      </c>
      <c r="D64" s="156">
        <v>58.868082072730488</v>
      </c>
      <c r="E64" s="156">
        <v>70.476614967379447</v>
      </c>
      <c r="F64" s="156">
        <v>50.821551315321621</v>
      </c>
      <c r="G64" s="156">
        <v>57.092415480952909</v>
      </c>
      <c r="H64" s="156">
        <v>0</v>
      </c>
      <c r="I64" s="156">
        <v>34.149445626489872</v>
      </c>
      <c r="J64" s="156">
        <v>45.055927162001531</v>
      </c>
      <c r="K64" s="156">
        <v>20.8577056840575</v>
      </c>
      <c r="L64" s="156">
        <v>0</v>
      </c>
      <c r="M64" s="156">
        <v>70.653689009917215</v>
      </c>
      <c r="N64" s="156">
        <v>6.410298789948472</v>
      </c>
      <c r="O64" s="156">
        <v>29.436686331557151</v>
      </c>
      <c r="P64" s="156">
        <v>52.760076093327164</v>
      </c>
      <c r="Q64" s="156">
        <v>72.598188019357465</v>
      </c>
    </row>
    <row r="65" spans="1:17" ht="12" customHeight="1" x14ac:dyDescent="0.25">
      <c r="A65" s="23" t="s">
        <v>60</v>
      </c>
      <c r="B65" s="156"/>
      <c r="C65" s="156">
        <v>0.92673681208818182</v>
      </c>
      <c r="D65" s="156">
        <v>1.7799730724844463</v>
      </c>
      <c r="E65" s="156">
        <v>1.9395246776195127</v>
      </c>
      <c r="F65" s="156">
        <v>1.0733078132748495</v>
      </c>
      <c r="G65" s="156">
        <v>1.1591269793359431</v>
      </c>
      <c r="H65" s="156">
        <v>0</v>
      </c>
      <c r="I65" s="156">
        <v>0.939947923557791</v>
      </c>
      <c r="J65" s="156">
        <v>1.3522037303320584</v>
      </c>
      <c r="K65" s="156">
        <v>0.51591646507275435</v>
      </c>
      <c r="L65" s="156">
        <v>0</v>
      </c>
      <c r="M65" s="156">
        <v>2.1021832909418774</v>
      </c>
      <c r="N65" s="156">
        <v>0.10590430043994899</v>
      </c>
      <c r="O65" s="156">
        <v>0.54714754780703689</v>
      </c>
      <c r="P65" s="156">
        <v>1.256337109724851</v>
      </c>
      <c r="Q65" s="156">
        <v>2.6711808142997682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7.7554237769350567E-2</v>
      </c>
      <c r="D66" s="157">
        <f t="shared" si="247"/>
        <v>9.4774687488687615E-2</v>
      </c>
      <c r="E66" s="157">
        <f t="shared" si="247"/>
        <v>0.14510443023921968</v>
      </c>
      <c r="F66" s="157">
        <f t="shared" si="247"/>
        <v>0.10129228068638553</v>
      </c>
      <c r="G66" s="157">
        <f t="shared" si="247"/>
        <v>0.13211097173351991</v>
      </c>
      <c r="H66" s="157">
        <f t="shared" si="247"/>
        <v>0</v>
      </c>
      <c r="I66" s="157">
        <f t="shared" si="247"/>
        <v>0.22870086473704088</v>
      </c>
      <c r="J66" s="157">
        <f t="shared" si="247"/>
        <v>0.33446952037468047</v>
      </c>
      <c r="K66" s="157">
        <f t="shared" si="247"/>
        <v>0.40937177737198172</v>
      </c>
      <c r="L66" s="157">
        <f t="shared" si="247"/>
        <v>0</v>
      </c>
      <c r="M66" s="157">
        <f t="shared" si="247"/>
        <v>0.56530888593029882</v>
      </c>
      <c r="N66" s="157">
        <f t="shared" si="247"/>
        <v>0.34483692097172591</v>
      </c>
      <c r="O66" s="157">
        <f t="shared" si="247"/>
        <v>0.46382199762888332</v>
      </c>
      <c r="P66" s="157">
        <f t="shared" si="247"/>
        <v>0.90830067583646035</v>
      </c>
      <c r="Q66" s="157">
        <f t="shared" si="247"/>
        <v>1.2885133076255009</v>
      </c>
    </row>
    <row r="67" spans="1:17" ht="12" customHeight="1" x14ac:dyDescent="0.25">
      <c r="A67" s="23" t="s">
        <v>60</v>
      </c>
      <c r="B67" s="156"/>
      <c r="C67" s="156">
        <v>7.7554237769350567E-2</v>
      </c>
      <c r="D67" s="156">
        <v>9.4774687488687615E-2</v>
      </c>
      <c r="E67" s="156">
        <v>0.14510443023921968</v>
      </c>
      <c r="F67" s="156">
        <v>0.10129228068638553</v>
      </c>
      <c r="G67" s="156">
        <v>0.13211097173351991</v>
      </c>
      <c r="H67" s="156">
        <v>0</v>
      </c>
      <c r="I67" s="156">
        <v>0.22870086473704088</v>
      </c>
      <c r="J67" s="156">
        <v>0.33446952037468047</v>
      </c>
      <c r="K67" s="156">
        <v>0.40937177737198172</v>
      </c>
      <c r="L67" s="156">
        <v>0</v>
      </c>
      <c r="M67" s="156">
        <v>0.56530888593029882</v>
      </c>
      <c r="N67" s="156">
        <v>0.34483692097172591</v>
      </c>
      <c r="O67" s="156">
        <v>0.46382199762888332</v>
      </c>
      <c r="P67" s="156">
        <v>0.90830067583646035</v>
      </c>
      <c r="Q67" s="156">
        <v>1.2885133076255009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5.6070942075966332</v>
      </c>
      <c r="D68" s="157">
        <f t="shared" ref="D68" si="249">SUM(D69:D70,D73:D74)</f>
        <v>8.1870017608899257</v>
      </c>
      <c r="E68" s="157">
        <f t="shared" ref="E68" si="250">SUM(E69:E70,E73:E74)</f>
        <v>8.4352260427931238</v>
      </c>
      <c r="F68" s="157">
        <f t="shared" ref="F68" si="251">SUM(F69:F70,F73:F74)</f>
        <v>6.1268806883161906</v>
      </c>
      <c r="G68" s="157">
        <f t="shared" ref="G68" si="252">SUM(G69:G70,G73:G74)</f>
        <v>7.3022942816209531</v>
      </c>
      <c r="H68" s="157">
        <f t="shared" ref="H68" si="253">SUM(H69:H70,H73:H74)</f>
        <v>0</v>
      </c>
      <c r="I68" s="157">
        <f t="shared" ref="I68" si="254">SUM(I69:I70,I73:I74)</f>
        <v>5.3655356946795782</v>
      </c>
      <c r="J68" s="157">
        <f t="shared" ref="J68" si="255">SUM(J69:J70,J73:J74)</f>
        <v>6.8060569638590023</v>
      </c>
      <c r="K68" s="157">
        <f t="shared" ref="K68" si="256">SUM(K69:K70,K73:K74)</f>
        <v>3.0767114242005738</v>
      </c>
      <c r="L68" s="157">
        <f t="shared" ref="L68" si="257">SUM(L69:L70,L73:L74)</f>
        <v>0</v>
      </c>
      <c r="M68" s="157">
        <f t="shared" ref="M68" si="258">SUM(M69:M70,M73:M74)</f>
        <v>11.650666814660196</v>
      </c>
      <c r="N68" s="157">
        <f t="shared" ref="N68" si="259">SUM(N69:N70,N73:N74)</f>
        <v>1.0695152260930283</v>
      </c>
      <c r="O68" s="157">
        <f t="shared" ref="O68" si="260">SUM(O69:O70,O73:O74)</f>
        <v>5.2838616103856504</v>
      </c>
      <c r="P68" s="157">
        <f t="shared" ref="P68" si="261">SUM(P69:P70,P73:P74)</f>
        <v>10.789230227661104</v>
      </c>
      <c r="Q68" s="157">
        <f t="shared" ref="Q68" si="262">SUM(Q69:Q70,Q73:Q74)</f>
        <v>14.637720691762393</v>
      </c>
    </row>
    <row r="69" spans="1:17" ht="12" customHeight="1" x14ac:dyDescent="0.25">
      <c r="A69" s="167" t="s">
        <v>160</v>
      </c>
      <c r="B69" s="132"/>
      <c r="C69" s="132">
        <v>2.7945920065986596</v>
      </c>
      <c r="D69" s="132">
        <v>5.1303123451855033</v>
      </c>
      <c r="E69" s="132">
        <v>7.3689622860853987</v>
      </c>
      <c r="F69" s="132">
        <v>5.8493871693288977</v>
      </c>
      <c r="G69" s="132">
        <v>3.7559578715303212</v>
      </c>
      <c r="H69" s="132">
        <v>0</v>
      </c>
      <c r="I69" s="132">
        <v>1.8598711984795622</v>
      </c>
      <c r="J69" s="132">
        <v>1.1985084917099567</v>
      </c>
      <c r="K69" s="132">
        <v>1.7812825267629842</v>
      </c>
      <c r="L69" s="132">
        <v>0</v>
      </c>
      <c r="M69" s="132">
        <v>7.3968263175104587</v>
      </c>
      <c r="N69" s="132">
        <v>0</v>
      </c>
      <c r="O69" s="132">
        <v>3.1035230692665503</v>
      </c>
      <c r="P69" s="132">
        <v>6.7644421529277912</v>
      </c>
      <c r="Q69" s="132">
        <v>4.6738785218765093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2.3263203700709871</v>
      </c>
      <c r="D70" s="132">
        <f t="shared" ref="D70" si="264">SUM(D71:D72)</f>
        <v>0.68983698071820054</v>
      </c>
      <c r="E70" s="132">
        <f t="shared" ref="E70" si="265">SUM(E71:E72)</f>
        <v>0.45720929458631776</v>
      </c>
      <c r="F70" s="132">
        <f t="shared" ref="F70" si="266">SUM(F71:F72)</f>
        <v>0.18575981985616111</v>
      </c>
      <c r="G70" s="132">
        <f t="shared" ref="G70" si="267">SUM(G71:G72)</f>
        <v>0.15637720185523554</v>
      </c>
      <c r="H70" s="132">
        <f t="shared" ref="H70" si="268">SUM(H71:H72)</f>
        <v>0</v>
      </c>
      <c r="I70" s="132">
        <f t="shared" ref="I70" si="269">SUM(I71:I72)</f>
        <v>0.74515838332281559</v>
      </c>
      <c r="J70" s="132">
        <f t="shared" ref="J70" si="270">SUM(J71:J72)</f>
        <v>2.425581761005783</v>
      </c>
      <c r="K70" s="132">
        <f t="shared" ref="K70" si="271">SUM(K71:K72)</f>
        <v>1.2954288974375894</v>
      </c>
      <c r="L70" s="132">
        <f t="shared" ref="L70" si="272">SUM(L71:L72)</f>
        <v>0</v>
      </c>
      <c r="M70" s="132">
        <f t="shared" ref="M70" si="273">SUM(M71:M72)</f>
        <v>1.4676944010951487</v>
      </c>
      <c r="N70" s="132">
        <f t="shared" ref="N70" si="274">SUM(N71:N72)</f>
        <v>1.0695152260930283</v>
      </c>
      <c r="O70" s="132">
        <f t="shared" ref="O70" si="275">SUM(O71:O72)</f>
        <v>0.27006447916562776</v>
      </c>
      <c r="P70" s="132">
        <f t="shared" ref="P70" si="276">SUM(P71:P72)</f>
        <v>2.3069471708842357</v>
      </c>
      <c r="Q70" s="132">
        <f t="shared" ref="Q70" si="277">SUM(Q71:Q72)</f>
        <v>2.2307685703406688</v>
      </c>
    </row>
    <row r="71" spans="1:17" ht="12" customHeight="1" x14ac:dyDescent="0.25">
      <c r="A71" s="166" t="s">
        <v>109</v>
      </c>
      <c r="B71" s="165"/>
      <c r="C71" s="165">
        <v>1.5759900494776262</v>
      </c>
      <c r="D71" s="165">
        <v>0.46649255297550574</v>
      </c>
      <c r="E71" s="165">
        <v>0.3086778419026317</v>
      </c>
      <c r="F71" s="165">
        <v>0.12518513144089022</v>
      </c>
      <c r="G71" s="165">
        <v>0.10518622952241317</v>
      </c>
      <c r="H71" s="165">
        <v>0</v>
      </c>
      <c r="I71" s="165">
        <v>0.49836594090225911</v>
      </c>
      <c r="J71" s="165">
        <v>1.6471816271705764</v>
      </c>
      <c r="K71" s="165">
        <v>0.87556967759785109</v>
      </c>
      <c r="L71" s="165">
        <v>0</v>
      </c>
      <c r="M71" s="165">
        <v>0.98271031080036642</v>
      </c>
      <c r="N71" s="165">
        <v>0.71550875283269133</v>
      </c>
      <c r="O71" s="165">
        <v>0.18033177895248953</v>
      </c>
      <c r="P71" s="165">
        <v>1.5407188566187375</v>
      </c>
      <c r="Q71" s="165">
        <v>1.4887846933005831</v>
      </c>
    </row>
    <row r="72" spans="1:17" ht="12" customHeight="1" x14ac:dyDescent="0.25">
      <c r="A72" s="147" t="s">
        <v>59</v>
      </c>
      <c r="B72" s="164"/>
      <c r="C72" s="164">
        <v>0.75033032059336102</v>
      </c>
      <c r="D72" s="164">
        <v>0.22334442774269486</v>
      </c>
      <c r="E72" s="164">
        <v>0.14853145268368609</v>
      </c>
      <c r="F72" s="164">
        <v>6.0574688415270896E-2</v>
      </c>
      <c r="G72" s="164">
        <v>5.1190972332822361E-2</v>
      </c>
      <c r="H72" s="164">
        <v>0</v>
      </c>
      <c r="I72" s="164">
        <v>0.24679244242055645</v>
      </c>
      <c r="J72" s="164">
        <v>0.77840013383520645</v>
      </c>
      <c r="K72" s="164">
        <v>0.4198592198397384</v>
      </c>
      <c r="L72" s="164">
        <v>0</v>
      </c>
      <c r="M72" s="164">
        <v>0.48498409029478234</v>
      </c>
      <c r="N72" s="164">
        <v>0.35400647326033685</v>
      </c>
      <c r="O72" s="164">
        <v>8.9732700213138214E-2</v>
      </c>
      <c r="P72" s="164">
        <v>0.76622831426549831</v>
      </c>
      <c r="Q72" s="164">
        <v>0.74198387704008584</v>
      </c>
    </row>
    <row r="73" spans="1:17" ht="12" customHeight="1" x14ac:dyDescent="0.25">
      <c r="A73" s="163" t="s">
        <v>142</v>
      </c>
      <c r="B73" s="162"/>
      <c r="C73" s="162">
        <v>0.22589303828086374</v>
      </c>
      <c r="D73" s="162">
        <v>2.2498653567421769</v>
      </c>
      <c r="E73" s="162">
        <v>0.59949211649875789</v>
      </c>
      <c r="F73" s="162">
        <v>9.0299263560994297E-2</v>
      </c>
      <c r="G73" s="162">
        <v>3.2679246278540202</v>
      </c>
      <c r="H73" s="162">
        <v>0</v>
      </c>
      <c r="I73" s="162">
        <v>2.6120323891927963</v>
      </c>
      <c r="J73" s="162">
        <v>2.7495510675402874</v>
      </c>
      <c r="K73" s="162">
        <v>0</v>
      </c>
      <c r="L73" s="162">
        <v>0</v>
      </c>
      <c r="M73" s="162">
        <v>2.5185484312985573</v>
      </c>
      <c r="N73" s="162">
        <v>0</v>
      </c>
      <c r="O73" s="162">
        <v>1.7198077042568398</v>
      </c>
      <c r="P73" s="162">
        <v>1.6147400764104427</v>
      </c>
      <c r="Q73" s="162">
        <v>7.0231853087830611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0.26028879264612226</v>
      </c>
      <c r="D74" s="160">
        <f t="shared" ref="D74" si="279">SUM(D75:D76)</f>
        <v>0.11698707824404556</v>
      </c>
      <c r="E74" s="160">
        <f t="shared" ref="E74" si="280">SUM(E75:E76)</f>
        <v>9.562345622648627E-3</v>
      </c>
      <c r="F74" s="160">
        <f t="shared" ref="F74" si="281">SUM(F75:F76)</f>
        <v>1.4344355701376382E-3</v>
      </c>
      <c r="G74" s="160">
        <f t="shared" ref="G74" si="282">SUM(G75:G76)</f>
        <v>0.1220345803813758</v>
      </c>
      <c r="H74" s="160">
        <f t="shared" ref="H74" si="283">SUM(H75:H76)</f>
        <v>0</v>
      </c>
      <c r="I74" s="160">
        <f t="shared" ref="I74" si="284">SUM(I75:I76)</f>
        <v>0.14847372368440426</v>
      </c>
      <c r="J74" s="160">
        <f t="shared" ref="J74" si="285">SUM(J75:J76)</f>
        <v>0.43241564360297502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0.26759766475603197</v>
      </c>
      <c r="N74" s="160">
        <f t="shared" ref="N74" si="289">SUM(N75:N76)</f>
        <v>0</v>
      </c>
      <c r="O74" s="160">
        <f t="shared" ref="O74" si="290">SUM(O75:O76)</f>
        <v>0.19046635769663264</v>
      </c>
      <c r="P74" s="160">
        <f t="shared" ref="P74" si="291">SUM(P75:P76)</f>
        <v>0.10310082743863494</v>
      </c>
      <c r="Q74" s="160">
        <f t="shared" ref="Q74" si="292">SUM(Q75:Q76)</f>
        <v>0.70988829076215398</v>
      </c>
    </row>
    <row r="75" spans="1:17" ht="12" customHeight="1" x14ac:dyDescent="0.25">
      <c r="A75" s="148" t="s">
        <v>60</v>
      </c>
      <c r="B75" s="156"/>
      <c r="C75" s="156">
        <v>0.18155900705053196</v>
      </c>
      <c r="D75" s="156">
        <v>8.2332301907576511E-2</v>
      </c>
      <c r="E75" s="156">
        <v>6.7121064990374136E-3</v>
      </c>
      <c r="F75" s="156">
        <v>9.9632937716492777E-4</v>
      </c>
      <c r="G75" s="156">
        <v>8.3727231882590458E-2</v>
      </c>
      <c r="H75" s="156">
        <v>0</v>
      </c>
      <c r="I75" s="156">
        <v>0.10418418416179816</v>
      </c>
      <c r="J75" s="156">
        <v>0.29477262128531295</v>
      </c>
      <c r="K75" s="156">
        <v>0</v>
      </c>
      <c r="L75" s="156">
        <v>0</v>
      </c>
      <c r="M75" s="156">
        <v>0.18747005370695649</v>
      </c>
      <c r="N75" s="156">
        <v>0</v>
      </c>
      <c r="O75" s="156">
        <v>0.1308393690262791</v>
      </c>
      <c r="P75" s="156">
        <v>7.1095252723014743E-2</v>
      </c>
      <c r="Q75" s="156">
        <v>0.50014247670760337</v>
      </c>
    </row>
    <row r="76" spans="1:17" ht="12" customHeight="1" x14ac:dyDescent="0.25">
      <c r="A76" s="148" t="s">
        <v>59</v>
      </c>
      <c r="B76" s="156"/>
      <c r="C76" s="156">
        <v>7.8729785595590282E-2</v>
      </c>
      <c r="D76" s="156">
        <v>3.4654776336469052E-2</v>
      </c>
      <c r="E76" s="156">
        <v>2.8502391236112134E-3</v>
      </c>
      <c r="F76" s="156">
        <v>4.3810619297271052E-4</v>
      </c>
      <c r="G76" s="156">
        <v>3.8307348498785344E-2</v>
      </c>
      <c r="H76" s="156">
        <v>0</v>
      </c>
      <c r="I76" s="156">
        <v>4.4289539522606114E-2</v>
      </c>
      <c r="J76" s="156">
        <v>0.13764302231766209</v>
      </c>
      <c r="K76" s="156">
        <v>0</v>
      </c>
      <c r="L76" s="156">
        <v>0</v>
      </c>
      <c r="M76" s="156">
        <v>8.0127611049075467E-2</v>
      </c>
      <c r="N76" s="156">
        <v>0</v>
      </c>
      <c r="O76" s="156">
        <v>5.9626988670353542E-2</v>
      </c>
      <c r="P76" s="156">
        <v>3.2005574715620197E-2</v>
      </c>
      <c r="Q76" s="156">
        <v>0.20974581405455067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3.5047618523253812</v>
      </c>
      <c r="D77" s="157">
        <f t="shared" ref="D77" si="294">SUM(D78:D79)</f>
        <v>5.0251178142885546</v>
      </c>
      <c r="E77" s="157">
        <f t="shared" ref="E77" si="295">SUM(E78:E79)</f>
        <v>5.323267117543395</v>
      </c>
      <c r="F77" s="157">
        <f t="shared" ref="F77" si="296">SUM(F78:F79)</f>
        <v>4.0978032402371021</v>
      </c>
      <c r="G77" s="157">
        <f t="shared" ref="G77" si="297">SUM(G78:G79)</f>
        <v>4.5648001661643107</v>
      </c>
      <c r="H77" s="157">
        <f t="shared" ref="H77" si="298">SUM(H78:H79)</f>
        <v>0</v>
      </c>
      <c r="I77" s="157">
        <f t="shared" ref="I77" si="299">SUM(I78:I79)</f>
        <v>3.2562499193826646</v>
      </c>
      <c r="J77" s="157">
        <f t="shared" ref="J77" si="300">SUM(J78:J79)</f>
        <v>4.3347369948733778</v>
      </c>
      <c r="K77" s="157">
        <f t="shared" ref="K77" si="301">SUM(K78:K79)</f>
        <v>1.985200156835085</v>
      </c>
      <c r="L77" s="157">
        <f t="shared" ref="L77" si="302">SUM(L78:L79)</f>
        <v>0</v>
      </c>
      <c r="M77" s="157">
        <f t="shared" ref="M77" si="303">SUM(M78:M79)</f>
        <v>7.5694707881873411</v>
      </c>
      <c r="N77" s="157">
        <f t="shared" ref="N77" si="304">SUM(N78:N79)</f>
        <v>0.71692050265131557</v>
      </c>
      <c r="O77" s="157">
        <f t="shared" ref="O77" si="305">SUM(O78:O79)</f>
        <v>3.42715118908183</v>
      </c>
      <c r="P77" s="157">
        <f t="shared" ref="P77" si="306">SUM(P78:P79)</f>
        <v>7.0411286407904443</v>
      </c>
      <c r="Q77" s="157">
        <f t="shared" ref="Q77" si="307">SUM(Q78:Q79)</f>
        <v>9.5775434704070115</v>
      </c>
    </row>
    <row r="78" spans="1:17" ht="12" customHeight="1" x14ac:dyDescent="0.25">
      <c r="A78" s="23" t="s">
        <v>109</v>
      </c>
      <c r="B78" s="156"/>
      <c r="C78" s="156">
        <v>2.4144433828394578</v>
      </c>
      <c r="D78" s="156">
        <v>3.8960546649766425</v>
      </c>
      <c r="E78" s="156">
        <v>4.2797539929926378</v>
      </c>
      <c r="F78" s="156">
        <v>2.3494665009536155</v>
      </c>
      <c r="G78" s="156">
        <v>3.4226804739710355</v>
      </c>
      <c r="H78" s="156">
        <v>0</v>
      </c>
      <c r="I78" s="156">
        <v>2.2422376942092508</v>
      </c>
      <c r="J78" s="156">
        <v>2.8001216829888236</v>
      </c>
      <c r="K78" s="156">
        <v>1.985200156835085</v>
      </c>
      <c r="L78" s="156">
        <v>0</v>
      </c>
      <c r="M78" s="156">
        <v>7.5694707881873411</v>
      </c>
      <c r="N78" s="156">
        <v>0.71692050265131557</v>
      </c>
      <c r="O78" s="156">
        <v>3.42715118908183</v>
      </c>
      <c r="P78" s="156">
        <v>7.0411286407904443</v>
      </c>
      <c r="Q78" s="156">
        <v>2.8779949272521161</v>
      </c>
    </row>
    <row r="79" spans="1:17" ht="12" customHeight="1" x14ac:dyDescent="0.25">
      <c r="A79" s="29" t="s">
        <v>140</v>
      </c>
      <c r="B79" s="57"/>
      <c r="C79" s="57">
        <v>1.0903184694859231</v>
      </c>
      <c r="D79" s="57">
        <v>1.1290631493119121</v>
      </c>
      <c r="E79" s="57">
        <v>1.0435131245507567</v>
      </c>
      <c r="F79" s="57">
        <v>1.748336739283487</v>
      </c>
      <c r="G79" s="57">
        <v>1.1421196921932757</v>
      </c>
      <c r="H79" s="57">
        <v>0</v>
      </c>
      <c r="I79" s="57">
        <v>1.0140122251734136</v>
      </c>
      <c r="J79" s="57">
        <v>1.534615311884554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6.6995485431548962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6.9468277528690594</v>
      </c>
      <c r="D81" s="168">
        <f t="shared" ref="D81" si="309">SUM(D82,D85,D87,D100)</f>
        <v>5.5208314927095676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42.507287020045837</v>
      </c>
      <c r="I81" s="168">
        <f t="shared" ref="I81" si="314">SUM(I82,I85,I87,I100)</f>
        <v>14.159770056591181</v>
      </c>
      <c r="J81" s="168">
        <f t="shared" ref="J81" si="315">SUM(J82,J85,J87,J100)</f>
        <v>7.4828288214789902</v>
      </c>
      <c r="K81" s="168">
        <f t="shared" ref="K81" si="316">SUM(K82,K85,K87,K100)</f>
        <v>28.795445209624077</v>
      </c>
      <c r="L81" s="168">
        <f t="shared" ref="L81" si="317">SUM(L82,L85,L87,L100)</f>
        <v>89.520841018402066</v>
      </c>
      <c r="M81" s="168">
        <f t="shared" ref="M81" si="318">SUM(M82,M85,M87,M100)</f>
        <v>179.74291057721666</v>
      </c>
      <c r="N81" s="168">
        <f t="shared" ref="N81" si="319">SUM(N82,N85,N87,N100)</f>
        <v>77.470158346530752</v>
      </c>
      <c r="O81" s="168">
        <f t="shared" ref="O81" si="320">SUM(O82,O85,O87,O100)</f>
        <v>43.193897755392285</v>
      </c>
      <c r="P81" s="168">
        <f t="shared" ref="P81" si="321">SUM(P82,P85,P87,P100)</f>
        <v>5.4775343733456596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5.6448161420438314</v>
      </c>
      <c r="D82" s="157">
        <f t="shared" si="323"/>
        <v>4.430575755179424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34.630319167884295</v>
      </c>
      <c r="I82" s="157">
        <f t="shared" si="323"/>
        <v>11.43677399062604</v>
      </c>
      <c r="J82" s="157">
        <f t="shared" si="323"/>
        <v>5.9089968305631819</v>
      </c>
      <c r="K82" s="157">
        <f t="shared" si="323"/>
        <v>23.171761140723749</v>
      </c>
      <c r="L82" s="157">
        <f t="shared" si="323"/>
        <v>71.455224853262081</v>
      </c>
      <c r="M82" s="157">
        <f t="shared" si="323"/>
        <v>140.32934536087589</v>
      </c>
      <c r="N82" s="157">
        <f t="shared" si="323"/>
        <v>60.163794380588826</v>
      </c>
      <c r="O82" s="157">
        <f t="shared" si="323"/>
        <v>33.355780853407801</v>
      </c>
      <c r="P82" s="157">
        <f t="shared" si="323"/>
        <v>3.7280332746432845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5.5948940330073897</v>
      </c>
      <c r="D83" s="156">
        <v>4.3776298263309394</v>
      </c>
      <c r="E83" s="156">
        <v>0</v>
      </c>
      <c r="F83" s="156">
        <v>0</v>
      </c>
      <c r="G83" s="156">
        <v>0</v>
      </c>
      <c r="H83" s="156">
        <v>34.258333305302578</v>
      </c>
      <c r="I83" s="156">
        <v>11.312228418448621</v>
      </c>
      <c r="J83" s="156">
        <v>5.8389027358872525</v>
      </c>
      <c r="K83" s="156">
        <v>22.944745339715329</v>
      </c>
      <c r="L83" s="156">
        <v>70.64996246438227</v>
      </c>
      <c r="M83" s="156">
        <v>138.67888135103914</v>
      </c>
      <c r="N83" s="156">
        <v>59.768819033865292</v>
      </c>
      <c r="O83" s="156">
        <v>33.109613959718054</v>
      </c>
      <c r="P83" s="156">
        <v>3.6928591330320573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4.9922109036442022E-2</v>
      </c>
      <c r="D84" s="156">
        <v>5.2945928848484501E-2</v>
      </c>
      <c r="E84" s="156">
        <v>0</v>
      </c>
      <c r="F84" s="156">
        <v>0</v>
      </c>
      <c r="G84" s="156">
        <v>0</v>
      </c>
      <c r="H84" s="156">
        <v>0.37198586258171928</v>
      </c>
      <c r="I84" s="156">
        <v>0.12454557217742031</v>
      </c>
      <c r="J84" s="156">
        <v>7.0094094675929558E-2</v>
      </c>
      <c r="K84" s="156">
        <v>0.22701580100842031</v>
      </c>
      <c r="L84" s="156">
        <v>0.80526238887981405</v>
      </c>
      <c r="M84" s="156">
        <v>1.650464009836744</v>
      </c>
      <c r="N84" s="156">
        <v>0.39497534672353651</v>
      </c>
      <c r="O84" s="156">
        <v>0.24616689368975</v>
      </c>
      <c r="P84" s="156">
        <v>3.5174141611227068E-2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1.2612501136809841E-2</v>
      </c>
      <c r="D85" s="157">
        <f t="shared" si="324"/>
        <v>1.3368358708363729E-2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0.1010361683959695</v>
      </c>
      <c r="I85" s="157">
        <f t="shared" si="324"/>
        <v>3.9013539024513266E-2</v>
      </c>
      <c r="J85" s="157">
        <f t="shared" si="324"/>
        <v>4.6270888857689776E-2</v>
      </c>
      <c r="K85" s="157">
        <f t="shared" si="324"/>
        <v>0.11076602558443958</v>
      </c>
      <c r="L85" s="157">
        <f t="shared" si="324"/>
        <v>0.20030006126190572</v>
      </c>
      <c r="M85" s="157">
        <f t="shared" si="324"/>
        <v>0.55727723583038524</v>
      </c>
      <c r="N85" s="157">
        <f t="shared" si="324"/>
        <v>0.42099681369302056</v>
      </c>
      <c r="O85" s="157">
        <f t="shared" si="324"/>
        <v>0.39940907957328264</v>
      </c>
      <c r="P85" s="157">
        <f t="shared" si="324"/>
        <v>0.44169548003418463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1.2612501136809841E-2</v>
      </c>
      <c r="D86" s="156">
        <v>1.3368358708363729E-2</v>
      </c>
      <c r="E86" s="156">
        <v>0</v>
      </c>
      <c r="F86" s="156">
        <v>0</v>
      </c>
      <c r="G86" s="156">
        <v>0</v>
      </c>
      <c r="H86" s="156">
        <v>0.1010361683959695</v>
      </c>
      <c r="I86" s="156">
        <v>3.9013539024513266E-2</v>
      </c>
      <c r="J86" s="156">
        <v>4.6270888857689776E-2</v>
      </c>
      <c r="K86" s="156">
        <v>0.11076602558443958</v>
      </c>
      <c r="L86" s="156">
        <v>0.20030006126190572</v>
      </c>
      <c r="M86" s="156">
        <v>0.55727723583038524</v>
      </c>
      <c r="N86" s="156">
        <v>0.42099681369302056</v>
      </c>
      <c r="O86" s="156">
        <v>0.39940907957328264</v>
      </c>
      <c r="P86" s="156">
        <v>0.44169548003418463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0.78767435109229234</v>
      </c>
      <c r="D87" s="157">
        <f t="shared" ref="D87" si="326">SUM(D88:D89,D92:D93,D96:D97)</f>
        <v>0.66881413272932855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4.9107062486743658</v>
      </c>
      <c r="I87" s="157">
        <f t="shared" ref="I87" si="331">SUM(I88:I89,I92:I93,I96:I97)</f>
        <v>1.662443849793469</v>
      </c>
      <c r="J87" s="157">
        <f t="shared" ref="J87" si="332">SUM(J88:J89,J92:J93,J96:J97)</f>
        <v>0.93161892594350049</v>
      </c>
      <c r="K87" s="157">
        <f t="shared" ref="K87" si="333">SUM(K88:K89,K92:K93,K96:K97)</f>
        <v>3.3108025368486382</v>
      </c>
      <c r="L87" s="157">
        <f t="shared" ref="L87" si="334">SUM(L88:L89,L92:L93,L96:L97)</f>
        <v>10.979389474181698</v>
      </c>
      <c r="M87" s="157">
        <f t="shared" ref="M87" si="335">SUM(M88:M89,M92:M93,M96:M97)</f>
        <v>23.804448782659296</v>
      </c>
      <c r="N87" s="157">
        <f t="shared" ref="N87" si="336">SUM(N88:N89,N92:N93,N96:N97)</f>
        <v>10.190313795968738</v>
      </c>
      <c r="O87" s="157">
        <f t="shared" ref="O87" si="337">SUM(O88:O89,O92:O93,O96:O97)</f>
        <v>5.8039382902804899</v>
      </c>
      <c r="P87" s="157">
        <f t="shared" ref="P87" si="338">SUM(P88:P89,P92:P93,P96:P97)</f>
        <v>0.78318902901375664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0.12564523200120262</v>
      </c>
      <c r="D88" s="132">
        <v>0.1111594318815731</v>
      </c>
      <c r="E88" s="132">
        <v>0</v>
      </c>
      <c r="F88" s="132">
        <v>0</v>
      </c>
      <c r="G88" s="132">
        <v>0</v>
      </c>
      <c r="H88" s="132">
        <v>1.3320710015954738</v>
      </c>
      <c r="I88" s="132">
        <v>0.5028303055633675</v>
      </c>
      <c r="J88" s="132">
        <v>5.8968427103896062E-2</v>
      </c>
      <c r="K88" s="132">
        <v>2.7285183671611311</v>
      </c>
      <c r="L88" s="132">
        <v>4.0290535843408657</v>
      </c>
      <c r="M88" s="132">
        <v>7.6742162174726731</v>
      </c>
      <c r="N88" s="132">
        <v>3.2951703541985049</v>
      </c>
      <c r="O88" s="132">
        <v>2.3233912231666105</v>
      </c>
      <c r="P88" s="132">
        <v>0.16391513276313638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0.12759387801489491</v>
      </c>
      <c r="D89" s="132">
        <f t="shared" ref="D89" si="341">SUM(D90:D91)</f>
        <v>2.4918466931252801E-2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6.9504808194235601E-2</v>
      </c>
      <c r="I89" s="132">
        <f t="shared" ref="I89" si="346">SUM(I90:I91)</f>
        <v>8.7005902727003731E-2</v>
      </c>
      <c r="J89" s="132">
        <f t="shared" ref="J89" si="347">SUM(J90:J91)</f>
        <v>0.13265163762909091</v>
      </c>
      <c r="K89" s="132">
        <f t="shared" ref="K89" si="348">SUM(K90:K91)</f>
        <v>0.2827568214530739</v>
      </c>
      <c r="L89" s="132">
        <f t="shared" ref="L89" si="349">SUM(L90:L91)</f>
        <v>1.0673530852305313</v>
      </c>
      <c r="M89" s="132">
        <f t="shared" ref="M89" si="350">SUM(M90:M91)</f>
        <v>1.09238459085311</v>
      </c>
      <c r="N89" s="132">
        <f t="shared" ref="N89" si="351">SUM(N90:N91)</f>
        <v>1.3176223220749499</v>
      </c>
      <c r="O89" s="132">
        <f t="shared" ref="O89" si="352">SUM(O90:O91)</f>
        <v>0.62401974241163305</v>
      </c>
      <c r="P89" s="132">
        <f t="shared" ref="P89" si="353">SUM(P90:P91)</f>
        <v>0.42905729644439916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8.6711131693004609E-2</v>
      </c>
      <c r="D90" s="165">
        <v>1.6900816868942601E-2</v>
      </c>
      <c r="E90" s="165">
        <v>0</v>
      </c>
      <c r="F90" s="165">
        <v>0</v>
      </c>
      <c r="G90" s="165">
        <v>0</v>
      </c>
      <c r="H90" s="165">
        <v>4.6899551729620299E-2</v>
      </c>
      <c r="I90" s="165">
        <v>5.9501930406807679E-2</v>
      </c>
      <c r="J90" s="165">
        <v>8.8204436305301434E-2</v>
      </c>
      <c r="K90" s="165">
        <v>0.19096677314382904</v>
      </c>
      <c r="L90" s="165">
        <v>0.736525561240571</v>
      </c>
      <c r="M90" s="165">
        <v>0.73564988342983195</v>
      </c>
      <c r="N90" s="165">
        <v>0.88509944722551714</v>
      </c>
      <c r="O90" s="165">
        <v>0.41784777547247237</v>
      </c>
      <c r="P90" s="165">
        <v>0.28629204440538131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4.0882746321890318E-2</v>
      </c>
      <c r="D91" s="164">
        <v>8.0176500623101998E-3</v>
      </c>
      <c r="E91" s="164">
        <v>0</v>
      </c>
      <c r="F91" s="164">
        <v>0</v>
      </c>
      <c r="G91" s="164">
        <v>0</v>
      </c>
      <c r="H91" s="164">
        <v>2.2605256464615295E-2</v>
      </c>
      <c r="I91" s="164">
        <v>2.7503972320196055E-2</v>
      </c>
      <c r="J91" s="164">
        <v>4.4447201323789473E-2</v>
      </c>
      <c r="K91" s="164">
        <v>9.1790048309244879E-2</v>
      </c>
      <c r="L91" s="164">
        <v>0.33082752398996029</v>
      </c>
      <c r="M91" s="164">
        <v>0.35673470742327801</v>
      </c>
      <c r="N91" s="164">
        <v>0.43252287484943286</v>
      </c>
      <c r="O91" s="164">
        <v>0.20617196693916065</v>
      </c>
      <c r="P91" s="164">
        <v>0.14276525203901785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0.47477986373459702</v>
      </c>
      <c r="D96" s="162">
        <v>0.48773271267848739</v>
      </c>
      <c r="E96" s="162">
        <v>0</v>
      </c>
      <c r="F96" s="162">
        <v>0</v>
      </c>
      <c r="G96" s="162">
        <v>0</v>
      </c>
      <c r="H96" s="162">
        <v>3.3613280358380391</v>
      </c>
      <c r="I96" s="162">
        <v>0.86593305769377749</v>
      </c>
      <c r="J96" s="162">
        <v>0.53111216118124693</v>
      </c>
      <c r="K96" s="162">
        <v>0.1007432382647382</v>
      </c>
      <c r="L96" s="162">
        <v>4.053379675829051</v>
      </c>
      <c r="M96" s="162">
        <v>13.192390468975436</v>
      </c>
      <c r="N96" s="162">
        <v>3.6234810514043883</v>
      </c>
      <c r="O96" s="162">
        <v>2.336354746446371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5.9655377341597746E-2</v>
      </c>
      <c r="D97" s="160">
        <f t="shared" ref="D97" si="371">SUM(D98:D99)</f>
        <v>4.5003521238015251E-2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0.14780240304661726</v>
      </c>
      <c r="I97" s="160">
        <f t="shared" ref="I97" si="376">SUM(I98:I99)</f>
        <v>0.20667458380932055</v>
      </c>
      <c r="J97" s="160">
        <f t="shared" ref="J97" si="377">SUM(J98:J99)</f>
        <v>0.2088867000292666</v>
      </c>
      <c r="K97" s="160">
        <f t="shared" ref="K97" si="378">SUM(K98:K99)</f>
        <v>0.19878410996969476</v>
      </c>
      <c r="L97" s="160">
        <f t="shared" ref="L97" si="379">SUM(L98:L99)</f>
        <v>1.8296031287812484</v>
      </c>
      <c r="M97" s="160">
        <f t="shared" ref="M97" si="380">SUM(M98:M99)</f>
        <v>1.8454575053580777</v>
      </c>
      <c r="N97" s="160">
        <f t="shared" ref="N97" si="381">SUM(N98:N99)</f>
        <v>1.9540400682908929</v>
      </c>
      <c r="O97" s="160">
        <f t="shared" ref="O97" si="382">SUM(O98:O99)</f>
        <v>0.52017257825587582</v>
      </c>
      <c r="P97" s="160">
        <f t="shared" ref="P97" si="383">SUM(P98:P99)</f>
        <v>0.19021659980622102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4.1611361615905701E-2</v>
      </c>
      <c r="D98" s="156">
        <v>3.1685235274021478E-2</v>
      </c>
      <c r="E98" s="156">
        <v>0</v>
      </c>
      <c r="F98" s="156">
        <v>0</v>
      </c>
      <c r="G98" s="156">
        <v>0</v>
      </c>
      <c r="H98" s="156">
        <v>0.10455123030383012</v>
      </c>
      <c r="I98" s="156">
        <v>0.14527526794254864</v>
      </c>
      <c r="J98" s="156">
        <v>0.14233251292835544</v>
      </c>
      <c r="K98" s="156">
        <v>0.1348554004180916</v>
      </c>
      <c r="L98" s="156">
        <v>1.311915294332771</v>
      </c>
      <c r="M98" s="156">
        <v>1.2948280688200913</v>
      </c>
      <c r="N98" s="156">
        <v>1.344367863203056</v>
      </c>
      <c r="O98" s="156">
        <v>0.35769628445767976</v>
      </c>
      <c r="P98" s="156">
        <v>0.13100535861217899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1.8044015725692041E-2</v>
      </c>
      <c r="D99" s="156">
        <v>1.3318285963993775E-2</v>
      </c>
      <c r="E99" s="156">
        <v>0</v>
      </c>
      <c r="F99" s="156">
        <v>0</v>
      </c>
      <c r="G99" s="156">
        <v>0</v>
      </c>
      <c r="H99" s="156">
        <v>4.3251172742787149E-2</v>
      </c>
      <c r="I99" s="156">
        <v>6.1399315866771914E-2</v>
      </c>
      <c r="J99" s="156">
        <v>6.6554187100911155E-2</v>
      </c>
      <c r="K99" s="156">
        <v>6.3928709551603166E-2</v>
      </c>
      <c r="L99" s="156">
        <v>0.51768783444847755</v>
      </c>
      <c r="M99" s="156">
        <v>0.55062943653798646</v>
      </c>
      <c r="N99" s="156">
        <v>0.60967220508783682</v>
      </c>
      <c r="O99" s="156">
        <v>0.16247629379819606</v>
      </c>
      <c r="P99" s="156">
        <v>5.9211241194042044E-2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0.50172475859612553</v>
      </c>
      <c r="D100" s="157">
        <f t="shared" ref="D100" si="386">SUM(D101:D103)</f>
        <v>0.40807324609245088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2.8652254350912072</v>
      </c>
      <c r="I100" s="157">
        <f t="shared" ref="I100" si="391">SUM(I101:I103)</f>
        <v>1.0215386771471591</v>
      </c>
      <c r="J100" s="157">
        <f t="shared" ref="J100" si="392">SUM(J101:J103)</f>
        <v>0.59594217611461797</v>
      </c>
      <c r="K100" s="157">
        <f t="shared" ref="K100" si="393">SUM(K101:K103)</f>
        <v>2.2021155064672495</v>
      </c>
      <c r="L100" s="157">
        <f t="shared" ref="L100" si="394">SUM(L101:L103)</f>
        <v>6.8859266296963897</v>
      </c>
      <c r="M100" s="157">
        <f t="shared" ref="M100" si="395">SUM(M101:M103)</f>
        <v>15.051839197851068</v>
      </c>
      <c r="N100" s="157">
        <f t="shared" ref="N100" si="396">SUM(N101:N103)</f>
        <v>6.6950533562801695</v>
      </c>
      <c r="O100" s="157">
        <f t="shared" ref="O100" si="397">SUM(O101:O103)</f>
        <v>3.6347695321307132</v>
      </c>
      <c r="P100" s="157">
        <f t="shared" ref="P100" si="398">SUM(P101:P103)</f>
        <v>0.52461658965443347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0.50172475859612553</v>
      </c>
      <c r="D103" s="57">
        <v>0.40807324609245088</v>
      </c>
      <c r="E103" s="57">
        <v>0</v>
      </c>
      <c r="F103" s="57">
        <v>0</v>
      </c>
      <c r="G103" s="57">
        <v>0</v>
      </c>
      <c r="H103" s="57">
        <v>2.8652254350912072</v>
      </c>
      <c r="I103" s="57">
        <v>1.0215386771471591</v>
      </c>
      <c r="J103" s="57">
        <v>0.59594217611461797</v>
      </c>
      <c r="K103" s="57">
        <v>2.2021155064672495</v>
      </c>
      <c r="L103" s="57">
        <v>6.8859266296963897</v>
      </c>
      <c r="M103" s="57">
        <v>15.051839197851068</v>
      </c>
      <c r="N103" s="57">
        <v>6.6950533562801695</v>
      </c>
      <c r="O103" s="57">
        <v>3.6347695321307132</v>
      </c>
      <c r="P103" s="57">
        <v>0.52461658965443347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20.842887344744508</v>
      </c>
      <c r="D124" s="168">
        <f t="shared" ref="D124" si="478">SUM(D125,D128,D130,D139)</f>
        <v>0</v>
      </c>
      <c r="E124" s="168">
        <f t="shared" ref="E124" si="479">SUM(E125,E128,E130,E139)</f>
        <v>3.4626362984480847</v>
      </c>
      <c r="F124" s="168">
        <f t="shared" ref="F124" si="480">SUM(F125,F128,F130,F139)</f>
        <v>29.075325888276645</v>
      </c>
      <c r="G124" s="168">
        <f t="shared" ref="G124" si="481">SUM(G125,G128,G130,G139)</f>
        <v>19.379667980790646</v>
      </c>
      <c r="H124" s="168">
        <f t="shared" ref="H124" si="482">SUM(H125,H128,H130,H139)</f>
        <v>29.196830551097605</v>
      </c>
      <c r="I124" s="168">
        <f t="shared" ref="I124" si="483">SUM(I125,I128,I130,I139)</f>
        <v>15.767241072229728</v>
      </c>
      <c r="J124" s="168">
        <f t="shared" ref="J124" si="484">SUM(J125,J128,J130,J139)</f>
        <v>0</v>
      </c>
      <c r="K124" s="168">
        <f t="shared" ref="K124" si="485">SUM(K125,K128,K130,K139)</f>
        <v>10.186129617471899</v>
      </c>
      <c r="L124" s="168">
        <f t="shared" ref="L124" si="486">SUM(L125,L128,L130,L139)</f>
        <v>0</v>
      </c>
      <c r="M124" s="168">
        <f t="shared" ref="M124" si="487">SUM(M125,M128,M130,M139)</f>
        <v>29.19512533018402</v>
      </c>
      <c r="N124" s="168">
        <f t="shared" ref="N124" si="488">SUM(N125,N128,N130,N139)</f>
        <v>25.46189102292238</v>
      </c>
      <c r="O124" s="168">
        <f t="shared" ref="O124" si="489">SUM(O125,O128,O130,O139)</f>
        <v>18.062583143907457</v>
      </c>
      <c r="P124" s="168">
        <f t="shared" ref="P124" si="490">SUM(P125,P128,P130,P139)</f>
        <v>5.7003922867612662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17.052279305665969</v>
      </c>
      <c r="D125" s="157">
        <f t="shared" si="492"/>
        <v>0</v>
      </c>
      <c r="E125" s="157">
        <f t="shared" si="492"/>
        <v>2.85035554689548</v>
      </c>
      <c r="F125" s="157">
        <f t="shared" si="492"/>
        <v>23.994497218320092</v>
      </c>
      <c r="G125" s="157">
        <f t="shared" si="492"/>
        <v>16.032327504723867</v>
      </c>
      <c r="H125" s="157">
        <f t="shared" si="492"/>
        <v>23.730199148641319</v>
      </c>
      <c r="I125" s="157">
        <f t="shared" si="492"/>
        <v>12.486359478862228</v>
      </c>
      <c r="J125" s="157">
        <f t="shared" si="492"/>
        <v>0</v>
      </c>
      <c r="K125" s="157">
        <f t="shared" si="492"/>
        <v>8.0583988013929613</v>
      </c>
      <c r="L125" s="157">
        <f t="shared" si="492"/>
        <v>0</v>
      </c>
      <c r="M125" s="157">
        <f t="shared" si="492"/>
        <v>22.58147876378596</v>
      </c>
      <c r="N125" s="157">
        <f t="shared" si="492"/>
        <v>19.582119739477871</v>
      </c>
      <c r="O125" s="157">
        <f t="shared" si="492"/>
        <v>13.777343879324327</v>
      </c>
      <c r="P125" s="157">
        <f t="shared" si="492"/>
        <v>4.0279171694849634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16.9765401866354</v>
      </c>
      <c r="D126" s="156">
        <v>0</v>
      </c>
      <c r="E126" s="156">
        <v>2.8347530001463643</v>
      </c>
      <c r="F126" s="156">
        <v>23.893574834437107</v>
      </c>
      <c r="G126" s="156">
        <v>15.967491047867131</v>
      </c>
      <c r="H126" s="156">
        <v>23.602060503412641</v>
      </c>
      <c r="I126" s="156">
        <v>12.417999523654368</v>
      </c>
      <c r="J126" s="156">
        <v>0</v>
      </c>
      <c r="K126" s="156">
        <v>8.0187300580652447</v>
      </c>
      <c r="L126" s="156">
        <v>0</v>
      </c>
      <c r="M126" s="156">
        <v>22.447898767139467</v>
      </c>
      <c r="N126" s="156">
        <v>19.517629737021625</v>
      </c>
      <c r="O126" s="156">
        <v>13.726316935820805</v>
      </c>
      <c r="P126" s="156">
        <v>4.0088253243086038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7.5739119030570665E-2</v>
      </c>
      <c r="D127" s="156">
        <v>0</v>
      </c>
      <c r="E127" s="156">
        <v>1.5602546749115698E-2</v>
      </c>
      <c r="F127" s="156">
        <v>0.10092238388298544</v>
      </c>
      <c r="G127" s="156">
        <v>6.483645685673492E-2</v>
      </c>
      <c r="H127" s="156">
        <v>0.12813864522867707</v>
      </c>
      <c r="I127" s="156">
        <v>6.8359955207860409E-2</v>
      </c>
      <c r="J127" s="156">
        <v>0</v>
      </c>
      <c r="K127" s="156">
        <v>3.9668743327716589E-2</v>
      </c>
      <c r="L127" s="156">
        <v>0</v>
      </c>
      <c r="M127" s="156">
        <v>0.13357999664649259</v>
      </c>
      <c r="N127" s="156">
        <v>6.4490002456245435E-2</v>
      </c>
      <c r="O127" s="156">
        <v>5.1026943503523541E-2</v>
      </c>
      <c r="P127" s="156">
        <v>1.9091845176359198E-2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2.4994763413728374E-2</v>
      </c>
      <c r="D128" s="157">
        <f t="shared" si="493"/>
        <v>0</v>
      </c>
      <c r="E128" s="157">
        <f t="shared" si="493"/>
        <v>3.3952265202687432E-2</v>
      </c>
      <c r="F128" s="157">
        <f t="shared" si="493"/>
        <v>3.5438385171115964E-2</v>
      </c>
      <c r="G128" s="157">
        <f t="shared" si="493"/>
        <v>3.5954777835217659E-2</v>
      </c>
      <c r="H128" s="157">
        <f t="shared" si="493"/>
        <v>0.13634851798238393</v>
      </c>
      <c r="I128" s="157">
        <f t="shared" si="493"/>
        <v>5.8139774481592077E-2</v>
      </c>
      <c r="J128" s="157">
        <f t="shared" si="493"/>
        <v>0</v>
      </c>
      <c r="K128" s="157">
        <f t="shared" si="493"/>
        <v>0.10957442433854067</v>
      </c>
      <c r="L128" s="157">
        <f t="shared" si="493"/>
        <v>0</v>
      </c>
      <c r="M128" s="157">
        <f t="shared" si="493"/>
        <v>0.13679726576106732</v>
      </c>
      <c r="N128" s="157">
        <f t="shared" si="493"/>
        <v>0.15991401945757472</v>
      </c>
      <c r="O128" s="157">
        <f t="shared" si="493"/>
        <v>0.14968863181946035</v>
      </c>
      <c r="P128" s="157">
        <f t="shared" si="493"/>
        <v>0.2088898934493485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2.4994763413728374E-2</v>
      </c>
      <c r="D129" s="156">
        <v>0</v>
      </c>
      <c r="E129" s="156">
        <v>3.3952265202687432E-2</v>
      </c>
      <c r="F129" s="156">
        <v>3.5438385171115964E-2</v>
      </c>
      <c r="G129" s="156">
        <v>3.5954777835217659E-2</v>
      </c>
      <c r="H129" s="156">
        <v>0.13634851798238393</v>
      </c>
      <c r="I129" s="156">
        <v>5.8139774481592077E-2</v>
      </c>
      <c r="J129" s="156">
        <v>0</v>
      </c>
      <c r="K129" s="156">
        <v>0.10957442433854067</v>
      </c>
      <c r="L129" s="156">
        <v>0</v>
      </c>
      <c r="M129" s="156">
        <v>0.13679726576106732</v>
      </c>
      <c r="N129" s="156">
        <v>0.15991401945757472</v>
      </c>
      <c r="O129" s="156">
        <v>0.14968863181946035</v>
      </c>
      <c r="P129" s="156">
        <v>0.2088898934493485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2.2343592988024303</v>
      </c>
      <c r="D130" s="157">
        <f t="shared" ref="D130" si="495">SUM(D131:D132,D135:D136)</f>
        <v>0</v>
      </c>
      <c r="E130" s="157">
        <f t="shared" ref="E130" si="496">SUM(E131:E132,E135:E136)</f>
        <v>0.33916205087572926</v>
      </c>
      <c r="F130" s="157">
        <f t="shared" ref="F130" si="497">SUM(F131:F132,F135:F136)</f>
        <v>2.9564379558020235</v>
      </c>
      <c r="G130" s="157">
        <f t="shared" ref="G130" si="498">SUM(G131:G132,G135:G136)</f>
        <v>1.9864591936688039</v>
      </c>
      <c r="H130" s="157">
        <f t="shared" ref="H130" si="499">SUM(H131:H132,H135:H136)</f>
        <v>3.189257150439162</v>
      </c>
      <c r="I130" s="157">
        <f t="shared" ref="I130" si="500">SUM(I131:I132,I135:I136)</f>
        <v>1.9114973508947295</v>
      </c>
      <c r="J130" s="157">
        <f t="shared" ref="J130" si="501">SUM(J131:J132,J135:J136)</f>
        <v>0</v>
      </c>
      <c r="K130" s="157">
        <f t="shared" ref="K130" si="502">SUM(K131:K132,K135:K136)</f>
        <v>1.1739648334638513</v>
      </c>
      <c r="L130" s="157">
        <f t="shared" ref="L130" si="503">SUM(L131:L132,L135:L136)</f>
        <v>0</v>
      </c>
      <c r="M130" s="157">
        <f t="shared" ref="M130" si="504">SUM(M131:M132,M135:M136)</f>
        <v>3.7070367690056365</v>
      </c>
      <c r="N130" s="157">
        <f t="shared" ref="N130" si="505">SUM(N131:N132,N135:N136)</f>
        <v>3.2759437356111571</v>
      </c>
      <c r="O130" s="157">
        <f t="shared" ref="O130" si="506">SUM(O131:O132,O135:O136)</f>
        <v>2.4436416232229146</v>
      </c>
      <c r="P130" s="157">
        <f t="shared" ref="P130" si="507">SUM(P131:P132,P135:P136)</f>
        <v>0.85840034310086499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1.3433157090797687</v>
      </c>
      <c r="D131" s="132">
        <v>0</v>
      </c>
      <c r="E131" s="132">
        <v>0.33388977034716544</v>
      </c>
      <c r="F131" s="132">
        <v>2.3525812927357155</v>
      </c>
      <c r="G131" s="132">
        <v>1.4360313671476337</v>
      </c>
      <c r="H131" s="132">
        <v>1.9467155966704019</v>
      </c>
      <c r="I131" s="132">
        <v>1.0327446501210567</v>
      </c>
      <c r="J131" s="132">
        <v>0</v>
      </c>
      <c r="K131" s="132">
        <v>0.92665045708799554</v>
      </c>
      <c r="L131" s="132">
        <v>0</v>
      </c>
      <c r="M131" s="132">
        <v>2.9066835152386967</v>
      </c>
      <c r="N131" s="132">
        <v>2.3142122951105994</v>
      </c>
      <c r="O131" s="132">
        <v>1.8122857597599766</v>
      </c>
      <c r="P131" s="132">
        <v>0.5005443188177795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0.67579855781719944</v>
      </c>
      <c r="D132" s="132">
        <f t="shared" ref="D132" si="510">SUM(D133:D134)</f>
        <v>0</v>
      </c>
      <c r="E132" s="132">
        <f t="shared" ref="E132" si="511">SUM(E133:E134)</f>
        <v>5.2722805285638297E-3</v>
      </c>
      <c r="F132" s="132">
        <f t="shared" ref="F132" si="512">SUM(F133:F134)</f>
        <v>9.4020185389545291E-2</v>
      </c>
      <c r="G132" s="132">
        <f t="shared" ref="G132" si="513">SUM(G133:G134)</f>
        <v>5.7020020694427999E-2</v>
      </c>
      <c r="H132" s="132">
        <f t="shared" ref="H132" si="514">SUM(H133:H134)</f>
        <v>0.11767197175297388</v>
      </c>
      <c r="I132" s="132">
        <f t="shared" ref="I132" si="515">SUM(I133:I134)</f>
        <v>0.23995048362096194</v>
      </c>
      <c r="J132" s="132">
        <f t="shared" ref="J132" si="516">SUM(J133:J134)</f>
        <v>0</v>
      </c>
      <c r="K132" s="132">
        <f t="shared" ref="K132" si="517">SUM(K133:K134)</f>
        <v>0.24731437637585568</v>
      </c>
      <c r="L132" s="132">
        <f t="shared" ref="L132" si="518">SUM(L133:L134)</f>
        <v>0</v>
      </c>
      <c r="M132" s="132">
        <f t="shared" ref="M132" si="519">SUM(M133:M134)</f>
        <v>0.44411266963078211</v>
      </c>
      <c r="N132" s="132">
        <f t="shared" ref="N132" si="520">SUM(N133:N134)</f>
        <v>0.9617314405005577</v>
      </c>
      <c r="O132" s="132">
        <f t="shared" ref="O132" si="521">SUM(O133:O134)</f>
        <v>0.2809717022789624</v>
      </c>
      <c r="P132" s="132">
        <f t="shared" ref="P132" si="522">SUM(P133:P134)</f>
        <v>0.20440039299489227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0.44094264244411951</v>
      </c>
      <c r="D133" s="165">
        <v>0</v>
      </c>
      <c r="E133" s="165">
        <v>3.429964371089363E-3</v>
      </c>
      <c r="F133" s="165">
        <v>6.1116451799261437E-2</v>
      </c>
      <c r="G133" s="165">
        <v>3.745901461487313E-2</v>
      </c>
      <c r="H133" s="165">
        <v>7.5427860772767946E-2</v>
      </c>
      <c r="I133" s="165">
        <v>0.15571621223701887</v>
      </c>
      <c r="J133" s="165">
        <v>0</v>
      </c>
      <c r="K133" s="165">
        <v>0.16034347506014823</v>
      </c>
      <c r="L133" s="165">
        <v>0</v>
      </c>
      <c r="M133" s="165">
        <v>0.28806727537614435</v>
      </c>
      <c r="N133" s="165">
        <v>0.62476763846261174</v>
      </c>
      <c r="O133" s="165">
        <v>0.18259479530352676</v>
      </c>
      <c r="P133" s="165">
        <v>0.13283373365273812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0.23485591537307987</v>
      </c>
      <c r="D134" s="164">
        <v>0</v>
      </c>
      <c r="E134" s="164">
        <v>1.8423161574744667E-3</v>
      </c>
      <c r="F134" s="164">
        <v>3.2903733590283854E-2</v>
      </c>
      <c r="G134" s="164">
        <v>1.9561006079554868E-2</v>
      </c>
      <c r="H134" s="164">
        <v>4.2244110980205932E-2</v>
      </c>
      <c r="I134" s="164">
        <v>8.4234271383943071E-2</v>
      </c>
      <c r="J134" s="164">
        <v>0</v>
      </c>
      <c r="K134" s="164">
        <v>8.6970901315707463E-2</v>
      </c>
      <c r="L134" s="164">
        <v>0</v>
      </c>
      <c r="M134" s="164">
        <v>0.15604539425463773</v>
      </c>
      <c r="N134" s="164">
        <v>0.33696380203794601</v>
      </c>
      <c r="O134" s="164">
        <v>9.8376906975435607E-2</v>
      </c>
      <c r="P134" s="164">
        <v>7.1566659342154157E-2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0.13317198917920714</v>
      </c>
      <c r="D135" s="162">
        <v>0</v>
      </c>
      <c r="E135" s="162">
        <v>0</v>
      </c>
      <c r="F135" s="162">
        <v>0.50171859143198683</v>
      </c>
      <c r="G135" s="162">
        <v>0.48540719849513519</v>
      </c>
      <c r="H135" s="162">
        <v>1.0897649564099741</v>
      </c>
      <c r="I135" s="162">
        <v>0.6236797306563685</v>
      </c>
      <c r="J135" s="162">
        <v>0</v>
      </c>
      <c r="K135" s="162">
        <v>0</v>
      </c>
      <c r="L135" s="162">
        <v>0</v>
      </c>
      <c r="M135" s="162">
        <v>0.32459813930287651</v>
      </c>
      <c r="N135" s="162">
        <v>0</v>
      </c>
      <c r="O135" s="162">
        <v>0.33100736448821444</v>
      </c>
      <c r="P135" s="162">
        <v>0.13780275037962086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8.2073042726254777E-2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8.1178862447755518E-3</v>
      </c>
      <c r="G136" s="160">
        <f t="shared" ref="G136" si="528">SUM(G137:G138)</f>
        <v>8.000607331606983E-3</v>
      </c>
      <c r="H136" s="160">
        <f t="shared" ref="H136" si="529">SUM(H137:H138)</f>
        <v>3.5104625605812151E-2</v>
      </c>
      <c r="I136" s="160">
        <f t="shared" ref="I136" si="530">SUM(I137:I138)</f>
        <v>1.5122486496342515E-2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3.1642444833280985E-2</v>
      </c>
      <c r="N136" s="160">
        <f t="shared" ref="N136" si="535">SUM(N137:N138)</f>
        <v>0</v>
      </c>
      <c r="O136" s="160">
        <f t="shared" ref="O136" si="536">SUM(O137:O138)</f>
        <v>1.9376796695761134E-2</v>
      </c>
      <c r="P136" s="160">
        <f t="shared" ref="P136" si="537">SUM(P137:P138)</f>
        <v>1.5652880908572423E-2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5.7248335556474045E-2</v>
      </c>
      <c r="D137" s="156">
        <v>0</v>
      </c>
      <c r="E137" s="156">
        <v>0</v>
      </c>
      <c r="F137" s="156">
        <v>5.6371449104691143E-3</v>
      </c>
      <c r="G137" s="156">
        <v>5.4764636349328806E-3</v>
      </c>
      <c r="H137" s="156">
        <v>2.4767146413493417E-2</v>
      </c>
      <c r="I137" s="156">
        <v>1.0600553556714718E-2</v>
      </c>
      <c r="J137" s="156">
        <v>0</v>
      </c>
      <c r="K137" s="156">
        <v>0</v>
      </c>
      <c r="L137" s="156">
        <v>0</v>
      </c>
      <c r="M137" s="156">
        <v>2.2169752789597152E-2</v>
      </c>
      <c r="N137" s="156">
        <v>0</v>
      </c>
      <c r="O137" s="156">
        <v>1.3309327675529541E-2</v>
      </c>
      <c r="P137" s="156">
        <v>1.0769823843914504E-2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2.4824707169780729E-2</v>
      </c>
      <c r="D138" s="156">
        <v>0</v>
      </c>
      <c r="E138" s="156">
        <v>0</v>
      </c>
      <c r="F138" s="156">
        <v>2.480741334306437E-3</v>
      </c>
      <c r="G138" s="156">
        <v>2.5241436966741025E-3</v>
      </c>
      <c r="H138" s="156">
        <v>1.0337479192318734E-2</v>
      </c>
      <c r="I138" s="156">
        <v>4.5219329396277968E-3</v>
      </c>
      <c r="J138" s="156">
        <v>0</v>
      </c>
      <c r="K138" s="156">
        <v>0</v>
      </c>
      <c r="L138" s="156">
        <v>0</v>
      </c>
      <c r="M138" s="156">
        <v>9.4726920436838322E-3</v>
      </c>
      <c r="N138" s="156">
        <v>0</v>
      </c>
      <c r="O138" s="156">
        <v>6.0674690202315923E-3</v>
      </c>
      <c r="P138" s="156">
        <v>4.8830570646579202E-3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1.5312539768623756</v>
      </c>
      <c r="D139" s="157">
        <f t="shared" ref="D139" si="540">SUM(D140:D141)</f>
        <v>0</v>
      </c>
      <c r="E139" s="157">
        <f t="shared" ref="E139" si="541">SUM(E140:E141)</f>
        <v>0.23916643547418762</v>
      </c>
      <c r="F139" s="157">
        <f t="shared" ref="F139" si="542">SUM(F140:F141)</f>
        <v>2.088952328983412</v>
      </c>
      <c r="G139" s="157">
        <f t="shared" ref="G139" si="543">SUM(G140:G141)</f>
        <v>1.3249265045627567</v>
      </c>
      <c r="H139" s="157">
        <f t="shared" ref="H139" si="544">SUM(H140:H141)</f>
        <v>2.1410257340347414</v>
      </c>
      <c r="I139" s="157">
        <f t="shared" ref="I139" si="545">SUM(I140:I141)</f>
        <v>1.3112444679911786</v>
      </c>
      <c r="J139" s="157">
        <f t="shared" ref="J139" si="546">SUM(J140:J141)</f>
        <v>0</v>
      </c>
      <c r="K139" s="157">
        <f t="shared" ref="K139" si="547">SUM(K140:K141)</f>
        <v>0.84419155827654579</v>
      </c>
      <c r="L139" s="157">
        <f t="shared" ref="L139" si="548">SUM(L140:L141)</f>
        <v>0</v>
      </c>
      <c r="M139" s="157">
        <f t="shared" ref="M139" si="549">SUM(M140:M141)</f>
        <v>2.7698125316313558</v>
      </c>
      <c r="N139" s="157">
        <f t="shared" ref="N139" si="550">SUM(N140:N141)</f>
        <v>2.4439135283757776</v>
      </c>
      <c r="O139" s="157">
        <f t="shared" ref="O139" si="551">SUM(O140:O141)</f>
        <v>1.6919090095407534</v>
      </c>
      <c r="P139" s="157">
        <f t="shared" ref="P139" si="552">SUM(P140:P141)</f>
        <v>0.60518488072609011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1.5312539768623756</v>
      </c>
      <c r="D141" s="57">
        <v>0</v>
      </c>
      <c r="E141" s="57">
        <v>0.23916643547418762</v>
      </c>
      <c r="F141" s="57">
        <v>2.088952328983412</v>
      </c>
      <c r="G141" s="57">
        <v>1.3249265045627567</v>
      </c>
      <c r="H141" s="57">
        <v>2.1410257340347414</v>
      </c>
      <c r="I141" s="57">
        <v>1.3112444679911786</v>
      </c>
      <c r="J141" s="57">
        <v>0</v>
      </c>
      <c r="K141" s="57">
        <v>0.84419155827654579</v>
      </c>
      <c r="L141" s="57">
        <v>0</v>
      </c>
      <c r="M141" s="57">
        <v>2.7698125316313558</v>
      </c>
      <c r="N141" s="57">
        <v>2.4439135283757776</v>
      </c>
      <c r="O141" s="57">
        <v>1.6919090095407534</v>
      </c>
      <c r="P141" s="57">
        <v>0.60518488072609011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5.2155799370743279E-2</v>
      </c>
      <c r="D143" s="168">
        <f t="shared" ref="D143" si="555">SUM(D144,D146,D148,D157)</f>
        <v>8.1695844889975125E-2</v>
      </c>
      <c r="E143" s="168">
        <f t="shared" ref="E143" si="556">SUM(E144,E146,E148,E157)</f>
        <v>8.226950050095784E-2</v>
      </c>
      <c r="F143" s="168">
        <f t="shared" ref="F143" si="557">SUM(F144,F146,F148,F157)</f>
        <v>5.9411547557090438E-2</v>
      </c>
      <c r="G143" s="168">
        <f t="shared" ref="G143" si="558">SUM(G144,G146,G148,G157)</f>
        <v>9.9719751901100676E-2</v>
      </c>
      <c r="H143" s="168">
        <f t="shared" ref="H143" si="559">SUM(H144,H146,H148,H157)</f>
        <v>0.18683295691305435</v>
      </c>
      <c r="I143" s="168">
        <f t="shared" ref="I143" si="560">SUM(I144,I146,I148,I157)</f>
        <v>4.5195136597507617E-2</v>
      </c>
      <c r="J143" s="168">
        <f t="shared" ref="J143" si="561">SUM(J144,J146,J148,J157)</f>
        <v>6.2364667208914613E-2</v>
      </c>
      <c r="K143" s="168">
        <f t="shared" ref="K143" si="562">SUM(K144,K146,K148,K157)</f>
        <v>5.4627261094077083E-2</v>
      </c>
      <c r="L143" s="168">
        <f t="shared" ref="L143" si="563">SUM(L144,L146,L148,L157)</f>
        <v>4.5494026013926957E-2</v>
      </c>
      <c r="M143" s="168">
        <f t="shared" ref="M143" si="564">SUM(M144,M146,M148,M157)</f>
        <v>0.18288274217073505</v>
      </c>
      <c r="N143" s="168">
        <f t="shared" ref="N143" si="565">SUM(N144,N146,N148,N157)</f>
        <v>0.12397925354908837</v>
      </c>
      <c r="O143" s="168">
        <f t="shared" ref="O143" si="566">SUM(O144,O146,O148,O157)</f>
        <v>0.25699286130933841</v>
      </c>
      <c r="P143" s="168">
        <f t="shared" ref="P143" si="567">SUM(P144,P146,P148,P157)</f>
        <v>0.68997993493705279</v>
      </c>
      <c r="Q143" s="168">
        <f t="shared" ref="Q143" si="568">SUM(Q144,Q146,Q148,Q157)</f>
        <v>2.2501746299352421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3.9994975259918894E-2</v>
      </c>
      <c r="D144" s="157">
        <f t="shared" si="569"/>
        <v>6.2127738469658203E-2</v>
      </c>
      <c r="E144" s="157">
        <f t="shared" si="569"/>
        <v>6.4337466961984238E-2</v>
      </c>
      <c r="F144" s="157">
        <f t="shared" si="569"/>
        <v>4.6378416752604679E-2</v>
      </c>
      <c r="G144" s="157">
        <f t="shared" si="569"/>
        <v>7.8223009100273785E-2</v>
      </c>
      <c r="H144" s="157">
        <f t="shared" si="569"/>
        <v>0.14526711754517926</v>
      </c>
      <c r="I144" s="157">
        <f t="shared" si="569"/>
        <v>3.4083837506792364E-2</v>
      </c>
      <c r="J144" s="157">
        <f t="shared" si="569"/>
        <v>4.7674525160360595E-2</v>
      </c>
      <c r="K144" s="157">
        <f t="shared" si="569"/>
        <v>4.1249249601917989E-2</v>
      </c>
      <c r="L144" s="157">
        <f t="shared" si="569"/>
        <v>3.4217369508612643E-2</v>
      </c>
      <c r="M144" s="157">
        <f t="shared" si="569"/>
        <v>0.13432639388117537</v>
      </c>
      <c r="N144" s="157">
        <f t="shared" si="569"/>
        <v>9.0911099072086304E-2</v>
      </c>
      <c r="O144" s="157">
        <f t="shared" si="569"/>
        <v>0.18649873630932134</v>
      </c>
      <c r="P144" s="157">
        <f t="shared" si="569"/>
        <v>0.47330322294603633</v>
      </c>
      <c r="Q144" s="157">
        <f t="shared" si="569"/>
        <v>1.5791903262794826</v>
      </c>
    </row>
    <row r="145" spans="1:17" ht="12" customHeight="1" x14ac:dyDescent="0.25">
      <c r="A145" s="23" t="s">
        <v>60</v>
      </c>
      <c r="B145" s="156"/>
      <c r="C145" s="156">
        <v>3.9994975259918894E-2</v>
      </c>
      <c r="D145" s="156">
        <v>6.2127738469658203E-2</v>
      </c>
      <c r="E145" s="156">
        <v>6.4337466961984238E-2</v>
      </c>
      <c r="F145" s="156">
        <v>4.6378416752604679E-2</v>
      </c>
      <c r="G145" s="156">
        <v>7.8223009100273785E-2</v>
      </c>
      <c r="H145" s="156">
        <v>0.14526711754517926</v>
      </c>
      <c r="I145" s="156">
        <v>3.4083837506792364E-2</v>
      </c>
      <c r="J145" s="156">
        <v>4.7674525160360595E-2</v>
      </c>
      <c r="K145" s="156">
        <v>4.1249249601917989E-2</v>
      </c>
      <c r="L145" s="156">
        <v>3.4217369508612643E-2</v>
      </c>
      <c r="M145" s="156">
        <v>0.13432639388117537</v>
      </c>
      <c r="N145" s="156">
        <v>9.0911099072086304E-2</v>
      </c>
      <c r="O145" s="156">
        <v>0.18649873630932134</v>
      </c>
      <c r="P145" s="156">
        <v>0.47330322294603633</v>
      </c>
      <c r="Q145" s="156">
        <v>1.5791903262794826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3.5460472741935326E-3</v>
      </c>
      <c r="D146" s="157">
        <f t="shared" si="570"/>
        <v>5.3396730142118119E-3</v>
      </c>
      <c r="E146" s="157">
        <f t="shared" si="570"/>
        <v>4.853602848582635E-3</v>
      </c>
      <c r="F146" s="157">
        <f t="shared" si="570"/>
        <v>3.5385338866211224E-3</v>
      </c>
      <c r="G146" s="157">
        <f t="shared" si="570"/>
        <v>5.883752667247737E-3</v>
      </c>
      <c r="H146" s="157">
        <f t="shared" si="570"/>
        <v>1.086571013138655E-2</v>
      </c>
      <c r="I146" s="157">
        <f t="shared" si="570"/>
        <v>2.8688812875157454E-3</v>
      </c>
      <c r="J146" s="157">
        <f t="shared" si="570"/>
        <v>4.0023537420132427E-3</v>
      </c>
      <c r="K146" s="157">
        <f t="shared" si="570"/>
        <v>4.0428103155635206E-3</v>
      </c>
      <c r="L146" s="157">
        <f t="shared" si="570"/>
        <v>2.8857232366607294E-3</v>
      </c>
      <c r="M146" s="157">
        <f t="shared" si="570"/>
        <v>1.2671962570914691E-2</v>
      </c>
      <c r="N146" s="157">
        <f t="shared" si="570"/>
        <v>8.824933145318032E-3</v>
      </c>
      <c r="O146" s="157">
        <f t="shared" si="570"/>
        <v>1.9415725373321938E-2</v>
      </c>
      <c r="P146" s="157">
        <f t="shared" si="570"/>
        <v>6.061779039175158E-2</v>
      </c>
      <c r="Q146" s="157">
        <f t="shared" si="570"/>
        <v>0.17373360989333725</v>
      </c>
    </row>
    <row r="147" spans="1:17" ht="12" customHeight="1" x14ac:dyDescent="0.25">
      <c r="A147" s="23" t="s">
        <v>60</v>
      </c>
      <c r="B147" s="156"/>
      <c r="C147" s="156">
        <v>3.5460472741935326E-3</v>
      </c>
      <c r="D147" s="156">
        <v>5.3396730142118119E-3</v>
      </c>
      <c r="E147" s="156">
        <v>4.853602848582635E-3</v>
      </c>
      <c r="F147" s="156">
        <v>3.5385338866211224E-3</v>
      </c>
      <c r="G147" s="156">
        <v>5.883752667247737E-3</v>
      </c>
      <c r="H147" s="156">
        <v>1.086571013138655E-2</v>
      </c>
      <c r="I147" s="156">
        <v>2.8688812875157454E-3</v>
      </c>
      <c r="J147" s="156">
        <v>4.0023537420132427E-3</v>
      </c>
      <c r="K147" s="156">
        <v>4.0428103155635206E-3</v>
      </c>
      <c r="L147" s="156">
        <v>2.8857232366607294E-3</v>
      </c>
      <c r="M147" s="156">
        <v>1.2671962570914691E-2</v>
      </c>
      <c r="N147" s="156">
        <v>8.824933145318032E-3</v>
      </c>
      <c r="O147" s="156">
        <v>1.9415725373321938E-2</v>
      </c>
      <c r="P147" s="156">
        <v>6.061779039175158E-2</v>
      </c>
      <c r="Q147" s="156">
        <v>0.17373360989333725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5.4109104791067132E-3</v>
      </c>
      <c r="D148" s="157">
        <f t="shared" ref="D148" si="572">SUM(D149:D150,D153:D154)</f>
        <v>9.1139975185737989E-3</v>
      </c>
      <c r="E148" s="157">
        <f t="shared" ref="E148" si="573">SUM(E149:E150,E153:E154)</f>
        <v>8.3906742862151339E-3</v>
      </c>
      <c r="F148" s="157">
        <f t="shared" ref="F148" si="574">SUM(F149:F150,F153:F154)</f>
        <v>5.9866110723696938E-3</v>
      </c>
      <c r="G148" s="157">
        <f t="shared" ref="G148" si="575">SUM(G149:G150,G153:G154)</f>
        <v>9.8052936535068958E-3</v>
      </c>
      <c r="H148" s="157">
        <f t="shared" ref="H148" si="576">SUM(H149:H150,H153:H154)</f>
        <v>1.9901966849232892E-2</v>
      </c>
      <c r="I148" s="157">
        <f t="shared" ref="I148" si="577">SUM(I149:I150,I153:I154)</f>
        <v>5.19365990039452E-3</v>
      </c>
      <c r="J148" s="157">
        <f t="shared" ref="J148" si="578">SUM(J149:J150,J153:J154)</f>
        <v>6.5538772628125838E-3</v>
      </c>
      <c r="K148" s="157">
        <f t="shared" ref="K148" si="579">SUM(K149:K150,K153:K154)</f>
        <v>5.7100783846047321E-3</v>
      </c>
      <c r="L148" s="157">
        <f t="shared" ref="L148" si="580">SUM(L149:L150,L153:L154)</f>
        <v>5.2687180609417242E-3</v>
      </c>
      <c r="M148" s="157">
        <f t="shared" ref="M148" si="581">SUM(M149:M150,M153:M154)</f>
        <v>2.2373291605790872E-2</v>
      </c>
      <c r="N148" s="157">
        <f t="shared" ref="N148" si="582">SUM(N149:N150,N153:N154)</f>
        <v>1.4803972691685607E-2</v>
      </c>
      <c r="O148" s="157">
        <f t="shared" ref="O148" si="583">SUM(O149:O150,O153:O154)</f>
        <v>3.1965110777277587E-2</v>
      </c>
      <c r="P148" s="157">
        <f t="shared" ref="P148" si="584">SUM(P149:P150,P153:P154)</f>
        <v>9.6978437543605051E-2</v>
      </c>
      <c r="Q148" s="157">
        <f t="shared" ref="Q148" si="585">SUM(Q149:Q150,Q153:Q154)</f>
        <v>0.30679797202522835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5.1295171897595537E-3</v>
      </c>
      <c r="D153" s="162">
        <v>8.6076976788094176E-3</v>
      </c>
      <c r="E153" s="162">
        <v>7.8849311169909304E-3</v>
      </c>
      <c r="F153" s="162">
        <v>5.6159988358597292E-3</v>
      </c>
      <c r="G153" s="162">
        <v>9.2867669355130838E-3</v>
      </c>
      <c r="H153" s="162">
        <v>1.8984395337207582E-2</v>
      </c>
      <c r="I153" s="162">
        <v>4.0125098840916402E-3</v>
      </c>
      <c r="J153" s="162">
        <v>4.2530068030262637E-3</v>
      </c>
      <c r="K153" s="162">
        <v>4.2317933345404676E-3</v>
      </c>
      <c r="L153" s="162">
        <v>3.6612809076160824E-3</v>
      </c>
      <c r="M153" s="162">
        <v>1.8838405394469029E-2</v>
      </c>
      <c r="N153" s="162">
        <v>9.1538367562078622E-3</v>
      </c>
      <c r="O153" s="162">
        <v>2.6184842801630331E-2</v>
      </c>
      <c r="P153" s="162">
        <v>7.7691331687884113E-2</v>
      </c>
      <c r="Q153" s="162">
        <v>0.25063826998615385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2.8139328934715925E-4</v>
      </c>
      <c r="D154" s="160">
        <f t="shared" ref="D154" si="602">SUM(D155:D156)</f>
        <v>5.062998397643815E-4</v>
      </c>
      <c r="E154" s="160">
        <f t="shared" ref="E154" si="603">SUM(E155:E156)</f>
        <v>5.05743169224204E-4</v>
      </c>
      <c r="F154" s="160">
        <f t="shared" ref="F154" si="604">SUM(F155:F156)</f>
        <v>3.7061223650996459E-4</v>
      </c>
      <c r="G154" s="160">
        <f t="shared" ref="G154" si="605">SUM(G155:G156)</f>
        <v>5.185267179938116E-4</v>
      </c>
      <c r="H154" s="160">
        <f t="shared" ref="H154" si="606">SUM(H155:H156)</f>
        <v>9.1757151202531088E-4</v>
      </c>
      <c r="I154" s="160">
        <f t="shared" ref="I154" si="607">SUM(I155:I156)</f>
        <v>1.18115001630288E-3</v>
      </c>
      <c r="J154" s="160">
        <f t="shared" ref="J154" si="608">SUM(J155:J156)</f>
        <v>2.3008704597863201E-3</v>
      </c>
      <c r="K154" s="160">
        <f t="shared" ref="K154" si="609">SUM(K155:K156)</f>
        <v>1.4782850500642646E-3</v>
      </c>
      <c r="L154" s="160">
        <f t="shared" ref="L154" si="610">SUM(L155:L156)</f>
        <v>1.6074371533256417E-3</v>
      </c>
      <c r="M154" s="160">
        <f t="shared" ref="M154" si="611">SUM(M155:M156)</f>
        <v>3.5348862113218421E-3</v>
      </c>
      <c r="N154" s="160">
        <f t="shared" ref="N154" si="612">SUM(N155:N156)</f>
        <v>5.6501359354777453E-3</v>
      </c>
      <c r="O154" s="160">
        <f t="shared" ref="O154" si="613">SUM(O155:O156)</f>
        <v>5.7802679756472561E-3</v>
      </c>
      <c r="P154" s="160">
        <f t="shared" ref="P154" si="614">SUM(P155:P156)</f>
        <v>1.9287105855720934E-2</v>
      </c>
      <c r="Q154" s="160">
        <f t="shared" ref="Q154" si="615">SUM(Q155:Q156)</f>
        <v>5.6159702039074499E-2</v>
      </c>
    </row>
    <row r="155" spans="1:17" ht="12" customHeight="1" x14ac:dyDescent="0.25">
      <c r="A155" s="148" t="s">
        <v>60</v>
      </c>
      <c r="B155" s="156"/>
      <c r="C155" s="156">
        <v>1.9628000762219675E-4</v>
      </c>
      <c r="D155" s="156">
        <v>3.5661088671151318E-4</v>
      </c>
      <c r="E155" s="156">
        <v>3.5559098715692768E-4</v>
      </c>
      <c r="F155" s="156">
        <v>2.5807290290275016E-4</v>
      </c>
      <c r="G155" s="156">
        <v>3.5606211482979978E-4</v>
      </c>
      <c r="H155" s="156">
        <v>6.4837144342771871E-4</v>
      </c>
      <c r="I155" s="156">
        <v>8.2942405061017951E-4</v>
      </c>
      <c r="J155" s="156">
        <v>1.5673005809223521E-3</v>
      </c>
      <c r="K155" s="156">
        <v>1.0024832440914304E-3</v>
      </c>
      <c r="L155" s="156">
        <v>1.151239690476402E-3</v>
      </c>
      <c r="M155" s="156">
        <v>2.4785698062092425E-3</v>
      </c>
      <c r="N155" s="156">
        <v>3.8866454999895617E-3</v>
      </c>
      <c r="O155" s="156">
        <v>3.9780256280800902E-3</v>
      </c>
      <c r="P155" s="156">
        <v>1.3309938485570948E-2</v>
      </c>
      <c r="Q155" s="156">
        <v>3.9565311088747231E-2</v>
      </c>
    </row>
    <row r="156" spans="1:17" ht="12" customHeight="1" x14ac:dyDescent="0.25">
      <c r="A156" s="148" t="s">
        <v>59</v>
      </c>
      <c r="B156" s="156"/>
      <c r="C156" s="156">
        <v>8.5113281724962515E-5</v>
      </c>
      <c r="D156" s="156">
        <v>1.4968895305286838E-4</v>
      </c>
      <c r="E156" s="156">
        <v>1.5015218206727626E-4</v>
      </c>
      <c r="F156" s="156">
        <v>1.1253933360721442E-4</v>
      </c>
      <c r="G156" s="156">
        <v>1.6246460316401179E-4</v>
      </c>
      <c r="H156" s="156">
        <v>2.6920006859759211E-4</v>
      </c>
      <c r="I156" s="156">
        <v>3.517259656927005E-4</v>
      </c>
      <c r="J156" s="156">
        <v>7.3356987886396793E-4</v>
      </c>
      <c r="K156" s="156">
        <v>4.7580180597283413E-4</v>
      </c>
      <c r="L156" s="156">
        <v>4.561974628492396E-4</v>
      </c>
      <c r="M156" s="156">
        <v>1.0563164051125994E-3</v>
      </c>
      <c r="N156" s="156">
        <v>1.7634904354881834E-3</v>
      </c>
      <c r="O156" s="156">
        <v>1.8022423475671661E-3</v>
      </c>
      <c r="P156" s="156">
        <v>5.9771673701499864E-3</v>
      </c>
      <c r="Q156" s="156">
        <v>1.6594390950327272E-2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3.2038663575241428E-3</v>
      </c>
      <c r="D157" s="157">
        <f t="shared" ref="D157" si="617">SUM(D158:D159)</f>
        <v>5.1144358875313172E-3</v>
      </c>
      <c r="E157" s="157">
        <f t="shared" ref="E157" si="618">SUM(E158:E159)</f>
        <v>4.6877564041758355E-3</v>
      </c>
      <c r="F157" s="157">
        <f t="shared" ref="F157" si="619">SUM(F158:F159)</f>
        <v>3.5079858454949431E-3</v>
      </c>
      <c r="G157" s="157">
        <f t="shared" ref="G157" si="620">SUM(G158:G159)</f>
        <v>5.8076964800722625E-3</v>
      </c>
      <c r="H157" s="157">
        <f t="shared" ref="H157" si="621">SUM(H158:H159)</f>
        <v>1.0798162387255643E-2</v>
      </c>
      <c r="I157" s="157">
        <f t="shared" ref="I157" si="622">SUM(I158:I159)</f>
        <v>3.0487579028049892E-3</v>
      </c>
      <c r="J157" s="157">
        <f t="shared" ref="J157" si="623">SUM(J158:J159)</f>
        <v>4.1339110437281909E-3</v>
      </c>
      <c r="K157" s="157">
        <f t="shared" ref="K157" si="624">SUM(K158:K159)</f>
        <v>3.6251227919908429E-3</v>
      </c>
      <c r="L157" s="157">
        <f t="shared" ref="L157" si="625">SUM(L158:L159)</f>
        <v>3.1222152077118605E-3</v>
      </c>
      <c r="M157" s="157">
        <f t="shared" ref="M157" si="626">SUM(M158:M159)</f>
        <v>1.3511094112854109E-2</v>
      </c>
      <c r="N157" s="157">
        <f t="shared" ref="N157" si="627">SUM(N158:N159)</f>
        <v>9.4392486399984231E-3</v>
      </c>
      <c r="O157" s="157">
        <f t="shared" ref="O157" si="628">SUM(O158:O159)</f>
        <v>1.911328884941757E-2</v>
      </c>
      <c r="P157" s="157">
        <f t="shared" ref="P157" si="629">SUM(P158:P159)</f>
        <v>5.908048405565991E-2</v>
      </c>
      <c r="Q157" s="157">
        <f t="shared" ref="Q157" si="630">SUM(Q158:Q159)</f>
        <v>0.19045272173719349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3.2038663575241428E-3</v>
      </c>
      <c r="D159" s="57">
        <v>5.1144358875313172E-3</v>
      </c>
      <c r="E159" s="57">
        <v>4.6877564041758355E-3</v>
      </c>
      <c r="F159" s="57">
        <v>3.5079858454949431E-3</v>
      </c>
      <c r="G159" s="57">
        <v>5.8076964800722625E-3</v>
      </c>
      <c r="H159" s="57">
        <v>1.0798162387255643E-2</v>
      </c>
      <c r="I159" s="57">
        <v>3.0487579028049892E-3</v>
      </c>
      <c r="J159" s="57">
        <v>4.1339110437281909E-3</v>
      </c>
      <c r="K159" s="57">
        <v>3.6251227919908429E-3</v>
      </c>
      <c r="L159" s="57">
        <v>3.1222152077118605E-3</v>
      </c>
      <c r="M159" s="57">
        <v>1.3511094112854109E-2</v>
      </c>
      <c r="N159" s="57">
        <v>9.4392486399984231E-3</v>
      </c>
      <c r="O159" s="57">
        <v>1.911328884941757E-2</v>
      </c>
      <c r="P159" s="57">
        <v>5.908048405565991E-2</v>
      </c>
      <c r="Q159" s="57">
        <v>0.19045272173719349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8.6402758180189441</v>
      </c>
      <c r="D161" s="168">
        <f t="shared" ref="D161" si="632">SUM(D162,D164,D166,D175)</f>
        <v>5.3933607693738663</v>
      </c>
      <c r="E161" s="168">
        <f t="shared" ref="E161" si="633">SUM(E162,E164,E166,E175)</f>
        <v>8.3188202431740024</v>
      </c>
      <c r="F161" s="168">
        <f t="shared" ref="F161" si="634">SUM(F162,F164,F166,F175)</f>
        <v>7.2234511270234325</v>
      </c>
      <c r="G161" s="168">
        <f t="shared" ref="G161" si="635">SUM(G162,G164,G166,G175)</f>
        <v>11.17619768894107</v>
      </c>
      <c r="H161" s="168">
        <f t="shared" ref="H161" si="636">SUM(H162,H164,H166,H175)</f>
        <v>10.897176585495288</v>
      </c>
      <c r="I161" s="168">
        <f t="shared" ref="I161" si="637">SUM(I162,I164,I166,I175)</f>
        <v>2.5191177487785099</v>
      </c>
      <c r="J161" s="168">
        <f t="shared" ref="J161" si="638">SUM(J162,J164,J166,J175)</f>
        <v>4.4567088058200035</v>
      </c>
      <c r="K161" s="168">
        <f t="shared" ref="K161" si="639">SUM(K162,K164,K166,K175)</f>
        <v>3.6998057532930892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7.1268665305474306</v>
      </c>
      <c r="D162" s="157">
        <f t="shared" si="646"/>
        <v>4.4241379975647748</v>
      </c>
      <c r="E162" s="157">
        <f t="shared" si="646"/>
        <v>6.9479953916007213</v>
      </c>
      <c r="F162" s="157">
        <f t="shared" si="646"/>
        <v>5.990727634018973</v>
      </c>
      <c r="G162" s="157">
        <f t="shared" si="646"/>
        <v>9.3024130521804231</v>
      </c>
      <c r="H162" s="157">
        <f t="shared" si="646"/>
        <v>8.9787341031346806</v>
      </c>
      <c r="I162" s="157">
        <f t="shared" si="646"/>
        <v>2.0198914129290637</v>
      </c>
      <c r="J162" s="157">
        <f t="shared" si="646"/>
        <v>3.6240088168236295</v>
      </c>
      <c r="K162" s="157">
        <f t="shared" si="646"/>
        <v>2.9713905464763477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7.1268665305474306</v>
      </c>
      <c r="D163" s="57">
        <v>4.4241379975647748</v>
      </c>
      <c r="E163" s="57">
        <v>6.9479953916007213</v>
      </c>
      <c r="F163" s="57">
        <v>5.990727634018973</v>
      </c>
      <c r="G163" s="57">
        <v>9.3024130521804231</v>
      </c>
      <c r="H163" s="57">
        <v>8.9787341031346806</v>
      </c>
      <c r="I163" s="57">
        <v>2.0198914129290637</v>
      </c>
      <c r="J163" s="57">
        <v>3.6240088168236295</v>
      </c>
      <c r="K163" s="57">
        <v>2.9713905464763477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9.8121698073574109E-3</v>
      </c>
      <c r="D164" s="157">
        <f t="shared" si="647"/>
        <v>1.0225666675149984E-2</v>
      </c>
      <c r="E164" s="157">
        <f t="shared" si="647"/>
        <v>1.5768931246172502E-2</v>
      </c>
      <c r="F164" s="157">
        <f t="shared" si="647"/>
        <v>1.1116170340424773E-2</v>
      </c>
      <c r="G164" s="157">
        <f t="shared" si="647"/>
        <v>1.6247636522116787E-2</v>
      </c>
      <c r="H164" s="157">
        <f t="shared" si="647"/>
        <v>5.6650824351397747E-2</v>
      </c>
      <c r="I164" s="157">
        <f t="shared" si="647"/>
        <v>1.92478113951659E-2</v>
      </c>
      <c r="J164" s="157">
        <f t="shared" si="647"/>
        <v>3.1295848457697721E-2</v>
      </c>
      <c r="K164" s="157">
        <f t="shared" si="647"/>
        <v>4.6636366129901519E-2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9.8121698073574109E-3</v>
      </c>
      <c r="D165" s="156">
        <v>1.0225666675149984E-2</v>
      </c>
      <c r="E165" s="156">
        <v>1.5768931246172502E-2</v>
      </c>
      <c r="F165" s="156">
        <v>1.1116170340424773E-2</v>
      </c>
      <c r="G165" s="156">
        <v>1.6247636522116787E-2</v>
      </c>
      <c r="H165" s="156">
        <v>5.6650824351397747E-2</v>
      </c>
      <c r="I165" s="156">
        <v>1.92478113951659E-2</v>
      </c>
      <c r="J165" s="156">
        <v>3.1295848457697721E-2</v>
      </c>
      <c r="K165" s="156">
        <v>4.6636366129901519E-2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0.93186880487670376</v>
      </c>
      <c r="D166" s="157">
        <f t="shared" ref="D166" si="649">SUM(D167:D168,D171:D172)</f>
        <v>0.60554019460484065</v>
      </c>
      <c r="E166" s="157">
        <f t="shared" ref="E166" si="650">SUM(E167:E168,E171:E172)</f>
        <v>0.86128029450569143</v>
      </c>
      <c r="F166" s="157">
        <f t="shared" ref="F166" si="651">SUM(F167:F168,F171:F172)</f>
        <v>0.76578524639728973</v>
      </c>
      <c r="G166" s="157">
        <f t="shared" ref="G166" si="652">SUM(G167:G168,G171:G172)</f>
        <v>1.1622688492982045</v>
      </c>
      <c r="H166" s="157">
        <f t="shared" ref="H166" si="653">SUM(H167:H168,H171:H172)</f>
        <v>1.2033690467536615</v>
      </c>
      <c r="I166" s="157">
        <f t="shared" ref="I166" si="654">SUM(I167:I168,I171:I172)</f>
        <v>0.29921405650670996</v>
      </c>
      <c r="J166" s="157">
        <f t="shared" ref="J166" si="655">SUM(J167:J168,J171:J172)</f>
        <v>0.49014903089847967</v>
      </c>
      <c r="K166" s="157">
        <f t="shared" ref="K166" si="656">SUM(K167:K168,K171:K172)</f>
        <v>0.41706429727987171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0.85758097648905374</v>
      </c>
      <c r="D171" s="162">
        <v>0.55240336187683381</v>
      </c>
      <c r="E171" s="162">
        <v>0.8030284541443039</v>
      </c>
      <c r="F171" s="162">
        <v>0.71081238674760794</v>
      </c>
      <c r="G171" s="162">
        <v>1.0943915446285248</v>
      </c>
      <c r="H171" s="162">
        <v>1.1196952605725363</v>
      </c>
      <c r="I171" s="162">
        <v>9.7170629512436116E-2</v>
      </c>
      <c r="J171" s="162">
        <v>0.21653543565427774</v>
      </c>
      <c r="K171" s="162">
        <v>0.32910389641352572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7.428782838765001E-2</v>
      </c>
      <c r="D172" s="160">
        <f t="shared" ref="D172" si="679">SUM(D173:D174)</f>
        <v>5.3136832728006879E-2</v>
      </c>
      <c r="E172" s="160">
        <f t="shared" ref="E172" si="680">SUM(E173:E174)</f>
        <v>5.8251840361387489E-2</v>
      </c>
      <c r="F172" s="160">
        <f t="shared" ref="F172" si="681">SUM(F173:F174)</f>
        <v>5.4972859649681752E-2</v>
      </c>
      <c r="G172" s="160">
        <f t="shared" ref="G172" si="682">SUM(G173:G174)</f>
        <v>6.7877304669679686E-2</v>
      </c>
      <c r="H172" s="160">
        <f t="shared" ref="H172" si="683">SUM(H173:H174)</f>
        <v>8.3673786181125281E-2</v>
      </c>
      <c r="I172" s="160">
        <f t="shared" ref="I172" si="684">SUM(I173:I174)</f>
        <v>0.20204342699427383</v>
      </c>
      <c r="J172" s="160">
        <f t="shared" ref="J172" si="685">SUM(J173:J174)</f>
        <v>0.27361359524420192</v>
      </c>
      <c r="K172" s="160">
        <f t="shared" ref="K172" si="686">SUM(K173:K174)</f>
        <v>8.7960400866345975E-2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5.1817922012259911E-2</v>
      </c>
      <c r="D173" s="156">
        <v>3.7409554021523621E-2</v>
      </c>
      <c r="E173" s="156">
        <v>4.095002390411908E-2</v>
      </c>
      <c r="F173" s="156">
        <v>3.827993349351036E-2</v>
      </c>
      <c r="G173" s="156">
        <v>4.660868522959024E-2</v>
      </c>
      <c r="H173" s="156">
        <v>5.9100935011684161E-2</v>
      </c>
      <c r="I173" s="156">
        <v>0.14192059028853471</v>
      </c>
      <c r="J173" s="156">
        <v>0.18633592666110471</v>
      </c>
      <c r="K173" s="156">
        <v>5.9595196470803261E-2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2.2469906375390095E-2</v>
      </c>
      <c r="D174" s="57">
        <v>1.5727278706483258E-2</v>
      </c>
      <c r="E174" s="57">
        <v>1.7301816457268405E-2</v>
      </c>
      <c r="F174" s="57">
        <v>1.6692926156171396E-2</v>
      </c>
      <c r="G174" s="57">
        <v>2.1268619440089447E-2</v>
      </c>
      <c r="H174" s="57">
        <v>2.4572851169441121E-2</v>
      </c>
      <c r="I174" s="57">
        <v>6.0122836705739119E-2</v>
      </c>
      <c r="J174" s="57">
        <v>8.7277668583097212E-2</v>
      </c>
      <c r="K174" s="57">
        <v>2.8365204395542718E-2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0.57172831278745173</v>
      </c>
      <c r="D175" s="157">
        <f t="shared" ref="D175" si="694">SUM(D176:D177)</f>
        <v>0.35345691052910161</v>
      </c>
      <c r="E175" s="157">
        <f t="shared" ref="E175" si="695">SUM(E176:E177)</f>
        <v>0.49377562582141721</v>
      </c>
      <c r="F175" s="157">
        <f t="shared" ref="F175" si="696">SUM(F176:F177)</f>
        <v>0.45582207626674554</v>
      </c>
      <c r="G175" s="157">
        <f t="shared" ref="G175" si="697">SUM(G176:G177)</f>
        <v>0.6952681509403249</v>
      </c>
      <c r="H175" s="157">
        <f t="shared" ref="H175" si="698">SUM(H176:H177)</f>
        <v>0.65842261125554868</v>
      </c>
      <c r="I175" s="157">
        <f t="shared" ref="I175" si="699">SUM(I176:I177)</f>
        <v>0.18076446794757059</v>
      </c>
      <c r="J175" s="157">
        <f t="shared" ref="J175" si="700">SUM(J176:J177)</f>
        <v>0.31125510964019648</v>
      </c>
      <c r="K175" s="157">
        <f t="shared" ref="K175" si="701">SUM(K176:K177)</f>
        <v>0.26471454340696832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0.57172831278745173</v>
      </c>
      <c r="D177" s="57">
        <v>0.35345691052910161</v>
      </c>
      <c r="E177" s="57">
        <v>0.49377562582141721</v>
      </c>
      <c r="F177" s="57">
        <v>0.45582207626674554</v>
      </c>
      <c r="G177" s="57">
        <v>0.6952681509403249</v>
      </c>
      <c r="H177" s="57">
        <v>0.65842261125554868</v>
      </c>
      <c r="I177" s="57">
        <v>0.18076446794757059</v>
      </c>
      <c r="J177" s="57">
        <v>0.31125510964019648</v>
      </c>
      <c r="K177" s="57">
        <v>0.26471454340696832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0.49472592701862284</v>
      </c>
      <c r="D3" s="175">
        <f>IF(RES_hhdet_in_tes!D3=0,"",RES_hhdet_in_tes!D3/RES_hhdet_in_fec!D3)</f>
        <v>0.49266045232344308</v>
      </c>
      <c r="E3" s="175">
        <f>IF(RES_hhdet_in_tes!E3=0,"",RES_hhdet_in_tes!E3/RES_hhdet_in_fec!E3)</f>
        <v>0.48921407789919741</v>
      </c>
      <c r="F3" s="175">
        <f>IF(RES_hhdet_in_tes!F3=0,"",RES_hhdet_in_tes!F3/RES_hhdet_in_fec!F3)</f>
        <v>0.48644870758238645</v>
      </c>
      <c r="G3" s="175">
        <f>IF(RES_hhdet_in_tes!G3=0,"",RES_hhdet_in_tes!G3/RES_hhdet_in_fec!G3)</f>
        <v>0.4918551589177686</v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>
        <f>IF(RES_hhdet_in_tes!J3=0,"",RES_hhdet_in_tes!J3/RES_hhdet_in_fec!J3)</f>
        <v>0.5009800146257043</v>
      </c>
      <c r="K3" s="175">
        <f>IF(RES_hhdet_in_tes!K3=0,"",RES_hhdet_in_tes!K3/RES_hhdet_in_fec!K3)</f>
        <v>0.51360054992308035</v>
      </c>
      <c r="L3" s="175">
        <f>IF(RES_hhdet_in_tes!L3=0,"",RES_hhdet_in_tes!L3/RES_hhdet_in_fec!L3)</f>
        <v>0.52194431749610093</v>
      </c>
      <c r="M3" s="175">
        <f>IF(RES_hhdet_in_tes!M3=0,"",RES_hhdet_in_tes!M3/RES_hhdet_in_fec!M3)</f>
        <v>0.50223766180191376</v>
      </c>
      <c r="N3" s="175">
        <f>IF(RES_hhdet_in_tes!N3=0,"",RES_hhdet_in_tes!N3/RES_hhdet_in_fec!N3)</f>
        <v>0.51833930175009391</v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0.46406706886912386</v>
      </c>
      <c r="D4" s="169">
        <f>IF(RES_hhdet_in_tes!D4=0,"",RES_hhdet_in_tes!D4/RES_hhdet_in_fec!D4)</f>
        <v>0.46460947135441211</v>
      </c>
      <c r="E4" s="169">
        <f>IF(RES_hhdet_in_tes!E4=0,"",RES_hhdet_in_tes!E4/RES_hhdet_in_fec!E4)</f>
        <v>0.46539156346152311</v>
      </c>
      <c r="F4" s="169">
        <f>IF(RES_hhdet_in_tes!F4=0,"",RES_hhdet_in_tes!F4/RES_hhdet_in_fec!F4)</f>
        <v>0.46778570126247193</v>
      </c>
      <c r="G4" s="169">
        <f>IF(RES_hhdet_in_tes!G4=0,"",RES_hhdet_in_tes!G4/RES_hhdet_in_fec!G4)</f>
        <v>0.46542195171775141</v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>
        <f>IF(RES_hhdet_in_tes!J4=0,"",RES_hhdet_in_tes!J4/RES_hhdet_in_fec!J4)</f>
        <v>0.47343078223961438</v>
      </c>
      <c r="K4" s="169">
        <f>IF(RES_hhdet_in_tes!K4=0,"",RES_hhdet_in_tes!K4/RES_hhdet_in_fec!K4)</f>
        <v>0.47283380933901736</v>
      </c>
      <c r="L4" s="169">
        <f>IF(RES_hhdet_in_tes!L4=0,"",RES_hhdet_in_tes!L4/RES_hhdet_in_fec!L4)</f>
        <v>0.47860472324483533</v>
      </c>
      <c r="M4" s="169">
        <f>IF(RES_hhdet_in_tes!M4=0,"",RES_hhdet_in_tes!M4/RES_hhdet_in_fec!M4)</f>
        <v>0.49260605731793949</v>
      </c>
      <c r="N4" s="169">
        <f>IF(RES_hhdet_in_tes!N4=0,"",RES_hhdet_in_tes!N4/RES_hhdet_in_fec!N4)</f>
        <v>0.48683191405968956</v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0.46179295356781569</v>
      </c>
      <c r="D5" s="73">
        <f>IF(RES_hhdet_in_tes!D5=0,"",RES_hhdet_in_tes!D5/RES_hhdet_in_fec!D5)</f>
        <v>0.46155443747578928</v>
      </c>
      <c r="E5" s="73">
        <f>IF(RES_hhdet_in_tes!E5=0,"",RES_hhdet_in_tes!E5/RES_hhdet_in_fec!E5)</f>
        <v>0.46261113639231416</v>
      </c>
      <c r="F5" s="73">
        <f>IF(RES_hhdet_in_tes!F5=0,"",RES_hhdet_in_tes!F5/RES_hhdet_in_fec!F5)</f>
        <v>0.46563973633059841</v>
      </c>
      <c r="G5" s="73">
        <f>IF(RES_hhdet_in_tes!G5=0,"",RES_hhdet_in_tes!G5/RES_hhdet_in_fec!G5)</f>
        <v>0.46337561643009445</v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>
        <f>IF(RES_hhdet_in_tes!J5=0,"",RES_hhdet_in_tes!J5/RES_hhdet_in_fec!J5)</f>
        <v>0.47042544008554144</v>
      </c>
      <c r="K5" s="73">
        <f>IF(RES_hhdet_in_tes!K5=0,"",RES_hhdet_in_tes!K5/RES_hhdet_in_fec!K5)</f>
        <v>0.47037221193460765</v>
      </c>
      <c r="L5" s="73">
        <f>IF(RES_hhdet_in_tes!L5=0,"",RES_hhdet_in_tes!L5/RES_hhdet_in_fec!L5)</f>
        <v>0.47576012357490172</v>
      </c>
      <c r="M5" s="73">
        <f>IF(RES_hhdet_in_tes!M5=0,"",RES_hhdet_in_tes!M5/RES_hhdet_in_fec!M5)</f>
        <v>0.48957583084754086</v>
      </c>
      <c r="N5" s="73">
        <f>IF(RES_hhdet_in_tes!N5=0,"",RES_hhdet_in_tes!N5/RES_hhdet_in_fec!N5)</f>
        <v>0.48516656564843025</v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1.0356437667255722</v>
      </c>
      <c r="D6" s="73">
        <f>IF(RES_hhdet_in_tes!D6=0,"",RES_hhdet_in_tes!D6/RES_hhdet_in_fec!D6)</f>
        <v>1.0262337000591495</v>
      </c>
      <c r="E6" s="73">
        <f>IF(RES_hhdet_in_tes!E6=0,"",RES_hhdet_in_tes!E6/RES_hhdet_in_fec!E6)</f>
        <v>1.0250703095178448</v>
      </c>
      <c r="F6" s="73">
        <f>IF(RES_hhdet_in_tes!F6=0,"",RES_hhdet_in_tes!F6/RES_hhdet_in_fec!F6)</f>
        <v>1.0293494323269357</v>
      </c>
      <c r="G6" s="73">
        <f>IF(RES_hhdet_in_tes!G6=0,"",RES_hhdet_in_tes!G6/RES_hhdet_in_fec!G6)</f>
        <v>1.020191822077452</v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>
        <f>IF(RES_hhdet_in_tes!J6=0,"",RES_hhdet_in_tes!J6/RES_hhdet_in_fec!J6)</f>
        <v>1.0119785772374561</v>
      </c>
      <c r="K6" s="73">
        <f>IF(RES_hhdet_in_tes!K6=0,"",RES_hhdet_in_tes!K6/RES_hhdet_in_fec!K6)</f>
        <v>1.0037554814971208</v>
      </c>
      <c r="L6" s="73">
        <f>IF(RES_hhdet_in_tes!L6=0,"",RES_hhdet_in_tes!L6/RES_hhdet_in_fec!L6)</f>
        <v>1.0066882929169747</v>
      </c>
      <c r="M6" s="73">
        <f>IF(RES_hhdet_in_tes!M6=0,"",RES_hhdet_in_tes!M6/RES_hhdet_in_fec!M6)</f>
        <v>1.0264061243901135</v>
      </c>
      <c r="N6" s="73">
        <f>IF(RES_hhdet_in_tes!N6=0,"",RES_hhdet_in_tes!N6/RES_hhdet_in_fec!N6)</f>
        <v>1.0130097577811961</v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1.7644095370393482</v>
      </c>
      <c r="D7" s="169">
        <f>IF(RES_hhdet_in_tes!D7=0,"",RES_hhdet_in_tes!D7/RES_hhdet_in_fec!D7)</f>
        <v>1.8075313813447385</v>
      </c>
      <c r="E7" s="169">
        <f>IF(RES_hhdet_in_tes!E7=0,"",RES_hhdet_in_tes!E7/RES_hhdet_in_fec!E7)</f>
        <v>1.8549356601090965</v>
      </c>
      <c r="F7" s="169">
        <f>IF(RES_hhdet_in_tes!F7=0,"",RES_hhdet_in_tes!F7/RES_hhdet_in_fec!F7)</f>
        <v>1.9137639286529948</v>
      </c>
      <c r="G7" s="169">
        <f>IF(RES_hhdet_in_tes!G7=0,"",RES_hhdet_in_tes!G7/RES_hhdet_in_fec!G7)</f>
        <v>1.9834832678071734</v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>
        <f>IF(RES_hhdet_in_tes!J7=0,"",RES_hhdet_in_tes!J7/RES_hhdet_in_fec!J7)</f>
        <v>2.3028974412519947</v>
      </c>
      <c r="K7" s="169">
        <f>IF(RES_hhdet_in_tes!K7=0,"",RES_hhdet_in_tes!K7/RES_hhdet_in_fec!K7)</f>
        <v>2.4557985543310106</v>
      </c>
      <c r="L7" s="169">
        <f>IF(RES_hhdet_in_tes!L7=0,"",RES_hhdet_in_tes!L7/RES_hhdet_in_fec!L7)</f>
        <v>2.6389035073785654</v>
      </c>
      <c r="M7" s="169">
        <f>IF(RES_hhdet_in_tes!M7=0,"",RES_hhdet_in_tes!M7/RES_hhdet_in_fec!M7)</f>
        <v>2.7869097631248723</v>
      </c>
      <c r="N7" s="169">
        <f>IF(RES_hhdet_in_tes!N7=0,"",RES_hhdet_in_tes!N7/RES_hhdet_in_fec!N7)</f>
        <v>2.9264434786534035</v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1.7644095370393482</v>
      </c>
      <c r="D8" s="73">
        <f>IF(RES_hhdet_in_tes!D8=0,"",RES_hhdet_in_tes!D8/RES_hhdet_in_fec!D8)</f>
        <v>1.8075313813447385</v>
      </c>
      <c r="E8" s="73">
        <f>IF(RES_hhdet_in_tes!E8=0,"",RES_hhdet_in_tes!E8/RES_hhdet_in_fec!E8)</f>
        <v>1.8549356601090965</v>
      </c>
      <c r="F8" s="73">
        <f>IF(RES_hhdet_in_tes!F8=0,"",RES_hhdet_in_tes!F8/RES_hhdet_in_fec!F8)</f>
        <v>1.9137639286529948</v>
      </c>
      <c r="G8" s="73">
        <f>IF(RES_hhdet_in_tes!G8=0,"",RES_hhdet_in_tes!G8/RES_hhdet_in_fec!G8)</f>
        <v>1.9834832678071734</v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>
        <f>IF(RES_hhdet_in_tes!J8=0,"",RES_hhdet_in_tes!J8/RES_hhdet_in_fec!J8)</f>
        <v>2.3028974412519947</v>
      </c>
      <c r="K8" s="73">
        <f>IF(RES_hhdet_in_tes!K8=0,"",RES_hhdet_in_tes!K8/RES_hhdet_in_fec!K8)</f>
        <v>2.4557985543310106</v>
      </c>
      <c r="L8" s="73">
        <f>IF(RES_hhdet_in_tes!L8=0,"",RES_hhdet_in_tes!L8/RES_hhdet_in_fec!L8)</f>
        <v>2.6389035073785654</v>
      </c>
      <c r="M8" s="73">
        <f>IF(RES_hhdet_in_tes!M8=0,"",RES_hhdet_in_tes!M8/RES_hhdet_in_fec!M8)</f>
        <v>2.7869097631248723</v>
      </c>
      <c r="N8" s="73">
        <f>IF(RES_hhdet_in_tes!N8=0,"",RES_hhdet_in_tes!N8/RES_hhdet_in_fec!N8)</f>
        <v>2.9264434786534035</v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0.61439432862787213</v>
      </c>
      <c r="D9" s="169">
        <f>IF(RES_hhdet_in_tes!D9=0,"",RES_hhdet_in_tes!D9/RES_hhdet_in_fec!D9)</f>
        <v>0.59807381357512301</v>
      </c>
      <c r="E9" s="169">
        <f>IF(RES_hhdet_in_tes!E9=0,"",RES_hhdet_in_tes!E9/RES_hhdet_in_fec!E9)</f>
        <v>0.55970219020842904</v>
      </c>
      <c r="F9" s="169">
        <f>IF(RES_hhdet_in_tes!F9=0,"",RES_hhdet_in_tes!F9/RES_hhdet_in_fec!F9)</f>
        <v>0.50362137090911241</v>
      </c>
      <c r="G9" s="169">
        <f>IF(RES_hhdet_in_tes!G9=0,"",RES_hhdet_in_tes!G9/RES_hhdet_in_fec!G9)</f>
        <v>0.58806574035766324</v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>
        <f>IF(RES_hhdet_in_tes!J9=0,"",RES_hhdet_in_tes!J9/RES_hhdet_in_fec!J9)</f>
        <v>0.59682153238108226</v>
      </c>
      <c r="K9" s="169">
        <f>IF(RES_hhdet_in_tes!K9=0,"",RES_hhdet_in_tes!K9/RES_hhdet_in_fec!K9)</f>
        <v>0.68653050689516593</v>
      </c>
      <c r="L9" s="169">
        <f>IF(RES_hhdet_in_tes!L9=0,"",RES_hhdet_in_tes!L9/RES_hhdet_in_fec!L9)</f>
        <v>0.67797090178378172</v>
      </c>
      <c r="M9" s="169">
        <f>IF(RES_hhdet_in_tes!M9=0,"",RES_hhdet_in_tes!M9/RES_hhdet_in_fec!M9)</f>
        <v>0.43322886247541686</v>
      </c>
      <c r="N9" s="169">
        <f>IF(RES_hhdet_in_tes!N9=0,"",RES_hhdet_in_tes!N9/RES_hhdet_in_fec!N9)</f>
        <v>0.53383558414411614</v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0.40649713924068076</v>
      </c>
      <c r="D10" s="174">
        <f>IF(RES_hhdet_in_tes!D10=0,"",RES_hhdet_in_tes!D10/RES_hhdet_in_fec!D10)</f>
        <v>0.4086505798444281</v>
      </c>
      <c r="E10" s="174">
        <f>IF(RES_hhdet_in_tes!E10=0,"",RES_hhdet_in_tes!E10/RES_hhdet_in_fec!E10)</f>
        <v>0.41082017456321629</v>
      </c>
      <c r="F10" s="174">
        <f>IF(RES_hhdet_in_tes!F10=0,"",RES_hhdet_in_tes!F10/RES_hhdet_in_fec!F10)</f>
        <v>0.41304627373780095</v>
      </c>
      <c r="G10" s="174">
        <f>IF(RES_hhdet_in_tes!G10=0,"",RES_hhdet_in_tes!G10/RES_hhdet_in_fec!G10)</f>
        <v>0.41531348054278733</v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>
        <f>IF(RES_hhdet_in_tes!J10=0,"",RES_hhdet_in_tes!J10/RES_hhdet_in_fec!J10)</f>
        <v>0.42009744103338809</v>
      </c>
      <c r="K10" s="174">
        <f>IF(RES_hhdet_in_tes!K10=0,"",RES_hhdet_in_tes!K10/RES_hhdet_in_fec!K10)</f>
        <v>0.42108616719290581</v>
      </c>
      <c r="L10" s="174">
        <f>IF(RES_hhdet_in_tes!L10=0,"",RES_hhdet_in_tes!L10/RES_hhdet_in_fec!L10)</f>
        <v>0.42154196306579417</v>
      </c>
      <c r="M10" s="174">
        <f>IF(RES_hhdet_in_tes!M10=0,"",RES_hhdet_in_tes!M10/RES_hhdet_in_fec!M10)</f>
        <v>0.42250214130204089</v>
      </c>
      <c r="N10" s="174">
        <f>IF(RES_hhdet_in_tes!N10=0,"",RES_hhdet_in_tes!N10/RES_hhdet_in_fec!N10)</f>
        <v>0.42126194185427701</v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0.67464972720166994</v>
      </c>
      <c r="D15" s="171">
        <f>IF(RES_hhdet_in_tes!D15=0,"",RES_hhdet_in_tes!D15/RES_hhdet_in_fec!D15)</f>
        <v>0.67365350943636859</v>
      </c>
      <c r="E15" s="171">
        <f>IF(RES_hhdet_in_tes!E15=0,"",RES_hhdet_in_tes!E15/RES_hhdet_in_fec!E15)</f>
        <v>0.67392546011851306</v>
      </c>
      <c r="F15" s="171">
        <f>IF(RES_hhdet_in_tes!F15=0,"",RES_hhdet_in_tes!F15/RES_hhdet_in_fec!F15)</f>
        <v>0.67312064380988801</v>
      </c>
      <c r="G15" s="171">
        <f>IF(RES_hhdet_in_tes!G15=0,"",RES_hhdet_in_tes!G15/RES_hhdet_in_fec!G15)</f>
        <v>0.68944287218908873</v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>
        <f>IF(RES_hhdet_in_tes!J15=0,"",RES_hhdet_in_tes!J15/RES_hhdet_in_fec!J15)</f>
        <v>0.69925354817499308</v>
      </c>
      <c r="K15" s="171">
        <f>IF(RES_hhdet_in_tes!K15=0,"",RES_hhdet_in_tes!K15/RES_hhdet_in_fec!K15)</f>
        <v>0.70233834433715903</v>
      </c>
      <c r="L15" s="171">
        <f>IF(RES_hhdet_in_tes!L15=0,"",RES_hhdet_in_tes!L15/RES_hhdet_in_fec!L15)</f>
        <v>0.70495340643770343</v>
      </c>
      <c r="M15" s="171">
        <f>IF(RES_hhdet_in_tes!M15=0,"",RES_hhdet_in_tes!M15/RES_hhdet_in_fec!M15)</f>
        <v>0.7079619109863875</v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0.74960375911830357</v>
      </c>
      <c r="D16" s="170">
        <f>IF(RES_hhdet_in_tes!D16=0,"",RES_hhdet_in_tes!D16/RES_hhdet_in_fec!D16)</f>
        <v>0.74982016087480841</v>
      </c>
      <c r="E16" s="170">
        <f>IF(RES_hhdet_in_tes!E16=0,"",RES_hhdet_in_tes!E16/RES_hhdet_in_fec!E16)</f>
        <v>0.7537757897922438</v>
      </c>
      <c r="F16" s="170">
        <f>IF(RES_hhdet_in_tes!F16=0,"",RES_hhdet_in_tes!F16/RES_hhdet_in_fec!F16)</f>
        <v>0.76068366849264546</v>
      </c>
      <c r="G16" s="170">
        <f>IF(RES_hhdet_in_tes!G16=0,"",RES_hhdet_in_tes!G16/RES_hhdet_in_fec!G16)</f>
        <v>0.76825410676494466</v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>
        <f>IF(RES_hhdet_in_tes!J16=0,"",RES_hhdet_in_tes!J16/RES_hhdet_in_fec!J16)</f>
        <v>0.77321030491955545</v>
      </c>
      <c r="K16" s="170">
        <f>IF(RES_hhdet_in_tes!K16=0,"",RES_hhdet_in_tes!K16/RES_hhdet_in_fec!K16)</f>
        <v>0.77655406950418104</v>
      </c>
      <c r="L16" s="170">
        <f>IF(RES_hhdet_in_tes!L16=0,"",RES_hhdet_in_tes!L16/RES_hhdet_in_fec!L16)</f>
        <v>0.76123514733332098</v>
      </c>
      <c r="M16" s="170">
        <f>IF(RES_hhdet_in_tes!M16=0,"",RES_hhdet_in_tes!M16/RES_hhdet_in_fec!M16)</f>
        <v>0.77173997877040068</v>
      </c>
      <c r="N16" s="170">
        <f>IF(RES_hhdet_in_tes!N16=0,"",RES_hhdet_in_tes!N16/RES_hhdet_in_fec!N16)</f>
        <v>0.78238497369914195</v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0.6761838460736187</v>
      </c>
      <c r="D17" s="73">
        <f>IF(RES_hhdet_in_tes!D17=0,"",RES_hhdet_in_tes!D17/RES_hhdet_in_fec!D17)</f>
        <v>0.67816643925851239</v>
      </c>
      <c r="E17" s="73">
        <f>IF(RES_hhdet_in_tes!E17=0,"",RES_hhdet_in_tes!E17/RES_hhdet_in_fec!E17)</f>
        <v>0.68153714275460209</v>
      </c>
      <c r="F17" s="73">
        <f>IF(RES_hhdet_in_tes!F17=0,"",RES_hhdet_in_tes!F17/RES_hhdet_in_fec!F17)</f>
        <v>0.68623237968614126</v>
      </c>
      <c r="G17" s="73">
        <f>IF(RES_hhdet_in_tes!G17=0,"",RES_hhdet_in_tes!G17/RES_hhdet_in_fec!G17)</f>
        <v>0.69147473850371444</v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>
        <f>IF(RES_hhdet_in_tes!J17=0,"",RES_hhdet_in_tes!J17/RES_hhdet_in_fec!J17)</f>
        <v>0.69925277953095955</v>
      </c>
      <c r="K17" s="73">
        <f>IF(RES_hhdet_in_tes!K17=0,"",RES_hhdet_in_tes!K17/RES_hhdet_in_fec!K17)</f>
        <v>0.70240065526361528</v>
      </c>
      <c r="L17" s="73">
        <f>IF(RES_hhdet_in_tes!L17=0,"",RES_hhdet_in_tes!L17/RES_hhdet_in_fec!L17)</f>
        <v>0.69698674973487207</v>
      </c>
      <c r="M17" s="73">
        <f>IF(RES_hhdet_in_tes!M17=0,"",RES_hhdet_in_tes!M17/RES_hhdet_in_fec!M17)</f>
        <v>0.70300525688263471</v>
      </c>
      <c r="N17" s="73">
        <f>IF(RES_hhdet_in_tes!N17=0,"",RES_hhdet_in_tes!N17/RES_hhdet_in_fec!N17)</f>
        <v>0.71191126840385044</v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1</v>
      </c>
      <c r="D18" s="73">
        <f>IF(RES_hhdet_in_tes!D18=0,"",RES_hhdet_in_tes!D18/RES_hhdet_in_fec!D18)</f>
        <v>1.0010200452613265</v>
      </c>
      <c r="E18" s="73">
        <f>IF(RES_hhdet_in_tes!E18=0,"",RES_hhdet_in_tes!E18/RES_hhdet_in_fec!E18)</f>
        <v>1.004674737922145</v>
      </c>
      <c r="F18" s="73">
        <f>IF(RES_hhdet_in_tes!F18=0,"",RES_hhdet_in_tes!F18/RES_hhdet_in_fec!F18)</f>
        <v>1.0102107383864474</v>
      </c>
      <c r="G18" s="73">
        <f>IF(RES_hhdet_in_tes!G18=0,"",RES_hhdet_in_tes!G18/RES_hhdet_in_fec!G18)</f>
        <v>1.0131711790723248</v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>
        <f>IF(RES_hhdet_in_tes!J18=0,"",RES_hhdet_in_tes!J18/RES_hhdet_in_fec!J18)</f>
        <v>1</v>
      </c>
      <c r="K18" s="73">
        <f>IF(RES_hhdet_in_tes!K18=0,"",RES_hhdet_in_tes!K18/RES_hhdet_in_fec!K18)</f>
        <v>1.0000910146657997</v>
      </c>
      <c r="L18" s="73">
        <f>IF(RES_hhdet_in_tes!L18=0,"",RES_hhdet_in_tes!L18/RES_hhdet_in_fec!L18)</f>
        <v>0.9920402685864621</v>
      </c>
      <c r="M18" s="73">
        <f>IF(RES_hhdet_in_tes!M18=0,"",RES_hhdet_in_tes!M18/RES_hhdet_in_fec!M18)</f>
        <v>1.00035108352614</v>
      </c>
      <c r="N18" s="73">
        <f>IF(RES_hhdet_in_tes!N18=0,"",RES_hhdet_in_tes!N18/RES_hhdet_in_fec!N18)</f>
        <v>1.0016275171161415</v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0.78945746571827524</v>
      </c>
      <c r="D19" s="169">
        <f>IF(RES_hhdet_in_tes!D19=0,"",RES_hhdet_in_tes!D19/RES_hhdet_in_fec!D19)</f>
        <v>0.78688092419863009</v>
      </c>
      <c r="E19" s="169">
        <f>IF(RES_hhdet_in_tes!E19=0,"",RES_hhdet_in_tes!E19/RES_hhdet_in_fec!E19)</f>
        <v>0.77362166496015639</v>
      </c>
      <c r="F19" s="169">
        <f>IF(RES_hhdet_in_tes!F19=0,"",RES_hhdet_in_tes!F19/RES_hhdet_in_fec!F19)</f>
        <v>0.75897766541726508</v>
      </c>
      <c r="G19" s="169">
        <f>IF(RES_hhdet_in_tes!G19=0,"",RES_hhdet_in_tes!G19/RES_hhdet_in_fec!G19)</f>
        <v>0.7932067145165641</v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>
        <f>IF(RES_hhdet_in_tes!J19=0,"",RES_hhdet_in_tes!J19/RES_hhdet_in_fec!J19)</f>
        <v>0.80169727746236286</v>
      </c>
      <c r="K19" s="169">
        <f>IF(RES_hhdet_in_tes!K19=0,"",RES_hhdet_in_tes!K19/RES_hhdet_in_fec!K19)</f>
        <v>0.82976170347212885</v>
      </c>
      <c r="L19" s="169">
        <f>IF(RES_hhdet_in_tes!L19=0,"",RES_hhdet_in_tes!L19/RES_hhdet_in_fec!L19)</f>
        <v>0.75897105581693136</v>
      </c>
      <c r="M19" s="169">
        <f>IF(RES_hhdet_in_tes!M19=0,"",RES_hhdet_in_tes!M19/RES_hhdet_in_fec!M19)</f>
        <v>0.77225387006196033</v>
      </c>
      <c r="N19" s="169">
        <f>IF(RES_hhdet_in_tes!N19=0,"",RES_hhdet_in_tes!N19/RES_hhdet_in_fec!N19)</f>
        <v>0.8145561645193643</v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>
        <f>IF(RES_hhdet_in_tes!C20=0,"",RES_hhdet_in_tes!C20/RES_hhdet_in_fec!C20)</f>
        <v>0.33246797861955968</v>
      </c>
      <c r="D20" s="73">
        <f>IF(RES_hhdet_in_tes!D20=0,"",RES_hhdet_in_tes!D20/RES_hhdet_in_fec!D20)</f>
        <v>0.33525666742253207</v>
      </c>
      <c r="E20" s="73">
        <f>IF(RES_hhdet_in_tes!E20=0,"",RES_hhdet_in_tes!E20/RES_hhdet_in_fec!E20)</f>
        <v>0.33805973586839705</v>
      </c>
      <c r="F20" s="73">
        <f>IF(RES_hhdet_in_tes!F20=0,"",RES_hhdet_in_tes!F20/RES_hhdet_in_fec!F20)</f>
        <v>0.34096304794243626</v>
      </c>
      <c r="G20" s="73">
        <f>IF(RES_hhdet_in_tes!G20=0,"",RES_hhdet_in_tes!G20/RES_hhdet_in_fec!G20)</f>
        <v>0.34411892903178171</v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>
        <f>IF(RES_hhdet_in_tes!J20=0,"",RES_hhdet_in_tes!J20/RES_hhdet_in_fec!J20)</f>
        <v>0.35034342116626116</v>
      </c>
      <c r="K20" s="73" t="str">
        <f>IF(RES_hhdet_in_tes!K20=0,"",RES_hhdet_in_tes!K20/RES_hhdet_in_fec!K20)</f>
        <v/>
      </c>
      <c r="L20" s="73">
        <f>IF(RES_hhdet_in_tes!L20=0,"",RES_hhdet_in_tes!L20/RES_hhdet_in_fec!L20)</f>
        <v>0.34694819418072326</v>
      </c>
      <c r="M20" s="73">
        <f>IF(RES_hhdet_in_tes!M20=0,"",RES_hhdet_in_tes!M20/RES_hhdet_in_fec!M20)</f>
        <v>0.3453655248071783</v>
      </c>
      <c r="N20" s="73">
        <f>IF(RES_hhdet_in_tes!N20=0,"",RES_hhdet_in_tes!N20/RES_hhdet_in_fec!N20)</f>
        <v>0.34667838582192306</v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0.81419766186664777</v>
      </c>
      <c r="D22" s="65">
        <f>IF(RES_hhdet_in_tes!D22=0,"",RES_hhdet_in_tes!D22/RES_hhdet_in_fec!D22)</f>
        <v>0.81678394143044208</v>
      </c>
      <c r="E22" s="65">
        <f>IF(RES_hhdet_in_tes!E22=0,"",RES_hhdet_in_tes!E22/RES_hhdet_in_fec!E22)</f>
        <v>0.81928933404776205</v>
      </c>
      <c r="F22" s="65">
        <f>IF(RES_hhdet_in_tes!F22=0,"",RES_hhdet_in_tes!F22/RES_hhdet_in_fec!F22)</f>
        <v>0.82138636455316461</v>
      </c>
      <c r="G22" s="65">
        <f>IF(RES_hhdet_in_tes!G22=0,"",RES_hhdet_in_tes!G22/RES_hhdet_in_fec!G22)</f>
        <v>0.82771949910266551</v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>
        <f>IF(RES_hhdet_in_tes!J22=0,"",RES_hhdet_in_tes!J22/RES_hhdet_in_fec!J22)</f>
        <v>0.82980252096344309</v>
      </c>
      <c r="K22" s="65">
        <f>IF(RES_hhdet_in_tes!K22=0,"",RES_hhdet_in_tes!K22/RES_hhdet_in_fec!K22)</f>
        <v>0.82976170347212885</v>
      </c>
      <c r="L22" s="65">
        <f>IF(RES_hhdet_in_tes!L22=0,"",RES_hhdet_in_tes!L22/RES_hhdet_in_fec!L22)</f>
        <v>0.82959006066679108</v>
      </c>
      <c r="M22" s="65">
        <f>IF(RES_hhdet_in_tes!M22=0,"",RES_hhdet_in_tes!M22/RES_hhdet_in_fec!M22)</f>
        <v>0.83019857070565151</v>
      </c>
      <c r="N22" s="65">
        <f>IF(RES_hhdet_in_tes!N22=0,"",RES_hhdet_in_tes!N22/RES_hhdet_in_fec!N22)</f>
        <v>0.83436918220738665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>
        <f>IF(RES_hhdet_in_tes!D24=0,"",RES_hhdet_in_tes!D24/RES_hhdet_in_fec!D24)</f>
        <v>0.58144314879628656</v>
      </c>
      <c r="E24" s="175" t="str">
        <f>IF(RES_hhdet_in_tes!E24=0,"",RES_hhdet_in_tes!E24/RES_hhdet_in_fec!E24)</f>
        <v/>
      </c>
      <c r="F24" s="175">
        <f>IF(RES_hhdet_in_tes!F24=0,"",RES_hhdet_in_tes!F24/RES_hhdet_in_fec!F24)</f>
        <v>0.61578052139186368</v>
      </c>
      <c r="G24" s="175">
        <f>IF(RES_hhdet_in_tes!G24=0,"",RES_hhdet_in_tes!G24/RES_hhdet_in_fec!G24)</f>
        <v>0.59461009111985041</v>
      </c>
      <c r="H24" s="175">
        <f>IF(RES_hhdet_in_tes!H24=0,"",RES_hhdet_in_tes!H24/RES_hhdet_in_fec!H24)</f>
        <v>0.60050618652421983</v>
      </c>
      <c r="I24" s="175">
        <f>IF(RES_hhdet_in_tes!I24=0,"",RES_hhdet_in_tes!I24/RES_hhdet_in_fec!I24)</f>
        <v>0.63026617163797538</v>
      </c>
      <c r="J24" s="175">
        <f>IF(RES_hhdet_in_tes!J24=0,"",RES_hhdet_in_tes!J24/RES_hhdet_in_fec!J24)</f>
        <v>0.60089067485975212</v>
      </c>
      <c r="K24" s="175">
        <f>IF(RES_hhdet_in_tes!K24=0,"",RES_hhdet_in_tes!K24/RES_hhdet_in_fec!K24)</f>
        <v>0.60770846055836747</v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>
        <f>IF(RES_hhdet_in_tes!N24=0,"",RES_hhdet_in_tes!N24/RES_hhdet_in_fec!N24)</f>
        <v>0.66345460446374427</v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>
        <f>IF(RES_hhdet_in_tes!D25=0,"",RES_hhdet_in_tes!D25/RES_hhdet_in_fec!D25)</f>
        <v>0.60047932003266014</v>
      </c>
      <c r="E25" s="169" t="str">
        <f>IF(RES_hhdet_in_tes!E25=0,"",RES_hhdet_in_tes!E25/RES_hhdet_in_fec!E25)</f>
        <v/>
      </c>
      <c r="F25" s="169">
        <f>IF(RES_hhdet_in_tes!F25=0,"",RES_hhdet_in_tes!F25/RES_hhdet_in_fec!F25)</f>
        <v>0.6118984389703761</v>
      </c>
      <c r="G25" s="169">
        <f>IF(RES_hhdet_in_tes!G25=0,"",RES_hhdet_in_tes!G25/RES_hhdet_in_fec!G25)</f>
        <v>0.61492595241723969</v>
      </c>
      <c r="H25" s="169">
        <f>IF(RES_hhdet_in_tes!H25=0,"",RES_hhdet_in_tes!H25/RES_hhdet_in_fec!H25)</f>
        <v>0.6196015248101252</v>
      </c>
      <c r="I25" s="169">
        <f>IF(RES_hhdet_in_tes!I25=0,"",RES_hhdet_in_tes!I25/RES_hhdet_in_fec!I25)</f>
        <v>0.61132064182645296</v>
      </c>
      <c r="J25" s="169">
        <f>IF(RES_hhdet_in_tes!J25=0,"",RES_hhdet_in_tes!J25/RES_hhdet_in_fec!J25)</f>
        <v>0.61649259160611214</v>
      </c>
      <c r="K25" s="169">
        <f>IF(RES_hhdet_in_tes!K25=0,"",RES_hhdet_in_tes!K25/RES_hhdet_in_fec!K25)</f>
        <v>0.6071340894346785</v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>
        <f>IF(RES_hhdet_in_tes!N25=0,"",RES_hhdet_in_tes!N25/RES_hhdet_in_fec!N25)</f>
        <v>0.62179793096064584</v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>
        <f>IF(RES_hhdet_in_tes!D26=0,"",RES_hhdet_in_tes!D26/RES_hhdet_in_fec!D26)</f>
        <v>0.592219596818788</v>
      </c>
      <c r="E26" s="73" t="str">
        <f>IF(RES_hhdet_in_tes!E26=0,"",RES_hhdet_in_tes!E26/RES_hhdet_in_fec!E26)</f>
        <v/>
      </c>
      <c r="F26" s="73">
        <f>IF(RES_hhdet_in_tes!F26=0,"",RES_hhdet_in_tes!F26/RES_hhdet_in_fec!F26)</f>
        <v>0.60605246422703496</v>
      </c>
      <c r="G26" s="73">
        <f>IF(RES_hhdet_in_tes!G26=0,"",RES_hhdet_in_tes!G26/RES_hhdet_in_fec!G26)</f>
        <v>0.60937327815866993</v>
      </c>
      <c r="H26" s="73">
        <f>IF(RES_hhdet_in_tes!H26=0,"",RES_hhdet_in_tes!H26/RES_hhdet_in_fec!H26)</f>
        <v>0.61229279588231045</v>
      </c>
      <c r="I26" s="73">
        <f>IF(RES_hhdet_in_tes!I26=0,"",RES_hhdet_in_tes!I26/RES_hhdet_in_fec!I26)</f>
        <v>0.60426061904605788</v>
      </c>
      <c r="J26" s="73">
        <f>IF(RES_hhdet_in_tes!J26=0,"",RES_hhdet_in_tes!J26/RES_hhdet_in_fec!J26)</f>
        <v>0.60886321633193352</v>
      </c>
      <c r="K26" s="73">
        <f>IF(RES_hhdet_in_tes!K26=0,"",RES_hhdet_in_tes!K26/RES_hhdet_in_fec!K26)</f>
        <v>0.60101245755975574</v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>
        <f>IF(RES_hhdet_in_tes!N26=0,"",RES_hhdet_in_tes!N26/RES_hhdet_in_fec!N26)</f>
        <v>0.61789838202015512</v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>
        <f>IF(RES_hhdet_in_tes!D27=0,"",RES_hhdet_in_tes!D27/RES_hhdet_in_fec!D27)</f>
        <v>1.1146068991985678</v>
      </c>
      <c r="E27" s="73" t="str">
        <f>IF(RES_hhdet_in_tes!E27=0,"",RES_hhdet_in_tes!E27/RES_hhdet_in_fec!E27)</f>
        <v/>
      </c>
      <c r="F27" s="73">
        <f>IF(RES_hhdet_in_tes!F27=0,"",RES_hhdet_in_tes!F27/RES_hhdet_in_fec!F27)</f>
        <v>1.1263482863416971</v>
      </c>
      <c r="G27" s="73">
        <f>IF(RES_hhdet_in_tes!G27=0,"",RES_hhdet_in_tes!G27/RES_hhdet_in_fec!G27)</f>
        <v>1.1156410362893776</v>
      </c>
      <c r="H27" s="73">
        <f>IF(RES_hhdet_in_tes!H27=0,"",RES_hhdet_in_tes!H27/RES_hhdet_in_fec!H27)</f>
        <v>1.1058908911684473</v>
      </c>
      <c r="I27" s="73">
        <f>IF(RES_hhdet_in_tes!I27=0,"",RES_hhdet_in_tes!I27/RES_hhdet_in_fec!I27)</f>
        <v>1.0622137460649088</v>
      </c>
      <c r="J27" s="73">
        <f>IF(RES_hhdet_in_tes!J27=0,"",RES_hhdet_in_tes!J27/RES_hhdet_in_fec!J27)</f>
        <v>1.0583957902413006</v>
      </c>
      <c r="K27" s="73">
        <f>IF(RES_hhdet_in_tes!K27=0,"",RES_hhdet_in_tes!K27/RES_hhdet_in_fec!K27)</f>
        <v>1.0321641603203255</v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>
        <f>IF(RES_hhdet_in_tes!N27=0,"",RES_hhdet_in_tes!N27/RES_hhdet_in_fec!N27)</f>
        <v>1.0061435594569714</v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>
        <f>IF(RES_hhdet_in_tes!D28=0,"",RES_hhdet_in_tes!D28/RES_hhdet_in_fec!D28)</f>
        <v>1.7416086837821279</v>
      </c>
      <c r="E28" s="169" t="str">
        <f>IF(RES_hhdet_in_tes!E28=0,"",RES_hhdet_in_tes!E28/RES_hhdet_in_fec!E28)</f>
        <v/>
      </c>
      <c r="F28" s="169">
        <f>IF(RES_hhdet_in_tes!F28=0,"",RES_hhdet_in_tes!F28/RES_hhdet_in_fec!F28)</f>
        <v>1.8137286165451976</v>
      </c>
      <c r="G28" s="169">
        <f>IF(RES_hhdet_in_tes!G28=0,"",RES_hhdet_in_tes!G28/RES_hhdet_in_fec!G28)</f>
        <v>1.875880197340186</v>
      </c>
      <c r="H28" s="169">
        <f>IF(RES_hhdet_in_tes!H28=0,"",RES_hhdet_in_tes!H28/RES_hhdet_in_fec!H28)</f>
        <v>1.9664156446119945</v>
      </c>
      <c r="I28" s="169">
        <f>IF(RES_hhdet_in_tes!I28=0,"",RES_hhdet_in_tes!I28/RES_hhdet_in_fec!I28)</f>
        <v>2.073185036383062</v>
      </c>
      <c r="J28" s="169">
        <f>IF(RES_hhdet_in_tes!J28=0,"",RES_hhdet_in_tes!J28/RES_hhdet_in_fec!J28)</f>
        <v>2.2050942994727234</v>
      </c>
      <c r="K28" s="169">
        <f>IF(RES_hhdet_in_tes!K28=0,"",RES_hhdet_in_tes!K28/RES_hhdet_in_fec!K28)</f>
        <v>2.3660217075494869</v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>
        <f>IF(RES_hhdet_in_tes!N28=0,"",RES_hhdet_in_tes!N28/RES_hhdet_in_fec!N28)</f>
        <v>2.8981004446480148</v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>
        <f>IF(RES_hhdet_in_tes!D29=0,"",RES_hhdet_in_tes!D29/RES_hhdet_in_fec!D29)</f>
        <v>1.7416086837821279</v>
      </c>
      <c r="E29" s="73" t="str">
        <f>IF(RES_hhdet_in_tes!E29=0,"",RES_hhdet_in_tes!E29/RES_hhdet_in_fec!E29)</f>
        <v/>
      </c>
      <c r="F29" s="73">
        <f>IF(RES_hhdet_in_tes!F29=0,"",RES_hhdet_in_tes!F29/RES_hhdet_in_fec!F29)</f>
        <v>1.8137286165451976</v>
      </c>
      <c r="G29" s="73">
        <f>IF(RES_hhdet_in_tes!G29=0,"",RES_hhdet_in_tes!G29/RES_hhdet_in_fec!G29)</f>
        <v>1.875880197340186</v>
      </c>
      <c r="H29" s="73">
        <f>IF(RES_hhdet_in_tes!H29=0,"",RES_hhdet_in_tes!H29/RES_hhdet_in_fec!H29)</f>
        <v>1.9664156446119945</v>
      </c>
      <c r="I29" s="73">
        <f>IF(RES_hhdet_in_tes!I29=0,"",RES_hhdet_in_tes!I29/RES_hhdet_in_fec!I29)</f>
        <v>2.073185036383062</v>
      </c>
      <c r="J29" s="73">
        <f>IF(RES_hhdet_in_tes!J29=0,"",RES_hhdet_in_tes!J29/RES_hhdet_in_fec!J29)</f>
        <v>2.2050942994727234</v>
      </c>
      <c r="K29" s="73">
        <f>IF(RES_hhdet_in_tes!K29=0,"",RES_hhdet_in_tes!K29/RES_hhdet_in_fec!K29)</f>
        <v>2.3660217075494869</v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>
        <f>IF(RES_hhdet_in_tes!N29=0,"",RES_hhdet_in_tes!N29/RES_hhdet_in_fec!N29)</f>
        <v>2.8981004446480148</v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>
        <f>IF(RES_hhdet_in_tes!D30=0,"",RES_hhdet_in_tes!D30/RES_hhdet_in_fec!D30)</f>
        <v>0.54161458053068368</v>
      </c>
      <c r="E30" s="169" t="str">
        <f>IF(RES_hhdet_in_tes!E30=0,"",RES_hhdet_in_tes!E30/RES_hhdet_in_fec!E30)</f>
        <v/>
      </c>
      <c r="F30" s="169">
        <f>IF(RES_hhdet_in_tes!F30=0,"",RES_hhdet_in_tes!F30/RES_hhdet_in_fec!F30)</f>
        <v>0.53918970035854541</v>
      </c>
      <c r="G30" s="169">
        <f>IF(RES_hhdet_in_tes!G30=0,"",RES_hhdet_in_tes!G30/RES_hhdet_in_fec!G30)</f>
        <v>0.54343810708429696</v>
      </c>
      <c r="H30" s="169">
        <f>IF(RES_hhdet_in_tes!H30=0,"",RES_hhdet_in_tes!H30/RES_hhdet_in_fec!H30)</f>
        <v>0.54652588959029802</v>
      </c>
      <c r="I30" s="169">
        <f>IF(RES_hhdet_in_tes!I30=0,"",RES_hhdet_in_tes!I30/RES_hhdet_in_fec!I30)</f>
        <v>0.72322609534420279</v>
      </c>
      <c r="J30" s="169">
        <f>IF(RES_hhdet_in_tes!J30=0,"",RES_hhdet_in_tes!J30/RES_hhdet_in_fec!J30)</f>
        <v>0.58643412358049896</v>
      </c>
      <c r="K30" s="169">
        <f>IF(RES_hhdet_in_tes!K30=0,"",RES_hhdet_in_tes!K30/RES_hhdet_in_fec!K30)</f>
        <v>0.71572597605915389</v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>
        <f>IF(RES_hhdet_in_tes!N30=0,"",RES_hhdet_in_tes!N30/RES_hhdet_in_fec!N30)</f>
        <v>0.78409384988422415</v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>
        <f>IF(RES_hhdet_in_tes!D31=0,"",RES_hhdet_in_tes!D31/RES_hhdet_in_fec!D31)</f>
        <v>0.53228889496464904</v>
      </c>
      <c r="E31" s="174" t="str">
        <f>IF(RES_hhdet_in_tes!E31=0,"",RES_hhdet_in_tes!E31/RES_hhdet_in_fec!E31)</f>
        <v/>
      </c>
      <c r="F31" s="174">
        <f>IF(RES_hhdet_in_tes!F31=0,"",RES_hhdet_in_tes!F31/RES_hhdet_in_fec!F31)</f>
        <v>0.53784292456315319</v>
      </c>
      <c r="G31" s="174">
        <f>IF(RES_hhdet_in_tes!G31=0,"",RES_hhdet_in_tes!G31/RES_hhdet_in_fec!G31)</f>
        <v>0.54068306313974046</v>
      </c>
      <c r="H31" s="174">
        <f>IF(RES_hhdet_in_tes!H31=0,"",RES_hhdet_in_tes!H31/RES_hhdet_in_fec!H31)</f>
        <v>0.54274996715310597</v>
      </c>
      <c r="I31" s="174" t="str">
        <f>IF(RES_hhdet_in_tes!I31=0,"",RES_hhdet_in_tes!I31/RES_hhdet_in_fec!I31)</f>
        <v/>
      </c>
      <c r="J31" s="174">
        <f>IF(RES_hhdet_in_tes!J31=0,"",RES_hhdet_in_tes!J31/RES_hhdet_in_fec!J31)</f>
        <v>0.54922788467234251</v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>
        <f>IF(RES_hhdet_in_tes!D32=0,"",RES_hhdet_in_tes!D32/RES_hhdet_in_fec!D32)</f>
        <v>0.62650957294645226</v>
      </c>
      <c r="E32" s="174" t="str">
        <f>IF(RES_hhdet_in_tes!E32=0,"",RES_hhdet_in_tes!E32/RES_hhdet_in_fec!E32)</f>
        <v/>
      </c>
      <c r="F32" s="174">
        <f>IF(RES_hhdet_in_tes!F32=0,"",RES_hhdet_in_tes!F32/RES_hhdet_in_fec!F32)</f>
        <v>0.6333579063957161</v>
      </c>
      <c r="G32" s="174">
        <f>IF(RES_hhdet_in_tes!G32=0,"",RES_hhdet_in_tes!G32/RES_hhdet_in_fec!G32)</f>
        <v>0.6364167069302803</v>
      </c>
      <c r="H32" s="174">
        <f>IF(RES_hhdet_in_tes!H32=0,"",RES_hhdet_in_tes!H32/RES_hhdet_in_fec!H32)</f>
        <v>0.63883562693195473</v>
      </c>
      <c r="I32" s="174" t="str">
        <f>IF(RES_hhdet_in_tes!I32=0,"",RES_hhdet_in_tes!I32/RES_hhdet_in_fec!I32)</f>
        <v/>
      </c>
      <c r="J32" s="174">
        <f>IF(RES_hhdet_in_tes!J32=0,"",RES_hhdet_in_tes!J32/RES_hhdet_in_fec!J32)</f>
        <v>0.64367941414832563</v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>
        <f>IF(RES_hhdet_in_tes!D33=0,"",RES_hhdet_in_tes!D33/RES_hhdet_in_fec!D33)</f>
        <v>0.53172695874654552</v>
      </c>
      <c r="E33" s="173" t="str">
        <f>IF(RES_hhdet_in_tes!E33=0,"",RES_hhdet_in_tes!E33/RES_hhdet_in_fec!E33)</f>
        <v/>
      </c>
      <c r="F33" s="173">
        <f>IF(RES_hhdet_in_tes!F33=0,"",RES_hhdet_in_tes!F33/RES_hhdet_in_fec!F33)</f>
        <v>0.53681149939578043</v>
      </c>
      <c r="G33" s="173">
        <f>IF(RES_hhdet_in_tes!G33=0,"",RES_hhdet_in_tes!G33/RES_hhdet_in_fec!G33)</f>
        <v>0.53940332422286319</v>
      </c>
      <c r="H33" s="173">
        <f>IF(RES_hhdet_in_tes!H33=0,"",RES_hhdet_in_tes!H33/RES_hhdet_in_fec!H33)</f>
        <v>0.54171512322555648</v>
      </c>
      <c r="I33" s="173" t="str">
        <f>IF(RES_hhdet_in_tes!I33=0,"",RES_hhdet_in_tes!I33/RES_hhdet_in_fec!I33)</f>
        <v/>
      </c>
      <c r="J33" s="173">
        <f>IF(RES_hhdet_in_tes!J33=0,"",RES_hhdet_in_tes!J33/RES_hhdet_in_fec!J33)</f>
        <v>0.54813774239982294</v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>
        <f>IF(RES_hhdet_in_tes!D34=0,"",RES_hhdet_in_tes!D34/RES_hhdet_in_fec!D34)</f>
        <v>1.003687927910784</v>
      </c>
      <c r="E34" s="172" t="str">
        <f>IF(RES_hhdet_in_tes!E34=0,"",RES_hhdet_in_tes!E34/RES_hhdet_in_fec!E34)</f>
        <v/>
      </c>
      <c r="F34" s="172">
        <f>IF(RES_hhdet_in_tes!F34=0,"",RES_hhdet_in_tes!F34/RES_hhdet_in_fec!F34)</f>
        <v>1.0121712620462151</v>
      </c>
      <c r="G34" s="172">
        <f>IF(RES_hhdet_in_tes!G34=0,"",RES_hhdet_in_tes!G34/RES_hhdet_in_fec!G34)</f>
        <v>1.0143402135301158</v>
      </c>
      <c r="H34" s="172">
        <f>IF(RES_hhdet_in_tes!H34=0,"",RES_hhdet_in_tes!H34/RES_hhdet_in_fec!H34)</f>
        <v>1.0146548763551957</v>
      </c>
      <c r="I34" s="172" t="str">
        <f>IF(RES_hhdet_in_tes!I34=0,"",RES_hhdet_in_tes!I34/RES_hhdet_in_fec!I34)</f>
        <v/>
      </c>
      <c r="J34" s="172">
        <f>IF(RES_hhdet_in_tes!J34=0,"",RES_hhdet_in_tes!J34/RES_hhdet_in_fec!J34)</f>
        <v>1.0086857955563322</v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>
        <f>IF(RES_hhdet_in_tes!I35=0,"",RES_hhdet_in_tes!I35/RES_hhdet_in_fec!I35)</f>
        <v>0.72183352933587241</v>
      </c>
      <c r="J35" s="171" t="str">
        <f>IF(RES_hhdet_in_tes!J35=0,"",RES_hhdet_in_tes!J35/RES_hhdet_in_fec!J35)</f>
        <v/>
      </c>
      <c r="K35" s="171">
        <f>IF(RES_hhdet_in_tes!K35=0,"",RES_hhdet_in_tes!K35/RES_hhdet_in_fec!K35)</f>
        <v>0.71136826705881273</v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>
        <f>IF(RES_hhdet_in_tes!I36=0,"",RES_hhdet_in_tes!I36/RES_hhdet_in_fec!I36)</f>
        <v>0.76672146066653413</v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0.78121813480708291</v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>
        <f>IF(RES_hhdet_in_tes!N36=0,"",RES_hhdet_in_tes!N36/RES_hhdet_in_fec!N36)</f>
        <v>0.78409384988422415</v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>
        <f>IF(RES_hhdet_in_tes!I37=0,"",RES_hhdet_in_tes!I37/RES_hhdet_in_fec!I37)</f>
        <v>0.69698121465572316</v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0.70553771894096662</v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>
        <f>IF(RES_hhdet_in_tes!N37=0,"",RES_hhdet_in_tes!N37/RES_hhdet_in_fec!N37)</f>
        <v>0.71346621673921407</v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>
        <f>IF(RES_hhdet_in_tes!I38=0,"",RES_hhdet_in_tes!I38/RES_hhdet_in_fec!I38)</f>
        <v>1.0037561367583787</v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1.0093582568032167</v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>
        <f>IF(RES_hhdet_in_tes!N38=0,"",RES_hhdet_in_tes!N38/RES_hhdet_in_fec!N38)</f>
        <v>1.0038152603216763</v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>
        <f>IF(RES_hhdet_in_tes!D39=0,"",RES_hhdet_in_tes!D39/RES_hhdet_in_fec!D39)</f>
        <v>0.44713816089474584</v>
      </c>
      <c r="E39" s="169" t="str">
        <f>IF(RES_hhdet_in_tes!E39=0,"",RES_hhdet_in_tes!E39/RES_hhdet_in_fec!E39)</f>
        <v/>
      </c>
      <c r="F39" s="169">
        <f>IF(RES_hhdet_in_tes!F39=0,"",RES_hhdet_in_tes!F39/RES_hhdet_in_fec!F39)</f>
        <v>0.82310797461150897</v>
      </c>
      <c r="G39" s="169">
        <f>IF(RES_hhdet_in_tes!G39=0,"",RES_hhdet_in_tes!G39/RES_hhdet_in_fec!G39)</f>
        <v>0.45825998442392063</v>
      </c>
      <c r="H39" s="169">
        <f>IF(RES_hhdet_in_tes!H39=0,"",RES_hhdet_in_tes!H39/RES_hhdet_in_fec!H39)</f>
        <v>0.46468644738251397</v>
      </c>
      <c r="I39" s="169">
        <f>IF(RES_hhdet_in_tes!I39=0,"",RES_hhdet_in_tes!I39/RES_hhdet_in_fec!I39)</f>
        <v>0.68181141021649372</v>
      </c>
      <c r="J39" s="169">
        <f>IF(RES_hhdet_in_tes!J39=0,"",RES_hhdet_in_tes!J39/RES_hhdet_in_fec!J39)</f>
        <v>0.45990066654275324</v>
      </c>
      <c r="K39" s="169">
        <f>IF(RES_hhdet_in_tes!K39=0,"",RES_hhdet_in_tes!K39/RES_hhdet_in_fec!K39)</f>
        <v>0.46045679856342953</v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>
        <f>IF(RES_hhdet_in_tes!N39=0,"",RES_hhdet_in_tes!N39/RES_hhdet_in_fec!N39)</f>
        <v>0.83376349274309491</v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>
        <f>IF(RES_hhdet_in_tes!D40=0,"",RES_hhdet_in_tes!D40/RES_hhdet_in_fec!D40)</f>
        <v>0.44713816089474584</v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>
        <f>IF(RES_hhdet_in_tes!G40=0,"",RES_hhdet_in_tes!G40/RES_hhdet_in_fec!G40)</f>
        <v>0.45825998442392063</v>
      </c>
      <c r="H40" s="73">
        <f>IF(RES_hhdet_in_tes!H40=0,"",RES_hhdet_in_tes!H40/RES_hhdet_in_fec!H40)</f>
        <v>0.46468644738251397</v>
      </c>
      <c r="I40" s="73">
        <f>IF(RES_hhdet_in_tes!I40=0,"",RES_hhdet_in_tes!I40/RES_hhdet_in_fec!I40)</f>
        <v>0.46272731684685803</v>
      </c>
      <c r="J40" s="73">
        <f>IF(RES_hhdet_in_tes!J40=0,"",RES_hhdet_in_tes!J40/RES_hhdet_in_fec!J40)</f>
        <v>0.45990066654275324</v>
      </c>
      <c r="K40" s="73">
        <f>IF(RES_hhdet_in_tes!K40=0,"",RES_hhdet_in_tes!K40/RES_hhdet_in_fec!K40)</f>
        <v>0.46045679856342953</v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>
        <f>IF(RES_hhdet_in_tes!F41=0,"",RES_hhdet_in_tes!F41/RES_hhdet_in_fec!F41)</f>
        <v>0.82310797461150897</v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>
        <f>IF(RES_hhdet_in_tes!I41=0,"",RES_hhdet_in_tes!I41/RES_hhdet_in_fec!I41)</f>
        <v>0.83053344600609846</v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>
        <f>IF(RES_hhdet_in_tes!N41=0,"",RES_hhdet_in_tes!N41/RES_hhdet_in_fec!N41)</f>
        <v>0.83376349274309491</v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0.58814253009268802</v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>
        <f>IF(RES_hhdet_in_tes!F43=0,"",RES_hhdet_in_tes!F43/RES_hhdet_in_fec!F43)</f>
        <v>0.64351628384895854</v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0.56521051252714838</v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>
        <f>IF(RES_hhdet_in_tes!F44=0,"",RES_hhdet_in_tes!F44/RES_hhdet_in_fec!F44)</f>
        <v>0.6269026816422395</v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0.55926932387845862</v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>
        <f>IF(RES_hhdet_in_tes!F45=0,"",RES_hhdet_in_tes!F45/RES_hhdet_in_fec!F45)</f>
        <v>0.62109013133149094</v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1.0791073085659009</v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>
        <f>IF(RES_hhdet_in_tes!F46=0,"",RES_hhdet_in_tes!F46/RES_hhdet_in_fec!F46)</f>
        <v>1.1257707029387194</v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1.7631067265257858</v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>
        <f>IF(RES_hhdet_in_tes!F47=0,"",RES_hhdet_in_tes!F47/RES_hhdet_in_fec!F47)</f>
        <v>1.9224885116308494</v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1.7631067265257858</v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>
        <f>IF(RES_hhdet_in_tes!F48=0,"",RES_hhdet_in_tes!F48/RES_hhdet_in_fec!F48)</f>
        <v>1.9224885116308494</v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0.71396798935289207</v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>
        <f>IF(RES_hhdet_in_tes!F49=0,"",RES_hhdet_in_tes!F49/RES_hhdet_in_fec!F49)</f>
        <v>0.68794819328040091</v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0.68033093646826925</v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>
        <f>IF(RES_hhdet_in_tes!F54=0,"",RES_hhdet_in_tes!F54/RES_hhdet_in_fec!F54)</f>
        <v>0.68692353587739052</v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0.74960375911830368</v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>
        <f>IF(RES_hhdet_in_tes!F55=0,"",RES_hhdet_in_tes!F55/RES_hhdet_in_fec!F55)</f>
        <v>0.76031093350667112</v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0.6761838460736187</v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>
        <f>IF(RES_hhdet_in_tes!F56=0,"",RES_hhdet_in_tes!F56/RES_hhdet_in_fec!F56)</f>
        <v>0.68523215865269094</v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</v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>
        <f>IF(RES_hhdet_in_tes!F57=0,"",RES_hhdet_in_tes!F57/RES_hhdet_in_fec!F57)</f>
        <v>1.0119410530230639</v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0.81420737650337638</v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>
        <f>IF(RES_hhdet_in_tes!F58=0,"",RES_hhdet_in_tes!F58/RES_hhdet_in_fec!F58)</f>
        <v>0.82645331101451669</v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0.81420737650337638</v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>
        <f>IF(RES_hhdet_in_tes!F60=0,"",RES_hhdet_in_tes!F60/RES_hhdet_in_fec!F60)</f>
        <v>0.82645331101451669</v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0.5925130155563717</v>
      </c>
      <c r="D62" s="175">
        <f>IF(RES_hhdet_in_tes!D62=0,"",RES_hhdet_in_tes!D62/RES_hhdet_in_fec!D62)</f>
        <v>0.61708315470884956</v>
      </c>
      <c r="E62" s="175">
        <f>IF(RES_hhdet_in_tes!E62=0,"",RES_hhdet_in_tes!E62/RES_hhdet_in_fec!E62)</f>
        <v>0.62193746380213899</v>
      </c>
      <c r="F62" s="175">
        <f>IF(RES_hhdet_in_tes!F62=0,"",RES_hhdet_in_tes!F62/RES_hhdet_in_fec!F62)</f>
        <v>0.62958634297794591</v>
      </c>
      <c r="G62" s="175">
        <f>IF(RES_hhdet_in_tes!G62=0,"",RES_hhdet_in_tes!G62/RES_hhdet_in_fec!G62)</f>
        <v>0.62983638400246489</v>
      </c>
      <c r="H62" s="175" t="str">
        <f>IF(RES_hhdet_in_tes!H62=0,"",RES_hhdet_in_tes!H62/RES_hhdet_in_fec!H62)</f>
        <v/>
      </c>
      <c r="I62" s="175">
        <f>IF(RES_hhdet_in_tes!I62=0,"",RES_hhdet_in_tes!I62/RES_hhdet_in_fec!I62)</f>
        <v>0.63087112726061312</v>
      </c>
      <c r="J62" s="175">
        <f>IF(RES_hhdet_in_tes!J62=0,"",RES_hhdet_in_tes!J62/RES_hhdet_in_fec!J62)</f>
        <v>0.6337292987212706</v>
      </c>
      <c r="K62" s="175">
        <f>IF(RES_hhdet_in_tes!K62=0,"",RES_hhdet_in_tes!K62/RES_hhdet_in_fec!K62)</f>
        <v>0.63659049777560561</v>
      </c>
      <c r="L62" s="175" t="str">
        <f>IF(RES_hhdet_in_tes!L62=0,"",RES_hhdet_in_tes!L62/RES_hhdet_in_fec!L62)</f>
        <v/>
      </c>
      <c r="M62" s="175">
        <f>IF(RES_hhdet_in_tes!M62=0,"",RES_hhdet_in_tes!M62/RES_hhdet_in_fec!M62)</f>
        <v>0.6413786523613445</v>
      </c>
      <c r="N62" s="175">
        <f>IF(RES_hhdet_in_tes!N62=0,"",RES_hhdet_in_tes!N62/RES_hhdet_in_fec!N62)</f>
        <v>0.65546973960876387</v>
      </c>
      <c r="O62" s="175">
        <f>IF(RES_hhdet_in_tes!O62=0,"",RES_hhdet_in_tes!O62/RES_hhdet_in_fec!O62)</f>
        <v>0.64749684998505852</v>
      </c>
      <c r="P62" s="175">
        <f>IF(RES_hhdet_in_tes!P62=0,"",RES_hhdet_in_tes!P62/RES_hhdet_in_fec!P62)</f>
        <v>0.64815363824370553</v>
      </c>
      <c r="Q62" s="175">
        <f>IF(RES_hhdet_in_tes!Q62=0,"",RES_hhdet_in_tes!Q62/RES_hhdet_in_fec!Q62)</f>
        <v>0.67833267561851984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0.59469181602389065</v>
      </c>
      <c r="D63" s="169">
        <f>IF(RES_hhdet_in_tes!D63=0,"",RES_hhdet_in_tes!D63/RES_hhdet_in_fec!D63)</f>
        <v>0.62755765110161832</v>
      </c>
      <c r="E63" s="169">
        <f>IF(RES_hhdet_in_tes!E63=0,"",RES_hhdet_in_tes!E63/RES_hhdet_in_fec!E63)</f>
        <v>0.63554939774757058</v>
      </c>
      <c r="F63" s="169">
        <f>IF(RES_hhdet_in_tes!F63=0,"",RES_hhdet_in_tes!F63/RES_hhdet_in_fec!F63)</f>
        <v>0.6400643416583176</v>
      </c>
      <c r="G63" s="169">
        <f>IF(RES_hhdet_in_tes!G63=0,"",RES_hhdet_in_tes!G63/RES_hhdet_in_fec!G63)</f>
        <v>0.63681606011529901</v>
      </c>
      <c r="H63" s="169" t="str">
        <f>IF(RES_hhdet_in_tes!H63=0,"",RES_hhdet_in_tes!H63/RES_hhdet_in_fec!H63)</f>
        <v/>
      </c>
      <c r="I63" s="169">
        <f>IF(RES_hhdet_in_tes!I63=0,"",RES_hhdet_in_tes!I63/RES_hhdet_in_fec!I63)</f>
        <v>0.63115004967570498</v>
      </c>
      <c r="J63" s="169">
        <f>IF(RES_hhdet_in_tes!J63=0,"",RES_hhdet_in_tes!J63/RES_hhdet_in_fec!J63)</f>
        <v>0.62981368679522587</v>
      </c>
      <c r="K63" s="169">
        <f>IF(RES_hhdet_in_tes!K63=0,"",RES_hhdet_in_tes!K63/RES_hhdet_in_fec!K63)</f>
        <v>0.64533120099789687</v>
      </c>
      <c r="L63" s="169" t="str">
        <f>IF(RES_hhdet_in_tes!L63=0,"",RES_hhdet_in_tes!L63/RES_hhdet_in_fec!L63)</f>
        <v/>
      </c>
      <c r="M63" s="169">
        <f>IF(RES_hhdet_in_tes!M63=0,"",RES_hhdet_in_tes!M63/RES_hhdet_in_fec!M63)</f>
        <v>0.65904712895640183</v>
      </c>
      <c r="N63" s="169">
        <f>IF(RES_hhdet_in_tes!N63=0,"",RES_hhdet_in_tes!N63/RES_hhdet_in_fec!N63)</f>
        <v>0.64549843271070761</v>
      </c>
      <c r="O63" s="169">
        <f>IF(RES_hhdet_in_tes!O63=0,"",RES_hhdet_in_tes!O63/RES_hhdet_in_fec!O63)</f>
        <v>0.66392278250101833</v>
      </c>
      <c r="P63" s="169">
        <f>IF(RES_hhdet_in_tes!P63=0,"",RES_hhdet_in_tes!P63/RES_hhdet_in_fec!P63)</f>
        <v>0.6703744483973324</v>
      </c>
      <c r="Q63" s="169">
        <f>IF(RES_hhdet_in_tes!Q63=0,"",RES_hhdet_in_tes!Q63/RES_hhdet_in_fec!Q63)</f>
        <v>0.66905180463875857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0.58887759318268562</v>
      </c>
      <c r="D64" s="73">
        <f>IF(RES_hhdet_in_tes!D64=0,"",RES_hhdet_in_tes!D64/RES_hhdet_in_fec!D64)</f>
        <v>0.61947826895433034</v>
      </c>
      <c r="E64" s="73">
        <f>IF(RES_hhdet_in_tes!E64=0,"",RES_hhdet_in_tes!E64/RES_hhdet_in_fec!E64)</f>
        <v>0.62822007139978397</v>
      </c>
      <c r="F64" s="73">
        <f>IF(RES_hhdet_in_tes!F64=0,"",RES_hhdet_in_tes!F64/RES_hhdet_in_fec!F64)</f>
        <v>0.6344436746237192</v>
      </c>
      <c r="G64" s="73">
        <f>IF(RES_hhdet_in_tes!G64=0,"",RES_hhdet_in_tes!G64/RES_hhdet_in_fec!G64)</f>
        <v>0.6315141180065339</v>
      </c>
      <c r="H64" s="73" t="str">
        <f>IF(RES_hhdet_in_tes!H64=0,"",RES_hhdet_in_tes!H64/RES_hhdet_in_fec!H64)</f>
        <v/>
      </c>
      <c r="I64" s="73">
        <f>IF(RES_hhdet_in_tes!I64=0,"",RES_hhdet_in_tes!I64/RES_hhdet_in_fec!I64)</f>
        <v>0.62425135640534035</v>
      </c>
      <c r="J64" s="73">
        <f>IF(RES_hhdet_in_tes!J64=0,"",RES_hhdet_in_tes!J64/RES_hhdet_in_fec!J64)</f>
        <v>0.62246072231095739</v>
      </c>
      <c r="K64" s="73">
        <f>IF(RES_hhdet_in_tes!K64=0,"",RES_hhdet_in_tes!K64/RES_hhdet_in_fec!K64)</f>
        <v>0.63916902818692534</v>
      </c>
      <c r="L64" s="73" t="str">
        <f>IF(RES_hhdet_in_tes!L64=0,"",RES_hhdet_in_tes!L64/RES_hhdet_in_fec!L64)</f>
        <v/>
      </c>
      <c r="M64" s="73">
        <f>IF(RES_hhdet_in_tes!M64=0,"",RES_hhdet_in_tes!M64/RES_hhdet_in_fec!M64)</f>
        <v>0.65183890963705926</v>
      </c>
      <c r="N64" s="73">
        <f>IF(RES_hhdet_in_tes!N64=0,"",RES_hhdet_in_tes!N64/RES_hhdet_in_fec!N64)</f>
        <v>0.6415899607973079</v>
      </c>
      <c r="O64" s="73">
        <f>IF(RES_hhdet_in_tes!O64=0,"",RES_hhdet_in_tes!O64/RES_hhdet_in_fec!O64)</f>
        <v>0.65950689133360663</v>
      </c>
      <c r="P64" s="73">
        <f>IF(RES_hhdet_in_tes!P64=0,"",RES_hhdet_in_tes!P64/RES_hhdet_in_fec!P64)</f>
        <v>0.66484534555067332</v>
      </c>
      <c r="Q64" s="73">
        <f>IF(RES_hhdet_in_tes!Q64=0,"",RES_hhdet_in_tes!Q64/RES_hhdet_in_fec!Q64)</f>
        <v>0.66071648707879249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1.0669307845762297</v>
      </c>
      <c r="D65" s="73">
        <f>IF(RES_hhdet_in_tes!D65=0,"",RES_hhdet_in_tes!D65/RES_hhdet_in_fec!D65)</f>
        <v>1.1035703758154429</v>
      </c>
      <c r="E65" s="73">
        <f>IF(RES_hhdet_in_tes!E65=0,"",RES_hhdet_in_tes!E65/RES_hhdet_in_fec!E65)</f>
        <v>1.1032649287273963</v>
      </c>
      <c r="F65" s="73">
        <f>IF(RES_hhdet_in_tes!F65=0,"",RES_hhdet_in_tes!F65/RES_hhdet_in_fec!F65)</f>
        <v>1.1025838228349532</v>
      </c>
      <c r="G65" s="73">
        <f>IF(RES_hhdet_in_tes!G65=0,"",RES_hhdet_in_tes!G65/RES_hhdet_in_fec!G65)</f>
        <v>1.0858323499006264</v>
      </c>
      <c r="H65" s="73" t="str">
        <f>IF(RES_hhdet_in_tes!H65=0,"",RES_hhdet_in_tes!H65/RES_hhdet_in_fec!H65)</f>
        <v/>
      </c>
      <c r="I65" s="73">
        <f>IF(RES_hhdet_in_tes!I65=0,"",RES_hhdet_in_tes!I65/RES_hhdet_in_fec!I65)</f>
        <v>1.0545558306688168</v>
      </c>
      <c r="J65" s="73">
        <f>IF(RES_hhdet_in_tes!J65=0,"",RES_hhdet_in_tes!J65/RES_hhdet_in_fec!J65)</f>
        <v>1.0386190756412437</v>
      </c>
      <c r="K65" s="73">
        <f>IF(RES_hhdet_in_tes!K65=0,"",RES_hhdet_in_tes!K65/RES_hhdet_in_fec!K65)</f>
        <v>1.0575164249090911</v>
      </c>
      <c r="L65" s="73" t="str">
        <f>IF(RES_hhdet_in_tes!L65=0,"",RES_hhdet_in_tes!L65/RES_hhdet_in_fec!L65)</f>
        <v/>
      </c>
      <c r="M65" s="73">
        <f>IF(RES_hhdet_in_tes!M65=0,"",RES_hhdet_in_tes!M65/RES_hhdet_in_fec!M65)</f>
        <v>1.0488790312174037</v>
      </c>
      <c r="N65" s="73">
        <f>IF(RES_hhdet_in_tes!N65=0,"",RES_hhdet_in_tes!N65/RES_hhdet_in_fec!N65)</f>
        <v>1.0225471330471814</v>
      </c>
      <c r="O65" s="73">
        <f>IF(RES_hhdet_in_tes!O65=0,"",RES_hhdet_in_tes!O65/RES_hhdet_in_fec!O65)</f>
        <v>1.0377571447757943</v>
      </c>
      <c r="P65" s="73">
        <f>IF(RES_hhdet_in_tes!P65=0,"",RES_hhdet_in_tes!P65/RES_hhdet_in_fec!P65)</f>
        <v>1.0301526476679159</v>
      </c>
      <c r="Q65" s="73">
        <f>IF(RES_hhdet_in_tes!Q65=0,"",RES_hhdet_in_tes!Q65/RES_hhdet_in_fec!Q65)</f>
        <v>1.0181422478850832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1.7641390493379154</v>
      </c>
      <c r="D66" s="169">
        <f>IF(RES_hhdet_in_tes!D66=0,"",RES_hhdet_in_tes!D66/RES_hhdet_in_fec!D66)</f>
        <v>1.8078705430321944</v>
      </c>
      <c r="E66" s="169">
        <f>IF(RES_hhdet_in_tes!E66=0,"",RES_hhdet_in_tes!E66/RES_hhdet_in_fec!E66)</f>
        <v>1.8547531627375269</v>
      </c>
      <c r="F66" s="169">
        <f>IF(RES_hhdet_in_tes!F66=0,"",RES_hhdet_in_tes!F66/RES_hhdet_in_fec!F66)</f>
        <v>1.9129356680774698</v>
      </c>
      <c r="G66" s="169">
        <f>IF(RES_hhdet_in_tes!G66=0,"",RES_hhdet_in_tes!G66/RES_hhdet_in_fec!G66)</f>
        <v>1.9822427817206154</v>
      </c>
      <c r="H66" s="169" t="str">
        <f>IF(RES_hhdet_in_tes!H66=0,"",RES_hhdet_in_tes!H66/RES_hhdet_in_fec!H66)</f>
        <v/>
      </c>
      <c r="I66" s="169">
        <f>IF(RES_hhdet_in_tes!I66=0,"",RES_hhdet_in_tes!I66/RES_hhdet_in_fec!I66)</f>
        <v>2.1375838537662117</v>
      </c>
      <c r="J66" s="169">
        <f>IF(RES_hhdet_in_tes!J66=0,"",RES_hhdet_in_tes!J66/RES_hhdet_in_fec!J66)</f>
        <v>2.248833978658705</v>
      </c>
      <c r="K66" s="169">
        <f>IF(RES_hhdet_in_tes!K66=0,"",RES_hhdet_in_tes!K66/RES_hhdet_in_fec!K66)</f>
        <v>2.401740523165294</v>
      </c>
      <c r="L66" s="169" t="str">
        <f>IF(RES_hhdet_in_tes!L66=0,"",RES_hhdet_in_tes!L66/RES_hhdet_in_fec!L66)</f>
        <v/>
      </c>
      <c r="M66" s="169">
        <f>IF(RES_hhdet_in_tes!M66=0,"",RES_hhdet_in_tes!M66/RES_hhdet_in_fec!M66)</f>
        <v>2.829830904751836</v>
      </c>
      <c r="N66" s="169">
        <f>IF(RES_hhdet_in_tes!N66=0,"",RES_hhdet_in_tes!N66/RES_hhdet_in_fec!N66)</f>
        <v>2.9748499419583494</v>
      </c>
      <c r="O66" s="169">
        <f>IF(RES_hhdet_in_tes!O66=0,"",RES_hhdet_in_tes!O66/RES_hhdet_in_fec!O66)</f>
        <v>3.1469117701987872</v>
      </c>
      <c r="P66" s="169">
        <f>IF(RES_hhdet_in_tes!P66=0,"",RES_hhdet_in_tes!P66/RES_hhdet_in_fec!P66)</f>
        <v>3.2281931810966404</v>
      </c>
      <c r="Q66" s="169">
        <f>IF(RES_hhdet_in_tes!Q66=0,"",RES_hhdet_in_tes!Q66/RES_hhdet_in_fec!Q66)</f>
        <v>3.36216379387356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1.7641390493379154</v>
      </c>
      <c r="D67" s="73">
        <f>IF(RES_hhdet_in_tes!D67=0,"",RES_hhdet_in_tes!D67/RES_hhdet_in_fec!D67)</f>
        <v>1.8078705430321944</v>
      </c>
      <c r="E67" s="73">
        <f>IF(RES_hhdet_in_tes!E67=0,"",RES_hhdet_in_tes!E67/RES_hhdet_in_fec!E67)</f>
        <v>1.8547531627375269</v>
      </c>
      <c r="F67" s="73">
        <f>IF(RES_hhdet_in_tes!F67=0,"",RES_hhdet_in_tes!F67/RES_hhdet_in_fec!F67)</f>
        <v>1.9129356680774698</v>
      </c>
      <c r="G67" s="73">
        <f>IF(RES_hhdet_in_tes!G67=0,"",RES_hhdet_in_tes!G67/RES_hhdet_in_fec!G67)</f>
        <v>1.9822427817206154</v>
      </c>
      <c r="H67" s="73" t="str">
        <f>IF(RES_hhdet_in_tes!H67=0,"",RES_hhdet_in_tes!H67/RES_hhdet_in_fec!H67)</f>
        <v/>
      </c>
      <c r="I67" s="73">
        <f>IF(RES_hhdet_in_tes!I67=0,"",RES_hhdet_in_tes!I67/RES_hhdet_in_fec!I67)</f>
        <v>2.1375838537662117</v>
      </c>
      <c r="J67" s="73">
        <f>IF(RES_hhdet_in_tes!J67=0,"",RES_hhdet_in_tes!J67/RES_hhdet_in_fec!J67)</f>
        <v>2.248833978658705</v>
      </c>
      <c r="K67" s="73">
        <f>IF(RES_hhdet_in_tes!K67=0,"",RES_hhdet_in_tes!K67/RES_hhdet_in_fec!K67)</f>
        <v>2.401740523165294</v>
      </c>
      <c r="L67" s="73" t="str">
        <f>IF(RES_hhdet_in_tes!L67=0,"",RES_hhdet_in_tes!L67/RES_hhdet_in_fec!L67)</f>
        <v/>
      </c>
      <c r="M67" s="73">
        <f>IF(RES_hhdet_in_tes!M67=0,"",RES_hhdet_in_tes!M67/RES_hhdet_in_fec!M67)</f>
        <v>2.829830904751836</v>
      </c>
      <c r="N67" s="73">
        <f>IF(RES_hhdet_in_tes!N67=0,"",RES_hhdet_in_tes!N67/RES_hhdet_in_fec!N67)</f>
        <v>2.9748499419583494</v>
      </c>
      <c r="O67" s="73">
        <f>IF(RES_hhdet_in_tes!O67=0,"",RES_hhdet_in_tes!O67/RES_hhdet_in_fec!O67)</f>
        <v>3.1469117701987872</v>
      </c>
      <c r="P67" s="73">
        <f>IF(RES_hhdet_in_tes!P67=0,"",RES_hhdet_in_tes!P67/RES_hhdet_in_fec!P67)</f>
        <v>3.2281931810966404</v>
      </c>
      <c r="Q67" s="73">
        <f>IF(RES_hhdet_in_tes!Q67=0,"",RES_hhdet_in_tes!Q67/RES_hhdet_in_fec!Q67)</f>
        <v>3.36216379387356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0.59497468790111607</v>
      </c>
      <c r="D68" s="169">
        <f>IF(RES_hhdet_in_tes!D68=0,"",RES_hhdet_in_tes!D68/RES_hhdet_in_fec!D68)</f>
        <v>0.59150041108779761</v>
      </c>
      <c r="E68" s="169">
        <f>IF(RES_hhdet_in_tes!E68=0,"",RES_hhdet_in_tes!E68/RES_hhdet_in_fec!E68)</f>
        <v>0.56719791056678703</v>
      </c>
      <c r="F68" s="169">
        <f>IF(RES_hhdet_in_tes!F68=0,"",RES_hhdet_in_tes!F68/RES_hhdet_in_fec!F68)</f>
        <v>0.56321539637718898</v>
      </c>
      <c r="G68" s="169">
        <f>IF(RES_hhdet_in_tes!G68=0,"",RES_hhdet_in_tes!G68/RES_hhdet_in_fec!G68)</f>
        <v>0.61603839148927997</v>
      </c>
      <c r="H68" s="169" t="str">
        <f>IF(RES_hhdet_in_tes!H68=0,"",RES_hhdet_in_tes!H68/RES_hhdet_in_fec!H68)</f>
        <v/>
      </c>
      <c r="I68" s="169">
        <f>IF(RES_hhdet_in_tes!I68=0,"",RES_hhdet_in_tes!I68/RES_hhdet_in_fec!I68)</f>
        <v>0.63967606551645773</v>
      </c>
      <c r="J68" s="169">
        <f>IF(RES_hhdet_in_tes!J68=0,"",RES_hhdet_in_tes!J68/RES_hhdet_in_fec!J68)</f>
        <v>0.66025959291727054</v>
      </c>
      <c r="K68" s="169">
        <f>IF(RES_hhdet_in_tes!K68=0,"",RES_hhdet_in_tes!K68/RES_hhdet_in_fec!K68)</f>
        <v>0.6057668658537041</v>
      </c>
      <c r="L68" s="169" t="str">
        <f>IF(RES_hhdet_in_tes!L68=0,"",RES_hhdet_in_tes!L68/RES_hhdet_in_fec!L68)</f>
        <v/>
      </c>
      <c r="M68" s="169">
        <f>IF(RES_hhdet_in_tes!M68=0,"",RES_hhdet_in_tes!M68/RES_hhdet_in_fec!M68)</f>
        <v>0.61126783968421616</v>
      </c>
      <c r="N68" s="169">
        <f>IF(RES_hhdet_in_tes!N68=0,"",RES_hhdet_in_tes!N68/RES_hhdet_in_fec!N68)</f>
        <v>0.67251426927080438</v>
      </c>
      <c r="O68" s="169">
        <f>IF(RES_hhdet_in_tes!O68=0,"",RES_hhdet_in_tes!O68/RES_hhdet_in_fec!O68)</f>
        <v>0.62174675828519599</v>
      </c>
      <c r="P68" s="169">
        <f>IF(RES_hhdet_in_tes!P68=0,"",RES_hhdet_in_tes!P68/RES_hhdet_in_fec!P68)</f>
        <v>0.61029873717128835</v>
      </c>
      <c r="Q68" s="169">
        <f>IF(RES_hhdet_in_tes!Q68=0,"",RES_hhdet_in_tes!Q68/RES_hhdet_in_fec!Q68)</f>
        <v>0.66234754796559125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0.54754234258877876</v>
      </c>
      <c r="D69" s="174">
        <f>IF(RES_hhdet_in_tes!D69=0,"",RES_hhdet_in_tes!D69/RES_hhdet_in_fec!D69)</f>
        <v>0.55110282979193592</v>
      </c>
      <c r="E69" s="174">
        <f>IF(RES_hhdet_in_tes!E69=0,"",RES_hhdet_in_tes!E69/RES_hhdet_in_fec!E69)</f>
        <v>0.55531566289534973</v>
      </c>
      <c r="F69" s="174">
        <f>IF(RES_hhdet_in_tes!F69=0,"",RES_hhdet_in_tes!F69/RES_hhdet_in_fec!F69)</f>
        <v>0.55933214443278978</v>
      </c>
      <c r="G69" s="174">
        <f>IF(RES_hhdet_in_tes!G69=0,"",RES_hhdet_in_tes!G69/RES_hhdet_in_fec!G69)</f>
        <v>0.56180039856792674</v>
      </c>
      <c r="H69" s="174" t="str">
        <f>IF(RES_hhdet_in_tes!H69=0,"",RES_hhdet_in_tes!H69/RES_hhdet_in_fec!H69)</f>
        <v/>
      </c>
      <c r="I69" s="174">
        <f>IF(RES_hhdet_in_tes!I69=0,"",RES_hhdet_in_tes!I69/RES_hhdet_in_fec!I69)</f>
        <v>0.56673491200109205</v>
      </c>
      <c r="J69" s="174">
        <f>IF(RES_hhdet_in_tes!J69=0,"",RES_hhdet_in_tes!J69/RES_hhdet_in_fec!J69)</f>
        <v>0.56756410454827921</v>
      </c>
      <c r="K69" s="174">
        <f>IF(RES_hhdet_in_tes!K69=0,"",RES_hhdet_in_tes!K69/RES_hhdet_in_fec!K69)</f>
        <v>0.57047562181347578</v>
      </c>
      <c r="L69" s="174" t="str">
        <f>IF(RES_hhdet_in_tes!L69=0,"",RES_hhdet_in_tes!L69/RES_hhdet_in_fec!L69)</f>
        <v/>
      </c>
      <c r="M69" s="174">
        <f>IF(RES_hhdet_in_tes!M69=0,"",RES_hhdet_in_tes!M69/RES_hhdet_in_fec!M69)</f>
        <v>0.56986125025023393</v>
      </c>
      <c r="N69" s="174" t="str">
        <f>IF(RES_hhdet_in_tes!N69=0,"",RES_hhdet_in_tes!N69/RES_hhdet_in_fec!N69)</f>
        <v/>
      </c>
      <c r="O69" s="174">
        <f>IF(RES_hhdet_in_tes!O69=0,"",RES_hhdet_in_tes!O69/RES_hhdet_in_fec!O69)</f>
        <v>0.56980022154210896</v>
      </c>
      <c r="P69" s="174">
        <f>IF(RES_hhdet_in_tes!P69=0,"",RES_hhdet_in_tes!P69/RES_hhdet_in_fec!P69)</f>
        <v>0.56894215162835871</v>
      </c>
      <c r="Q69" s="174">
        <f>IF(RES_hhdet_in_tes!Q69=0,"",RES_hhdet_in_tes!Q69/RES_hhdet_in_fec!Q69)</f>
        <v>0.57529054427854809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0.63956547970580679</v>
      </c>
      <c r="D70" s="174">
        <f>IF(RES_hhdet_in_tes!D70=0,"",RES_hhdet_in_tes!D70/RES_hhdet_in_fec!D70)</f>
        <v>0.64303217968270243</v>
      </c>
      <c r="E70" s="174">
        <f>IF(RES_hhdet_in_tes!E70=0,"",RES_hhdet_in_tes!E70/RES_hhdet_in_fec!E70)</f>
        <v>0.64654733231421468</v>
      </c>
      <c r="F70" s="174">
        <f>IF(RES_hhdet_in_tes!F70=0,"",RES_hhdet_in_tes!F70/RES_hhdet_in_fec!F70)</f>
        <v>0.65028227933052796</v>
      </c>
      <c r="G70" s="174">
        <f>IF(RES_hhdet_in_tes!G70=0,"",RES_hhdet_in_tes!G70/RES_hhdet_in_fec!G70)</f>
        <v>0.65400376649251035</v>
      </c>
      <c r="H70" s="174" t="str">
        <f>IF(RES_hhdet_in_tes!H70=0,"",RES_hhdet_in_tes!H70/RES_hhdet_in_fec!H70)</f>
        <v/>
      </c>
      <c r="I70" s="174">
        <f>IF(RES_hhdet_in_tes!I70=0,"",RES_hhdet_in_tes!I70/RES_hhdet_in_fec!I70)</f>
        <v>0.66134018278054385</v>
      </c>
      <c r="J70" s="174">
        <f>IF(RES_hhdet_in_tes!J70=0,"",RES_hhdet_in_tes!J70/RES_hhdet_in_fec!J70)</f>
        <v>0.65718884410460321</v>
      </c>
      <c r="K70" s="174">
        <f>IF(RES_hhdet_in_tes!K70=0,"",RES_hhdet_in_tes!K70/RES_hhdet_in_fec!K70)</f>
        <v>0.66208706867559142</v>
      </c>
      <c r="L70" s="174" t="str">
        <f>IF(RES_hhdet_in_tes!L70=0,"",RES_hhdet_in_tes!L70/RES_hhdet_in_fec!L70)</f>
        <v/>
      </c>
      <c r="M70" s="174">
        <f>IF(RES_hhdet_in_tes!M70=0,"",RES_hhdet_in_tes!M70/RES_hhdet_in_fec!M70)</f>
        <v>0.67052103103048011</v>
      </c>
      <c r="N70" s="174">
        <f>IF(RES_hhdet_in_tes!N70=0,"",RES_hhdet_in_tes!N70/RES_hhdet_in_fec!N70)</f>
        <v>0.67251426927080438</v>
      </c>
      <c r="O70" s="174">
        <f>IF(RES_hhdet_in_tes!O70=0,"",RES_hhdet_in_tes!O70/RES_hhdet_in_fec!O70)</f>
        <v>0.67532711168150894</v>
      </c>
      <c r="P70" s="174">
        <f>IF(RES_hhdet_in_tes!P70=0,"",RES_hhdet_in_tes!P70/RES_hhdet_in_fec!P70)</f>
        <v>0.67858079429447471</v>
      </c>
      <c r="Q70" s="174">
        <f>IF(RES_hhdet_in_tes!Q70=0,"",RES_hhdet_in_tes!Q70/RES_hhdet_in_fec!Q70)</f>
        <v>0.68172908140388055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0.54588915003591898</v>
      </c>
      <c r="D71" s="173">
        <f>IF(RES_hhdet_in_tes!D71=0,"",RES_hhdet_in_tes!D71/RES_hhdet_in_fec!D71)</f>
        <v>0.548667347065384</v>
      </c>
      <c r="E71" s="173">
        <f>IF(RES_hhdet_in_tes!E71=0,"",RES_hhdet_in_tes!E71/RES_hhdet_in_fec!E71)</f>
        <v>0.55156891783335193</v>
      </c>
      <c r="F71" s="173">
        <f>IF(RES_hhdet_in_tes!F71=0,"",RES_hhdet_in_tes!F71/RES_hhdet_in_fec!F71)</f>
        <v>0.55457440093777799</v>
      </c>
      <c r="G71" s="173">
        <f>IF(RES_hhdet_in_tes!G71=0,"",RES_hhdet_in_tes!G71/RES_hhdet_in_fec!G71)</f>
        <v>0.55754299951082398</v>
      </c>
      <c r="H71" s="173" t="str">
        <f>IF(RES_hhdet_in_tes!H71=0,"",RES_hhdet_in_tes!H71/RES_hhdet_in_fec!H71)</f>
        <v/>
      </c>
      <c r="I71" s="173">
        <f>IF(RES_hhdet_in_tes!I71=0,"",RES_hhdet_in_tes!I71/RES_hhdet_in_fec!I71)</f>
        <v>0.5633121268752993</v>
      </c>
      <c r="J71" s="173">
        <f>IF(RES_hhdet_in_tes!J71=0,"",RES_hhdet_in_tes!J71/RES_hhdet_in_fec!J71)</f>
        <v>0.56385786202827115</v>
      </c>
      <c r="K71" s="173">
        <f>IF(RES_hhdet_in_tes!K71=0,"",RES_hhdet_in_tes!K71/RES_hhdet_in_fec!K71)</f>
        <v>0.56764928260692971</v>
      </c>
      <c r="L71" s="173" t="str">
        <f>IF(RES_hhdet_in_tes!L71=0,"",RES_hhdet_in_tes!L71/RES_hhdet_in_fec!L71)</f>
        <v/>
      </c>
      <c r="M71" s="173">
        <f>IF(RES_hhdet_in_tes!M71=0,"",RES_hhdet_in_tes!M71/RES_hhdet_in_fec!M71)</f>
        <v>0.57384267239241393</v>
      </c>
      <c r="N71" s="173">
        <f>IF(RES_hhdet_in_tes!N71=0,"",RES_hhdet_in_tes!N71/RES_hhdet_in_fec!N71)</f>
        <v>0.57583800924006689</v>
      </c>
      <c r="O71" s="173">
        <f>IF(RES_hhdet_in_tes!O71=0,"",RES_hhdet_in_tes!O71/RES_hhdet_in_fec!O71)</f>
        <v>0.57804482516856881</v>
      </c>
      <c r="P71" s="173">
        <f>IF(RES_hhdet_in_tes!P71=0,"",RES_hhdet_in_tes!P71/RES_hhdet_in_fec!P71)</f>
        <v>0.58189129028680397</v>
      </c>
      <c r="Q71" s="173">
        <f>IF(RES_hhdet_in_tes!Q71=0,"",RES_hhdet_in_tes!Q71/RES_hhdet_in_fec!Q71)</f>
        <v>0.58518066600848928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0.99999999999999967</v>
      </c>
      <c r="D72" s="172">
        <f>IF(RES_hhdet_in_tes!D72=0,"",RES_hhdet_in_tes!D72/RES_hhdet_in_fec!D72)</f>
        <v>1.0035278877678342</v>
      </c>
      <c r="E72" s="172">
        <f>IF(RES_hhdet_in_tes!E72=0,"",RES_hhdet_in_tes!E72/RES_hhdet_in_fec!E72)</f>
        <v>1.0068622145691235</v>
      </c>
      <c r="F72" s="172">
        <f>IF(RES_hhdet_in_tes!F72=0,"",RES_hhdet_in_tes!F72/RES_hhdet_in_fec!F72)</f>
        <v>1.0107845779404501</v>
      </c>
      <c r="G72" s="172">
        <f>IF(RES_hhdet_in_tes!G72=0,"",RES_hhdet_in_tes!G72/RES_hhdet_in_fec!G72)</f>
        <v>1.0147436941309795</v>
      </c>
      <c r="H72" s="172" t="str">
        <f>IF(RES_hhdet_in_tes!H72=0,"",RES_hhdet_in_tes!H72/RES_hhdet_in_fec!H72)</f>
        <v/>
      </c>
      <c r="I72" s="172">
        <f>IF(RES_hhdet_in_tes!I72=0,"",RES_hhdet_in_tes!I72/RES_hhdet_in_fec!I72)</f>
        <v>1.0196629794773673</v>
      </c>
      <c r="J72" s="172">
        <f>IF(RES_hhdet_in_tes!J72=0,"",RES_hhdet_in_tes!J72/RES_hhdet_in_fec!J72)</f>
        <v>1.0114696688063529</v>
      </c>
      <c r="K72" s="172">
        <f>IF(RES_hhdet_in_tes!K72=0,"",RES_hhdet_in_tes!K72/RES_hhdet_in_fec!K72)</f>
        <v>1.0138206762511768</v>
      </c>
      <c r="L72" s="172" t="str">
        <f>IF(RES_hhdet_in_tes!L72=0,"",RES_hhdet_in_tes!L72/RES_hhdet_in_fec!L72)</f>
        <v/>
      </c>
      <c r="M72" s="172">
        <f>IF(RES_hhdet_in_tes!M72=0,"",RES_hhdet_in_tes!M72/RES_hhdet_in_fec!M72)</f>
        <v>1.0180652425668284</v>
      </c>
      <c r="N72" s="172">
        <f>IF(RES_hhdet_in_tes!N72=0,"",RES_hhdet_in_tes!N72/RES_hhdet_in_fec!N72)</f>
        <v>1.0179288713531625</v>
      </c>
      <c r="O72" s="172">
        <f>IF(RES_hhdet_in_tes!O72=0,"",RES_hhdet_in_tes!O72/RES_hhdet_in_fec!O72)</f>
        <v>1.0204641097364688</v>
      </c>
      <c r="P72" s="172">
        <f>IF(RES_hhdet_in_tes!P72=0,"",RES_hhdet_in_tes!P72/RES_hhdet_in_fec!P72)</f>
        <v>1.01907393914762</v>
      </c>
      <c r="Q72" s="172">
        <f>IF(RES_hhdet_in_tes!Q72=0,"",RES_hhdet_in_tes!Q72/RES_hhdet_in_fec!Q72)</f>
        <v>1.0191020508053146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0.67305096287223343</v>
      </c>
      <c r="D73" s="171">
        <f>IF(RES_hhdet_in_tes!D73=0,"",RES_hhdet_in_tes!D73/RES_hhdet_in_fec!D73)</f>
        <v>0.68112981061112776</v>
      </c>
      <c r="E73" s="171">
        <f>IF(RES_hhdet_in_tes!E73=0,"",RES_hhdet_in_tes!E73/RES_hhdet_in_fec!E73)</f>
        <v>0.67965665552870325</v>
      </c>
      <c r="F73" s="171">
        <f>IF(RES_hhdet_in_tes!F73=0,"",RES_hhdet_in_tes!F73/RES_hhdet_in_fec!F73)</f>
        <v>0.67870811029061529</v>
      </c>
      <c r="G73" s="171">
        <f>IF(RES_hhdet_in_tes!G73=0,"",RES_hhdet_in_tes!G73/RES_hhdet_in_fec!G73)</f>
        <v>0.68506791700430503</v>
      </c>
      <c r="H73" s="171" t="str">
        <f>IF(RES_hhdet_in_tes!H73=0,"",RES_hhdet_in_tes!H73/RES_hhdet_in_fec!H73)</f>
        <v/>
      </c>
      <c r="I73" s="171">
        <f>IF(RES_hhdet_in_tes!I73=0,"",RES_hhdet_in_tes!I73/RES_hhdet_in_fec!I73)</f>
        <v>0.69000477139155247</v>
      </c>
      <c r="J73" s="171">
        <f>IF(RES_hhdet_in_tes!J73=0,"",RES_hhdet_in_tes!J73/RES_hhdet_in_fec!J73)</f>
        <v>0.69641851049155945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0.71046495114431796</v>
      </c>
      <c r="N73" s="171" t="str">
        <f>IF(RES_hhdet_in_tes!N73=0,"",RES_hhdet_in_tes!N73/RES_hhdet_in_fec!N73)</f>
        <v/>
      </c>
      <c r="O73" s="171">
        <f>IF(RES_hhdet_in_tes!O73=0,"",RES_hhdet_in_tes!O73/RES_hhdet_in_fec!O73)</f>
        <v>0.71389746200329152</v>
      </c>
      <c r="P73" s="171">
        <f>IF(RES_hhdet_in_tes!P73=0,"",RES_hhdet_in_tes!P73/RES_hhdet_in_fec!P73)</f>
        <v>0.71510814280319812</v>
      </c>
      <c r="Q73" s="171">
        <f>IF(RES_hhdet_in_tes!Q73=0,"",RES_hhdet_in_tes!Q73/RES_hhdet_in_fec!Q73)</f>
        <v>0.71695745706444258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0.74960375911830357</v>
      </c>
      <c r="D74" s="170">
        <f>IF(RES_hhdet_in_tes!D74=0,"",RES_hhdet_in_tes!D74/RES_hhdet_in_fec!D74)</f>
        <v>0.75003297654026124</v>
      </c>
      <c r="E74" s="170">
        <f>IF(RES_hhdet_in_tes!E74=0,"",RES_hhdet_in_tes!E74/RES_hhdet_in_fec!E74)</f>
        <v>0.75399844957581785</v>
      </c>
      <c r="F74" s="170">
        <f>IF(RES_hhdet_in_tes!F74=0,"",RES_hhdet_in_tes!F74/RES_hhdet_in_fec!F74)</f>
        <v>0.76108186987893856</v>
      </c>
      <c r="G74" s="170">
        <f>IF(RES_hhdet_in_tes!G74=0,"",RES_hhdet_in_tes!G74/RES_hhdet_in_fec!G74)</f>
        <v>0.76879865000592051</v>
      </c>
      <c r="H74" s="170" t="str">
        <f>IF(RES_hhdet_in_tes!H74=0,"",RES_hhdet_in_tes!H74/RES_hhdet_in_fec!H74)</f>
        <v/>
      </c>
      <c r="I74" s="170">
        <f>IF(RES_hhdet_in_tes!I74=0,"",RES_hhdet_in_tes!I74/RES_hhdet_in_fec!I74)</f>
        <v>0.76573623851615624</v>
      </c>
      <c r="J74" s="170">
        <f>IF(RES_hhdet_in_tes!J74=0,"",RES_hhdet_in_tes!J74/RES_hhdet_in_fec!J74)</f>
        <v>0.77562282609031219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0.77345927757376021</v>
      </c>
      <c r="N74" s="170" t="str">
        <f>IF(RES_hhdet_in_tes!N74=0,"",RES_hhdet_in_tes!N74/RES_hhdet_in_fec!N74)</f>
        <v/>
      </c>
      <c r="O74" s="170">
        <f>IF(RES_hhdet_in_tes!O74=0,"",RES_hhdet_in_tes!O74/RES_hhdet_in_fec!O74)</f>
        <v>0.78450260077156719</v>
      </c>
      <c r="P74" s="170">
        <f>IF(RES_hhdet_in_tes!P74=0,"",RES_hhdet_in_tes!P74/RES_hhdet_in_fec!P74)</f>
        <v>0.78465630262380759</v>
      </c>
      <c r="Q74" s="170">
        <f>IF(RES_hhdet_in_tes!Q74=0,"",RES_hhdet_in_tes!Q74/RES_hhdet_in_fec!Q74)</f>
        <v>0.78238503157144701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0.67618384607361881</v>
      </c>
      <c r="D75" s="73">
        <f>IF(RES_hhdet_in_tes!D75=0,"",RES_hhdet_in_tes!D75/RES_hhdet_in_fec!D75)</f>
        <v>0.67842044582743133</v>
      </c>
      <c r="E75" s="73">
        <f>IF(RES_hhdet_in_tes!E75=0,"",RES_hhdet_in_tes!E75/RES_hhdet_in_fec!E75)</f>
        <v>0.68163754356746398</v>
      </c>
      <c r="F75" s="73">
        <f>IF(RES_hhdet_in_tes!F75=0,"",RES_hhdet_in_tes!F75/RES_hhdet_in_fec!F75)</f>
        <v>0.68635942287814589</v>
      </c>
      <c r="G75" s="73">
        <f>IF(RES_hhdet_in_tes!G75=0,"",RES_hhdet_in_tes!G75/RES_hhdet_in_fec!G75)</f>
        <v>0.6928251259627296</v>
      </c>
      <c r="H75" s="73" t="str">
        <f>IF(RES_hhdet_in_tes!H75=0,"",RES_hhdet_in_tes!H75/RES_hhdet_in_fec!H75)</f>
        <v/>
      </c>
      <c r="I75" s="73">
        <f>IF(RES_hhdet_in_tes!I75=0,"",RES_hhdet_in_tes!I75/RES_hhdet_in_fec!I75)</f>
        <v>0.69540749244311106</v>
      </c>
      <c r="J75" s="73">
        <f>IF(RES_hhdet_in_tes!J75=0,"",RES_hhdet_in_tes!J75/RES_hhdet_in_fec!J75)</f>
        <v>0.70115596493524612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0.70477674058330364</v>
      </c>
      <c r="N75" s="73" t="str">
        <f>IF(RES_hhdet_in_tes!N75=0,"",RES_hhdet_in_tes!N75/RES_hhdet_in_fec!N75)</f>
        <v/>
      </c>
      <c r="O75" s="73">
        <f>IF(RES_hhdet_in_tes!O75=0,"",RES_hhdet_in_tes!O75/RES_hhdet_in_fec!O75)</f>
        <v>0.7125430326864326</v>
      </c>
      <c r="P75" s="73">
        <f>IF(RES_hhdet_in_tes!P75=0,"",RES_hhdet_in_tes!P75/RES_hhdet_in_fec!P75)</f>
        <v>0.71471429051086288</v>
      </c>
      <c r="Q75" s="73">
        <f>IF(RES_hhdet_in_tes!Q75=0,"",RES_hhdet_in_tes!Q75/RES_hhdet_in_fec!Q75)</f>
        <v>0.71695457278715713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0.99999999999999978</v>
      </c>
      <c r="D76" s="73">
        <f>IF(RES_hhdet_in_tes!D76=0,"",RES_hhdet_in_tes!D76/RES_hhdet_in_fec!D76)</f>
        <v>1.0010884560032802</v>
      </c>
      <c r="E76" s="73">
        <f>IF(RES_hhdet_in_tes!E76=0,"",RES_hhdet_in_tes!E76/RES_hhdet_in_fec!E76)</f>
        <v>1.0053220270199301</v>
      </c>
      <c r="F76" s="73">
        <f>IF(RES_hhdet_in_tes!F76=0,"",RES_hhdet_in_tes!F76/RES_hhdet_in_fec!F76)</f>
        <v>1.0115177394830364</v>
      </c>
      <c r="G76" s="73">
        <f>IF(RES_hhdet_in_tes!G76=0,"",RES_hhdet_in_tes!G76/RES_hhdet_in_fec!G76)</f>
        <v>1.0111451748981866</v>
      </c>
      <c r="H76" s="73" t="str">
        <f>IF(RES_hhdet_in_tes!H76=0,"",RES_hhdet_in_tes!H76/RES_hhdet_in_fec!H76)</f>
        <v/>
      </c>
      <c r="I76" s="73">
        <f>IF(RES_hhdet_in_tes!I76=0,"",RES_hhdet_in_tes!I76/RES_hhdet_in_fec!I76)</f>
        <v>1.0047711215130652</v>
      </c>
      <c r="J76" s="73">
        <f>IF(RES_hhdet_in_tes!J76=0,"",RES_hhdet_in_tes!J76/RES_hhdet_in_fec!J76)</f>
        <v>1.0039743920224971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1.001896815801582</v>
      </c>
      <c r="N76" s="73" t="str">
        <f>IF(RES_hhdet_in_tes!N76=0,"",RES_hhdet_in_tes!N76/RES_hhdet_in_fec!N76)</f>
        <v/>
      </c>
      <c r="O76" s="73">
        <f>IF(RES_hhdet_in_tes!O76=0,"",RES_hhdet_in_tes!O76/RES_hhdet_in_fec!O76)</f>
        <v>1.0078420816701514</v>
      </c>
      <c r="P76" s="73">
        <f>IF(RES_hhdet_in_tes!P76=0,"",RES_hhdet_in_tes!P76/RES_hhdet_in_fec!P76)</f>
        <v>1.0026025741664339</v>
      </c>
      <c r="Q76" s="73">
        <f>IF(RES_hhdet_in_tes!Q76=0,"",RES_hhdet_in_tes!Q76/RES_hhdet_in_fec!Q76)</f>
        <v>1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0.55597779668973268</v>
      </c>
      <c r="D77" s="169">
        <f>IF(RES_hhdet_in_tes!D77=0,"",RES_hhdet_in_tes!D77/RES_hhdet_in_fec!D77)</f>
        <v>0.53969134995125045</v>
      </c>
      <c r="E77" s="169">
        <f>IF(RES_hhdet_in_tes!E77=0,"",RES_hhdet_in_tes!E77/RES_hhdet_in_fec!E77)</f>
        <v>0.53775265685077833</v>
      </c>
      <c r="F77" s="169">
        <f>IF(RES_hhdet_in_tes!F77=0,"",RES_hhdet_in_tes!F77/RES_hhdet_in_fec!F77)</f>
        <v>0.60092083176636979</v>
      </c>
      <c r="G77" s="169">
        <f>IF(RES_hhdet_in_tes!G77=0,"",RES_hhdet_in_tes!G77/RES_hhdet_in_fec!G77)</f>
        <v>0.56046241478651504</v>
      </c>
      <c r="H77" s="169" t="str">
        <f>IF(RES_hhdet_in_tes!H77=0,"",RES_hhdet_in_tes!H77/RES_hhdet_in_fec!H77)</f>
        <v/>
      </c>
      <c r="I77" s="169">
        <f>IF(RES_hhdet_in_tes!I77=0,"",RES_hhdet_in_tes!I77/RES_hhdet_in_fec!I77)</f>
        <v>0.58579473303223306</v>
      </c>
      <c r="J77" s="169">
        <f>IF(RES_hhdet_in_tes!J77=0,"",RES_hhdet_in_tes!J77/RES_hhdet_in_fec!J77)</f>
        <v>0.60243557834375117</v>
      </c>
      <c r="K77" s="169">
        <f>IF(RES_hhdet_in_tes!K77=0,"",RES_hhdet_in_tes!K77/RES_hhdet_in_fec!K77)</f>
        <v>0.522428937121451</v>
      </c>
      <c r="L77" s="169" t="str">
        <f>IF(RES_hhdet_in_tes!L77=0,"",RES_hhdet_in_tes!L77/RES_hhdet_in_fec!L77)</f>
        <v/>
      </c>
      <c r="M77" s="169">
        <f>IF(RES_hhdet_in_tes!M77=0,"",RES_hhdet_in_tes!M77/RES_hhdet_in_fec!M77)</f>
        <v>0.51739943224022711</v>
      </c>
      <c r="N77" s="169">
        <f>IF(RES_hhdet_in_tes!N77=0,"",RES_hhdet_in_tes!N77/RES_hhdet_in_fec!N77)</f>
        <v>0.5151359391840199</v>
      </c>
      <c r="O77" s="169">
        <f>IF(RES_hhdet_in_tes!O77=0,"",RES_hhdet_in_tes!O77/RES_hhdet_in_fec!O77)</f>
        <v>0.51384886851281564</v>
      </c>
      <c r="P77" s="169">
        <f>IF(RES_hhdet_in_tes!P77=0,"",RES_hhdet_in_tes!P77/RES_hhdet_in_fec!P77)</f>
        <v>0.51345316512464556</v>
      </c>
      <c r="Q77" s="169">
        <f>IF(RES_hhdet_in_tes!Q77=0,"",RES_hhdet_in_tes!Q77/RES_hhdet_in_fec!Q77)</f>
        <v>0.70550147209801373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0.48656806076103004</v>
      </c>
      <c r="D78" s="73">
        <f>IF(RES_hhdet_in_tes!D78=0,"",RES_hhdet_in_tes!D78/RES_hhdet_in_fec!D78)</f>
        <v>0.49176852288888806</v>
      </c>
      <c r="E78" s="73">
        <f>IF(RES_hhdet_in_tes!E78=0,"",RES_hhdet_in_tes!E78/RES_hhdet_in_fec!E78)</f>
        <v>0.49668854830233383</v>
      </c>
      <c r="F78" s="73">
        <f>IF(RES_hhdet_in_tes!F78=0,"",RES_hhdet_in_tes!F78/RES_hhdet_in_fec!F78)</f>
        <v>0.50196697121521194</v>
      </c>
      <c r="G78" s="73">
        <f>IF(RES_hhdet_in_tes!G78=0,"",RES_hhdet_in_tes!G78/RES_hhdet_in_fec!G78)</f>
        <v>0.50701490395358384</v>
      </c>
      <c r="H78" s="73" t="str">
        <f>IF(RES_hhdet_in_tes!H78=0,"",RES_hhdet_in_tes!H78/RES_hhdet_in_fec!H78)</f>
        <v/>
      </c>
      <c r="I78" s="73">
        <f>IF(RES_hhdet_in_tes!I78=0,"",RES_hhdet_in_tes!I78/RES_hhdet_in_fec!I78)</f>
        <v>0.51828865347140518</v>
      </c>
      <c r="J78" s="73">
        <f>IF(RES_hhdet_in_tes!J78=0,"",RES_hhdet_in_tes!J78/RES_hhdet_in_fec!J78)</f>
        <v>0.52421126892489511</v>
      </c>
      <c r="K78" s="73">
        <f>IF(RES_hhdet_in_tes!K78=0,"",RES_hhdet_in_tes!K78/RES_hhdet_in_fec!K78)</f>
        <v>0.522428937121451</v>
      </c>
      <c r="L78" s="73" t="str">
        <f>IF(RES_hhdet_in_tes!L78=0,"",RES_hhdet_in_tes!L78/RES_hhdet_in_fec!L78)</f>
        <v/>
      </c>
      <c r="M78" s="73">
        <f>IF(RES_hhdet_in_tes!M78=0,"",RES_hhdet_in_tes!M78/RES_hhdet_in_fec!M78)</f>
        <v>0.51739943224022711</v>
      </c>
      <c r="N78" s="73">
        <f>IF(RES_hhdet_in_tes!N78=0,"",RES_hhdet_in_tes!N78/RES_hhdet_in_fec!N78)</f>
        <v>0.5151359391840199</v>
      </c>
      <c r="O78" s="73">
        <f>IF(RES_hhdet_in_tes!O78=0,"",RES_hhdet_in_tes!O78/RES_hhdet_in_fec!O78)</f>
        <v>0.51384886851281564</v>
      </c>
      <c r="P78" s="73">
        <f>IF(RES_hhdet_in_tes!P78=0,"",RES_hhdet_in_tes!P78/RES_hhdet_in_fec!P78)</f>
        <v>0.51345316512464556</v>
      </c>
      <c r="Q78" s="73">
        <f>IF(RES_hhdet_in_tes!Q78=0,"",RES_hhdet_in_tes!Q78/RES_hhdet_in_fec!Q78)</f>
        <v>0.51584617880169337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0.81270629045017262</v>
      </c>
      <c r="D79" s="65">
        <f>IF(RES_hhdet_in_tes!D79=0,"",RES_hhdet_in_tes!D79/RES_hhdet_in_fec!D79)</f>
        <v>0.81311918127641025</v>
      </c>
      <c r="E79" s="65">
        <f>IF(RES_hhdet_in_tes!E79=0,"",RES_hhdet_in_tes!E79/RES_hhdet_in_fec!E79)</f>
        <v>0.81363967001762239</v>
      </c>
      <c r="F79" s="65">
        <f>IF(RES_hhdet_in_tes!F79=0,"",RES_hhdet_in_tes!F79/RES_hhdet_in_fec!F79)</f>
        <v>0.81748158399630122</v>
      </c>
      <c r="G79" s="65">
        <f>IF(RES_hhdet_in_tes!G79=0,"",RES_hhdet_in_tes!G79/RES_hhdet_in_fec!G79)</f>
        <v>0.81928005926775171</v>
      </c>
      <c r="H79" s="65" t="str">
        <f>IF(RES_hhdet_in_tes!H79=0,"",RES_hhdet_in_tes!H79/RES_hhdet_in_fec!H79)</f>
        <v/>
      </c>
      <c r="I79" s="65">
        <f>IF(RES_hhdet_in_tes!I79=0,"",RES_hhdet_in_tes!I79/RES_hhdet_in_fec!I79)</f>
        <v>0.82275855862591629</v>
      </c>
      <c r="J79" s="65">
        <f>IF(RES_hhdet_in_tes!J79=0,"",RES_hhdet_in_tes!J79/RES_hhdet_in_fec!J79)</f>
        <v>0.8278376738511436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0.83782698304677961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0.49800840611975827</v>
      </c>
      <c r="D81" s="175">
        <f>IF(RES_hhdet_in_tes!D81=0,"",RES_hhdet_in_tes!D81/RES_hhdet_in_fec!D81)</f>
        <v>0.51117057452406811</v>
      </c>
      <c r="E81" s="175" t="str">
        <f>IF(RES_hhdet_in_tes!E81=0,"",RES_hhdet_in_tes!E81/RES_hhdet_in_fec!E81)</f>
        <v/>
      </c>
      <c r="F81" s="175" t="str">
        <f>IF(RES_hhdet_in_tes!F81=0,"",RES_hhdet_in_tes!F81/RES_hhdet_in_fec!F81)</f>
        <v/>
      </c>
      <c r="G81" s="175" t="str">
        <f>IF(RES_hhdet_in_tes!G81=0,"",RES_hhdet_in_tes!G81/RES_hhdet_in_fec!G81)</f>
        <v/>
      </c>
      <c r="H81" s="175">
        <f>IF(RES_hhdet_in_tes!H81=0,"",RES_hhdet_in_tes!H81/RES_hhdet_in_fec!H81)</f>
        <v>0.51900178497161686</v>
      </c>
      <c r="I81" s="175">
        <f>IF(RES_hhdet_in_tes!I81=0,"",RES_hhdet_in_tes!I81/RES_hhdet_in_fec!I81)</f>
        <v>0.52650062754045468</v>
      </c>
      <c r="J81" s="175">
        <f>IF(RES_hhdet_in_tes!J81=0,"",RES_hhdet_in_tes!J81/RES_hhdet_in_fec!J81)</f>
        <v>0.53187815342273181</v>
      </c>
      <c r="K81" s="175">
        <f>IF(RES_hhdet_in_tes!K81=0,"",RES_hhdet_in_tes!K81/RES_hhdet_in_fec!K81)</f>
        <v>0.51783205765308105</v>
      </c>
      <c r="L81" s="175">
        <f>IF(RES_hhdet_in_tes!L81=0,"",RES_hhdet_in_tes!L81/RES_hhdet_in_fec!L81)</f>
        <v>0.53475122137110265</v>
      </c>
      <c r="M81" s="175">
        <f>IF(RES_hhdet_in_tes!M81=0,"",RES_hhdet_in_tes!M81/RES_hhdet_in_fec!M81)</f>
        <v>0.54251073812818629</v>
      </c>
      <c r="N81" s="175">
        <f>IF(RES_hhdet_in_tes!N81=0,"",RES_hhdet_in_tes!N81/RES_hhdet_in_fec!N81)</f>
        <v>0.54261788901686125</v>
      </c>
      <c r="O81" s="175">
        <f>IF(RES_hhdet_in_tes!O81=0,"",RES_hhdet_in_tes!O81/RES_hhdet_in_fec!O81)</f>
        <v>0.5438587233978267</v>
      </c>
      <c r="P81" s="175">
        <f>IF(RES_hhdet_in_tes!P81=0,"",RES_hhdet_in_tes!P81/RES_hhdet_in_fec!P81)</f>
        <v>0.58432020479575786</v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0.46943946171397455</v>
      </c>
      <c r="D82" s="169">
        <f>IF(RES_hhdet_in_tes!D82=0,"",RES_hhdet_in_tes!D82/RES_hhdet_in_fec!D82)</f>
        <v>0.48018498475844384</v>
      </c>
      <c r="E82" s="169" t="str">
        <f>IF(RES_hhdet_in_tes!E82=0,"",RES_hhdet_in_tes!E82/RES_hhdet_in_fec!E82)</f>
        <v/>
      </c>
      <c r="F82" s="169" t="str">
        <f>IF(RES_hhdet_in_tes!F82=0,"",RES_hhdet_in_tes!F82/RES_hhdet_in_fec!F82)</f>
        <v/>
      </c>
      <c r="G82" s="169" t="str">
        <f>IF(RES_hhdet_in_tes!G82=0,"",RES_hhdet_in_tes!G82/RES_hhdet_in_fec!G82)</f>
        <v/>
      </c>
      <c r="H82" s="169">
        <f>IF(RES_hhdet_in_tes!H82=0,"",RES_hhdet_in_tes!H82/RES_hhdet_in_fec!H82)</f>
        <v>0.49203902573476682</v>
      </c>
      <c r="I82" s="169">
        <f>IF(RES_hhdet_in_tes!I82=0,"",RES_hhdet_in_tes!I82/RES_hhdet_in_fec!I82)</f>
        <v>0.49969160005956659</v>
      </c>
      <c r="J82" s="169">
        <f>IF(RES_hhdet_in_tes!J82=0,"",RES_hhdet_in_tes!J82/RES_hhdet_in_fec!J82)</f>
        <v>0.49469321166820251</v>
      </c>
      <c r="K82" s="169">
        <f>IF(RES_hhdet_in_tes!K82=0,"",RES_hhdet_in_tes!K82/RES_hhdet_in_fec!K82)</f>
        <v>0.50365917294035223</v>
      </c>
      <c r="L82" s="169">
        <f>IF(RES_hhdet_in_tes!L82=0,"",RES_hhdet_in_tes!L82/RES_hhdet_in_fec!L82)</f>
        <v>0.5096481492272702</v>
      </c>
      <c r="M82" s="169">
        <f>IF(RES_hhdet_in_tes!M82=0,"",RES_hhdet_in_tes!M82/RES_hhdet_in_fec!M82)</f>
        <v>0.51329861684608546</v>
      </c>
      <c r="N82" s="169">
        <f>IF(RES_hhdet_in_tes!N82=0,"",RES_hhdet_in_tes!N82/RES_hhdet_in_fec!N82)</f>
        <v>0.51200027534232762</v>
      </c>
      <c r="O82" s="169">
        <f>IF(RES_hhdet_in_tes!O82=0,"",RES_hhdet_in_tes!O82/RES_hhdet_in_fec!O82)</f>
        <v>0.51438275890670859</v>
      </c>
      <c r="P82" s="169">
        <f>IF(RES_hhdet_in_tes!P82=0,"",RES_hhdet_in_tes!P82/RES_hhdet_in_fec!P82)</f>
        <v>0.51385578831756329</v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0.46706055449717809</v>
      </c>
      <c r="D83" s="73">
        <f>IF(RES_hhdet_in_tes!D83=0,"",RES_hhdet_in_tes!D83/RES_hhdet_in_fec!D83)</f>
        <v>0.47691797262937757</v>
      </c>
      <c r="E83" s="73" t="str">
        <f>IF(RES_hhdet_in_tes!E83=0,"",RES_hhdet_in_tes!E83/RES_hhdet_in_fec!E83)</f>
        <v/>
      </c>
      <c r="F83" s="73" t="str">
        <f>IF(RES_hhdet_in_tes!F83=0,"",RES_hhdet_in_tes!F83/RES_hhdet_in_fec!F83)</f>
        <v/>
      </c>
      <c r="G83" s="73" t="str">
        <f>IF(RES_hhdet_in_tes!G83=0,"",RES_hhdet_in_tes!G83/RES_hhdet_in_fec!G83)</f>
        <v/>
      </c>
      <c r="H83" s="73">
        <f>IF(RES_hhdet_in_tes!H83=0,"",RES_hhdet_in_tes!H83/RES_hhdet_in_fec!H83)</f>
        <v>0.48912809285048914</v>
      </c>
      <c r="I83" s="73">
        <f>IF(RES_hhdet_in_tes!I83=0,"",RES_hhdet_in_tes!I83/RES_hhdet_in_fec!I83)</f>
        <v>0.496746446879888</v>
      </c>
      <c r="J83" s="73">
        <f>IF(RES_hhdet_in_tes!J83=0,"",RES_hhdet_in_tes!J83/RES_hhdet_in_fec!J83)</f>
        <v>0.49155344639637472</v>
      </c>
      <c r="K83" s="73">
        <f>IF(RES_hhdet_in_tes!K83=0,"",RES_hhdet_in_tes!K83/RES_hhdet_in_fec!K83)</f>
        <v>0.50107740247611265</v>
      </c>
      <c r="L83" s="73">
        <f>IF(RES_hhdet_in_tes!L83=0,"",RES_hhdet_in_tes!L83/RES_hhdet_in_fec!L83)</f>
        <v>0.50675842530300352</v>
      </c>
      <c r="M83" s="73">
        <f>IF(RES_hhdet_in_tes!M83=0,"",RES_hhdet_in_tes!M83/RES_hhdet_in_fec!M83)</f>
        <v>0.51029031571812544</v>
      </c>
      <c r="N83" s="73">
        <f>IF(RES_hhdet_in_tes!N83=0,"",RES_hhdet_in_tes!N83/RES_hhdet_in_fec!N83)</f>
        <v>0.51033485183298599</v>
      </c>
      <c r="O83" s="73">
        <f>IF(RES_hhdet_in_tes!O83=0,"",RES_hhdet_in_tes!O83/RES_hhdet_in_fec!O83)</f>
        <v>0.51250927251718792</v>
      </c>
      <c r="P83" s="73">
        <f>IF(RES_hhdet_in_tes!P83=0,"",RES_hhdet_in_tes!P83/RES_hhdet_in_fec!P83)</f>
        <v>0.51147015974368282</v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1.0938191837919511</v>
      </c>
      <c r="D84" s="73">
        <f>IF(RES_hhdet_in_tes!D84=0,"",RES_hhdet_in_tes!D84/RES_hhdet_in_fec!D84)</f>
        <v>1.1074053068185485</v>
      </c>
      <c r="E84" s="73" t="str">
        <f>IF(RES_hhdet_in_tes!E84=0,"",RES_hhdet_in_tes!E84/RES_hhdet_in_fec!E84)</f>
        <v/>
      </c>
      <c r="F84" s="73" t="str">
        <f>IF(RES_hhdet_in_tes!F84=0,"",RES_hhdet_in_tes!F84/RES_hhdet_in_fec!F84)</f>
        <v/>
      </c>
      <c r="G84" s="73" t="str">
        <f>IF(RES_hhdet_in_tes!G84=0,"",RES_hhdet_in_tes!G84/RES_hhdet_in_fec!G84)</f>
        <v/>
      </c>
      <c r="H84" s="73">
        <f>IF(RES_hhdet_in_tes!H84=0,"",RES_hhdet_in_tes!H84/RES_hhdet_in_fec!H84)</f>
        <v>1.088791117715411</v>
      </c>
      <c r="I84" s="73">
        <f>IF(RES_hhdet_in_tes!I84=0,"",RES_hhdet_in_tes!I84/RES_hhdet_in_fec!I84)</f>
        <v>1.0827765547626311</v>
      </c>
      <c r="J84" s="73">
        <f>IF(RES_hhdet_in_tes!J84=0,"",RES_hhdet_in_tes!J84/RES_hhdet_in_fec!J84)</f>
        <v>1.0572155916911157</v>
      </c>
      <c r="K84" s="73">
        <f>IF(RES_hhdet_in_tes!K84=0,"",RES_hhdet_in_tes!K84/RES_hhdet_in_fec!K84)</f>
        <v>1.0509601276667098</v>
      </c>
      <c r="L84" s="73">
        <f>IF(RES_hhdet_in_tes!L84=0,"",RES_hhdet_in_tes!L84/RES_hhdet_in_fec!L84)</f>
        <v>1.01990681622952</v>
      </c>
      <c r="M84" s="73">
        <f>IF(RES_hhdet_in_tes!M84=0,"",RES_hhdet_in_tes!M84/RES_hhdet_in_fec!M84)</f>
        <v>1.0171288496010833</v>
      </c>
      <c r="N84" s="73">
        <f>IF(RES_hhdet_in_tes!N84=0,"",RES_hhdet_in_tes!N84/RES_hhdet_in_fec!N84)</f>
        <v>1.0115108667014365</v>
      </c>
      <c r="O84" s="73">
        <f>IF(RES_hhdet_in_tes!O84=0,"",RES_hhdet_in_tes!O84/RES_hhdet_in_fec!O84)</f>
        <v>1.0119061912672618</v>
      </c>
      <c r="P84" s="73">
        <f>IF(RES_hhdet_in_tes!P84=0,"",RES_hhdet_in_tes!P84/RES_hhdet_in_fec!P84)</f>
        <v>1.0069494711038545</v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1.7640718228389429</v>
      </c>
      <c r="D85" s="169">
        <f>IF(RES_hhdet_in_tes!D85=0,"",RES_hhdet_in_tes!D85/RES_hhdet_in_fec!D85)</f>
        <v>1.8084908678368035</v>
      </c>
      <c r="E85" s="169" t="str">
        <f>IF(RES_hhdet_in_tes!E85=0,"",RES_hhdet_in_tes!E85/RES_hhdet_in_fec!E85)</f>
        <v/>
      </c>
      <c r="F85" s="169" t="str">
        <f>IF(RES_hhdet_in_tes!F85=0,"",RES_hhdet_in_tes!F85/RES_hhdet_in_fec!F85)</f>
        <v/>
      </c>
      <c r="G85" s="169" t="str">
        <f>IF(RES_hhdet_in_tes!G85=0,"",RES_hhdet_in_tes!G85/RES_hhdet_in_fec!G85)</f>
        <v/>
      </c>
      <c r="H85" s="169">
        <f>IF(RES_hhdet_in_tes!H85=0,"",RES_hhdet_in_tes!H85/RES_hhdet_in_fec!H85)</f>
        <v>1.9856306986981911</v>
      </c>
      <c r="I85" s="169">
        <f>IF(RES_hhdet_in_tes!I85=0,"",RES_hhdet_in_tes!I85/RES_hhdet_in_fec!I85)</f>
        <v>2.0828684920207929</v>
      </c>
      <c r="J85" s="169">
        <f>IF(RES_hhdet_in_tes!J85=0,"",RES_hhdet_in_tes!J85/RES_hhdet_in_fec!J85)</f>
        <v>2.2157527317954901</v>
      </c>
      <c r="K85" s="169">
        <f>IF(RES_hhdet_in_tes!K85=0,"",RES_hhdet_in_tes!K85/RES_hhdet_in_fec!K85)</f>
        <v>2.3810627932577551</v>
      </c>
      <c r="L85" s="169">
        <f>IF(RES_hhdet_in_tes!L85=0,"",RES_hhdet_in_tes!L85/RES_hhdet_in_fec!L85)</f>
        <v>2.5690493517699107</v>
      </c>
      <c r="M85" s="169">
        <f>IF(RES_hhdet_in_tes!M85=0,"",RES_hhdet_in_tes!M85/RES_hhdet_in_fec!M85)</f>
        <v>2.7233426094156377</v>
      </c>
      <c r="N85" s="169">
        <f>IF(RES_hhdet_in_tes!N85=0,"",RES_hhdet_in_tes!N85/RES_hhdet_in_fec!N85)</f>
        <v>2.8788834674843926</v>
      </c>
      <c r="O85" s="169">
        <f>IF(RES_hhdet_in_tes!O85=0,"",RES_hhdet_in_tes!O85/RES_hhdet_in_fec!O85)</f>
        <v>3.0152874673277537</v>
      </c>
      <c r="P85" s="169">
        <f>IF(RES_hhdet_in_tes!P85=0,"",RES_hhdet_in_tes!P85/RES_hhdet_in_fec!P85)</f>
        <v>3.1507495645974766</v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1.7640718228389429</v>
      </c>
      <c r="D86" s="73">
        <f>IF(RES_hhdet_in_tes!D86=0,"",RES_hhdet_in_tes!D86/RES_hhdet_in_fec!D86)</f>
        <v>1.8084908678368035</v>
      </c>
      <c r="E86" s="73" t="str">
        <f>IF(RES_hhdet_in_tes!E86=0,"",RES_hhdet_in_tes!E86/RES_hhdet_in_fec!E86)</f>
        <v/>
      </c>
      <c r="F86" s="73" t="str">
        <f>IF(RES_hhdet_in_tes!F86=0,"",RES_hhdet_in_tes!F86/RES_hhdet_in_fec!F86)</f>
        <v/>
      </c>
      <c r="G86" s="73" t="str">
        <f>IF(RES_hhdet_in_tes!G86=0,"",RES_hhdet_in_tes!G86/RES_hhdet_in_fec!G86)</f>
        <v/>
      </c>
      <c r="H86" s="73">
        <f>IF(RES_hhdet_in_tes!H86=0,"",RES_hhdet_in_tes!H86/RES_hhdet_in_fec!H86)</f>
        <v>1.9856306986981911</v>
      </c>
      <c r="I86" s="73">
        <f>IF(RES_hhdet_in_tes!I86=0,"",RES_hhdet_in_tes!I86/RES_hhdet_in_fec!I86)</f>
        <v>2.0828684920207929</v>
      </c>
      <c r="J86" s="73">
        <f>IF(RES_hhdet_in_tes!J86=0,"",RES_hhdet_in_tes!J86/RES_hhdet_in_fec!J86)</f>
        <v>2.2157527317954901</v>
      </c>
      <c r="K86" s="73">
        <f>IF(RES_hhdet_in_tes!K86=0,"",RES_hhdet_in_tes!K86/RES_hhdet_in_fec!K86)</f>
        <v>2.3810627932577551</v>
      </c>
      <c r="L86" s="73">
        <f>IF(RES_hhdet_in_tes!L86=0,"",RES_hhdet_in_tes!L86/RES_hhdet_in_fec!L86)</f>
        <v>2.5690493517699107</v>
      </c>
      <c r="M86" s="73">
        <f>IF(RES_hhdet_in_tes!M86=0,"",RES_hhdet_in_tes!M86/RES_hhdet_in_fec!M86)</f>
        <v>2.7233426094156377</v>
      </c>
      <c r="N86" s="73">
        <f>IF(RES_hhdet_in_tes!N86=0,"",RES_hhdet_in_tes!N86/RES_hhdet_in_fec!N86)</f>
        <v>2.8788834674843926</v>
      </c>
      <c r="O86" s="73">
        <f>IF(RES_hhdet_in_tes!O86=0,"",RES_hhdet_in_tes!O86/RES_hhdet_in_fec!O86)</f>
        <v>3.0152874673277537</v>
      </c>
      <c r="P86" s="73">
        <f>IF(RES_hhdet_in_tes!P86=0,"",RES_hhdet_in_tes!P86/RES_hhdet_in_fec!P86)</f>
        <v>3.1507495645974766</v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0.60531221235173671</v>
      </c>
      <c r="D87" s="169">
        <f>IF(RES_hhdet_in_tes!D87=0,"",RES_hhdet_in_tes!D87/RES_hhdet_in_fec!D87)</f>
        <v>0.6263159393175487</v>
      </c>
      <c r="E87" s="169" t="str">
        <f>IF(RES_hhdet_in_tes!E87=0,"",RES_hhdet_in_tes!E87/RES_hhdet_in_fec!E87)</f>
        <v/>
      </c>
      <c r="F87" s="169" t="str">
        <f>IF(RES_hhdet_in_tes!F87=0,"",RES_hhdet_in_tes!F87/RES_hhdet_in_fec!F87)</f>
        <v/>
      </c>
      <c r="G87" s="169" t="str">
        <f>IF(RES_hhdet_in_tes!G87=0,"",RES_hhdet_in_tes!G87/RES_hhdet_in_fec!G87)</f>
        <v/>
      </c>
      <c r="H87" s="169">
        <f>IF(RES_hhdet_in_tes!H87=0,"",RES_hhdet_in_tes!H87/RES_hhdet_in_fec!H87)</f>
        <v>0.61227963179003686</v>
      </c>
      <c r="I87" s="169">
        <f>IF(RES_hhdet_in_tes!I87=0,"",RES_hhdet_in_tes!I87/RES_hhdet_in_fec!I87)</f>
        <v>0.60299426455743932</v>
      </c>
      <c r="J87" s="169">
        <f>IF(RES_hhdet_in_tes!J87=0,"",RES_hhdet_in_tes!J87/RES_hhdet_in_fec!J87)</f>
        <v>0.67245885061310362</v>
      </c>
      <c r="K87" s="169">
        <f>IF(RES_hhdet_in_tes!K87=0,"",RES_hhdet_in_tes!K87/RES_hhdet_in_fec!K87)</f>
        <v>0.47884213102664813</v>
      </c>
      <c r="L87" s="169">
        <f>IF(RES_hhdet_in_tes!L87=0,"",RES_hhdet_in_tes!L87/RES_hhdet_in_fec!L87)</f>
        <v>0.58236183276673048</v>
      </c>
      <c r="M87" s="169">
        <f>IF(RES_hhdet_in_tes!M87=0,"",RES_hhdet_in_tes!M87/RES_hhdet_in_fec!M87)</f>
        <v>0.6001478541243076</v>
      </c>
      <c r="N87" s="169">
        <f>IF(RES_hhdet_in_tes!N87=0,"",RES_hhdet_in_tes!N87/RES_hhdet_in_fec!N87)</f>
        <v>0.59595843004808358</v>
      </c>
      <c r="O87" s="169">
        <f>IF(RES_hhdet_in_tes!O87=0,"",RES_hhdet_in_tes!O87/RES_hhdet_in_fec!O87)</f>
        <v>0.57505879752805944</v>
      </c>
      <c r="P87" s="169">
        <f>IF(RES_hhdet_in_tes!P87=0,"",RES_hhdet_in_tes!P87/RES_hhdet_in_fec!P87)</f>
        <v>0.57945775850767012</v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0.44240620594709751</v>
      </c>
      <c r="D88" s="174">
        <f>IF(RES_hhdet_in_tes!D88=0,"",RES_hhdet_in_tes!D88/RES_hhdet_in_fec!D88)</f>
        <v>0.44494483063806378</v>
      </c>
      <c r="E88" s="174" t="str">
        <f>IF(RES_hhdet_in_tes!E88=0,"",RES_hhdet_in_tes!E88/RES_hhdet_in_fec!E88)</f>
        <v/>
      </c>
      <c r="F88" s="174" t="str">
        <f>IF(RES_hhdet_in_tes!F88=0,"",RES_hhdet_in_tes!F88/RES_hhdet_in_fec!F88)</f>
        <v/>
      </c>
      <c r="G88" s="174" t="str">
        <f>IF(RES_hhdet_in_tes!G88=0,"",RES_hhdet_in_tes!G88/RES_hhdet_in_fec!G88)</f>
        <v/>
      </c>
      <c r="H88" s="174">
        <f>IF(RES_hhdet_in_tes!H88=0,"",RES_hhdet_in_tes!H88/RES_hhdet_in_fec!H88)</f>
        <v>0.45623035220074265</v>
      </c>
      <c r="I88" s="174">
        <f>IF(RES_hhdet_in_tes!I88=0,"",RES_hhdet_in_tes!I88/RES_hhdet_in_fec!I88)</f>
        <v>0.45910660286503446</v>
      </c>
      <c r="J88" s="174">
        <f>IF(RES_hhdet_in_tes!J88=0,"",RES_hhdet_in_tes!J88/RES_hhdet_in_fec!J88)</f>
        <v>0.45993537143722873</v>
      </c>
      <c r="K88" s="174">
        <f>IF(RES_hhdet_in_tes!K88=0,"",RES_hhdet_in_tes!K88/RES_hhdet_in_fec!K88)</f>
        <v>0.45409894519472205</v>
      </c>
      <c r="L88" s="174">
        <f>IF(RES_hhdet_in_tes!L88=0,"",RES_hhdet_in_tes!L88/RES_hhdet_in_fec!L88)</f>
        <v>0.4573290752910153</v>
      </c>
      <c r="M88" s="174">
        <f>IF(RES_hhdet_in_tes!M88=0,"",RES_hhdet_in_tes!M88/RES_hhdet_in_fec!M88)</f>
        <v>0.45813136631457868</v>
      </c>
      <c r="N88" s="174">
        <f>IF(RES_hhdet_in_tes!N88=0,"",RES_hhdet_in_tes!N88/RES_hhdet_in_fec!N88)</f>
        <v>0.45896726226887113</v>
      </c>
      <c r="O88" s="174">
        <f>IF(RES_hhdet_in_tes!O88=0,"",RES_hhdet_in_tes!O88/RES_hhdet_in_fec!O88)</f>
        <v>0.46004800343927471</v>
      </c>
      <c r="P88" s="174">
        <f>IF(RES_hhdet_in_tes!P88=0,"",RES_hhdet_in_tes!P88/RES_hhdet_in_fec!P88)</f>
        <v>0.46022158600422336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0.53721176453830721</v>
      </c>
      <c r="D89" s="174">
        <f>IF(RES_hhdet_in_tes!D89=0,"",RES_hhdet_in_tes!D89/RES_hhdet_in_fec!D89)</f>
        <v>0.54041287943020877</v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>
        <f>IF(RES_hhdet_in_tes!H89=0,"",RES_hhdet_in_tes!H89/RES_hhdet_in_fec!H89)</f>
        <v>0.55221232178659363</v>
      </c>
      <c r="I89" s="174">
        <f>IF(RES_hhdet_in_tes!I89=0,"",RES_hhdet_in_tes!I89/RES_hhdet_in_fec!I89)</f>
        <v>0.55013922577857877</v>
      </c>
      <c r="J89" s="174">
        <f>IF(RES_hhdet_in_tes!J89=0,"",RES_hhdet_in_tes!J89/RES_hhdet_in_fec!J89)</f>
        <v>0.56372423143509864</v>
      </c>
      <c r="K89" s="174">
        <f>IF(RES_hhdet_in_tes!K89=0,"",RES_hhdet_in_tes!K89/RES_hhdet_in_fec!K89)</f>
        <v>0.55569404303229641</v>
      </c>
      <c r="L89" s="174">
        <f>IF(RES_hhdet_in_tes!L89=0,"",RES_hhdet_in_tes!L89/RES_hhdet_in_fec!L89)</f>
        <v>0.55132343957028684</v>
      </c>
      <c r="M89" s="174">
        <f>IF(RES_hhdet_in_tes!M89=0,"",RES_hhdet_in_tes!M89/RES_hhdet_in_fec!M89)</f>
        <v>0.56326074988265784</v>
      </c>
      <c r="N89" s="174">
        <f>IF(RES_hhdet_in_tes!N89=0,"",RES_hhdet_in_tes!N89/RES_hhdet_in_fec!N89)</f>
        <v>0.56456683968789734</v>
      </c>
      <c r="O89" s="174">
        <f>IF(RES_hhdet_in_tes!O89=0,"",RES_hhdet_in_tes!O89/RES_hhdet_in_fec!O89)</f>
        <v>0.56673222111513788</v>
      </c>
      <c r="P89" s="174">
        <f>IF(RES_hhdet_in_tes!P89=0,"",RES_hhdet_in_tes!P89/RES_hhdet_in_fec!P89)</f>
        <v>0.56899613468706534</v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0.44098946483062107</v>
      </c>
      <c r="D90" s="173">
        <f>IF(RES_hhdet_in_tes!D90=0,"",RES_hhdet_in_tes!D90/RES_hhdet_in_fec!D90)</f>
        <v>0.44328825423523616</v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>
        <f>IF(RES_hhdet_in_tes!H90=0,"",RES_hhdet_in_tes!H90/RES_hhdet_in_fec!H90)</f>
        <v>0.45285862906659452</v>
      </c>
      <c r="I90" s="173">
        <f>IF(RES_hhdet_in_tes!I90=0,"",RES_hhdet_in_tes!I90/RES_hhdet_in_fec!I90)</f>
        <v>0.45477094930924189</v>
      </c>
      <c r="J90" s="173">
        <f>IF(RES_hhdet_in_tes!J90=0,"",RES_hhdet_in_tes!J90/RES_hhdet_in_fec!J90)</f>
        <v>0.46054211348621338</v>
      </c>
      <c r="K90" s="173">
        <f>IF(RES_hhdet_in_tes!K90=0,"",RES_hhdet_in_tes!K90/RES_hhdet_in_fec!K90)</f>
        <v>0.45768128571929056</v>
      </c>
      <c r="L90" s="173">
        <f>IF(RES_hhdet_in_tes!L90=0,"",RES_hhdet_in_tes!L90/RES_hhdet_in_fec!L90)</f>
        <v>0.4590572937197695</v>
      </c>
      <c r="M90" s="173">
        <f>IF(RES_hhdet_in_tes!M90=0,"",RES_hhdet_in_tes!M90/RES_hhdet_in_fec!M90)</f>
        <v>0.46411194135663536</v>
      </c>
      <c r="N90" s="173">
        <f>IF(RES_hhdet_in_tes!N90=0,"",RES_hhdet_in_tes!N90/RES_hhdet_in_fec!N90)</f>
        <v>0.4648652015537782</v>
      </c>
      <c r="O90" s="173">
        <f>IF(RES_hhdet_in_tes!O90=0,"",RES_hhdet_in_tes!O90/RES_hhdet_in_fec!O90)</f>
        <v>0.46611605069413697</v>
      </c>
      <c r="P90" s="173">
        <f>IF(RES_hhdet_in_tes!P90=0,"",RES_hhdet_in_tes!P90/RES_hhdet_in_fec!P90)</f>
        <v>0.46731734988966689</v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0.99999999999999978</v>
      </c>
      <c r="D91" s="172">
        <f>IF(RES_hhdet_in_tes!D91=0,"",RES_hhdet_in_tes!D91/RES_hhdet_in_fec!D91)</f>
        <v>1.0042104453107947</v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>
        <f>IF(RES_hhdet_in_tes!H91=0,"",RES_hhdet_in_tes!H91/RES_hhdet_in_fec!H91)</f>
        <v>1.0135633974705875</v>
      </c>
      <c r="I91" s="172">
        <f>IF(RES_hhdet_in_tes!I91=0,"",RES_hhdet_in_tes!I91/RES_hhdet_in_fec!I91)</f>
        <v>1.0069854667607621</v>
      </c>
      <c r="J91" s="172">
        <f>IF(RES_hhdet_in_tes!J91=0,"",RES_hhdet_in_tes!J91/RES_hhdet_in_fec!J91)</f>
        <v>1.0150095881614487</v>
      </c>
      <c r="K91" s="172">
        <f>IF(RES_hhdet_in_tes!K91=0,"",RES_hhdet_in_tes!K91/RES_hhdet_in_fec!K91)</f>
        <v>1.0022163260794887</v>
      </c>
      <c r="L91" s="172">
        <f>IF(RES_hhdet_in_tes!L91=0,"",RES_hhdet_in_tes!L91/RES_hhdet_in_fec!L91)</f>
        <v>0.99781211733833863</v>
      </c>
      <c r="M91" s="172">
        <f>IF(RES_hhdet_in_tes!M91=0,"",RES_hhdet_in_tes!M91/RES_hhdet_in_fec!M91)</f>
        <v>1.0068031245917197</v>
      </c>
      <c r="N91" s="172">
        <f>IF(RES_hhdet_in_tes!N91=0,"",RES_hhdet_in_tes!N91/RES_hhdet_in_fec!N91)</f>
        <v>1.0061653547847518</v>
      </c>
      <c r="O91" s="172">
        <f>IF(RES_hhdet_in_tes!O91=0,"",RES_hhdet_in_tes!O91/RES_hhdet_in_fec!O91)</f>
        <v>1.0074953474451229</v>
      </c>
      <c r="P91" s="172">
        <f>IF(RES_hhdet_in_tes!P91=0,"",RES_hhdet_in_tes!P91/RES_hhdet_in_fec!P91)</f>
        <v>1.0094312743520997</v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0.6780908620048397</v>
      </c>
      <c r="D96" s="171">
        <f>IF(RES_hhdet_in_tes!D96=0,"",RES_hhdet_in_tes!D96/RES_hhdet_in_fec!D96)</f>
        <v>0.68505816303207112</v>
      </c>
      <c r="E96" s="171" t="str">
        <f>IF(RES_hhdet_in_tes!E96=0,"",RES_hhdet_in_tes!E96/RES_hhdet_in_fec!E96)</f>
        <v/>
      </c>
      <c r="F96" s="171" t="str">
        <f>IF(RES_hhdet_in_tes!F96=0,"",RES_hhdet_in_tes!F96/RES_hhdet_in_fec!F96)</f>
        <v/>
      </c>
      <c r="G96" s="171" t="str">
        <f>IF(RES_hhdet_in_tes!G96=0,"",RES_hhdet_in_tes!G96/RES_hhdet_in_fec!G96)</f>
        <v/>
      </c>
      <c r="H96" s="171">
        <f>IF(RES_hhdet_in_tes!H96=0,"",RES_hhdet_in_tes!H96/RES_hhdet_in_fec!H96)</f>
        <v>0.70306639196438403</v>
      </c>
      <c r="I96" s="171">
        <f>IF(RES_hhdet_in_tes!I96=0,"",RES_hhdet_in_tes!I96/RES_hhdet_in_fec!I96)</f>
        <v>0.70168095701276467</v>
      </c>
      <c r="J96" s="171">
        <f>IF(RES_hhdet_in_tes!J96=0,"",RES_hhdet_in_tes!J96/RES_hhdet_in_fec!J96)</f>
        <v>0.70509016197724539</v>
      </c>
      <c r="K96" s="171">
        <f>IF(RES_hhdet_in_tes!K96=0,"",RES_hhdet_in_tes!K96/RES_hhdet_in_fec!K96)</f>
        <v>0.70826440192135987</v>
      </c>
      <c r="L96" s="171">
        <f>IF(RES_hhdet_in_tes!L96=0,"",RES_hhdet_in_tes!L96/RES_hhdet_in_fec!L96)</f>
        <v>0.70766804642587156</v>
      </c>
      <c r="M96" s="171">
        <f>IF(RES_hhdet_in_tes!M96=0,"",RES_hhdet_in_tes!M96/RES_hhdet_in_fec!M96)</f>
        <v>0.70925025574393485</v>
      </c>
      <c r="N96" s="171">
        <f>IF(RES_hhdet_in_tes!N96=0,"",RES_hhdet_in_tes!N96/RES_hhdet_in_fec!N96)</f>
        <v>0.71091998847665772</v>
      </c>
      <c r="O96" s="171">
        <f>IF(RES_hhdet_in_tes!O96=0,"",RES_hhdet_in_tes!O96/RES_hhdet_in_fec!O96)</f>
        <v>0.71224158785126468</v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0.74960375911830357</v>
      </c>
      <c r="D97" s="170">
        <f>IF(RES_hhdet_in_tes!D97=0,"",RES_hhdet_in_tes!D97/RES_hhdet_in_fec!D97)</f>
        <v>0.7505761721974149</v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>
        <f>IF(RES_hhdet_in_tes!H97=0,"",RES_hhdet_in_tes!H97/RES_hhdet_in_fec!H97)</f>
        <v>0.76260804935018378</v>
      </c>
      <c r="I97" s="170">
        <f>IF(RES_hhdet_in_tes!I97=0,"",RES_hhdet_in_tes!I97/RES_hhdet_in_fec!I97)</f>
        <v>0.76685752298826515</v>
      </c>
      <c r="J97" s="170">
        <f>IF(RES_hhdet_in_tes!J97=0,"",RES_hhdet_in_tes!J97/RES_hhdet_in_fec!J97)</f>
        <v>0.77764569185444177</v>
      </c>
      <c r="K97" s="170">
        <f>IF(RES_hhdet_in_tes!K97=0,"",RES_hhdet_in_tes!K97/RES_hhdet_in_fec!K97)</f>
        <v>0.78118136133306115</v>
      </c>
      <c r="L97" s="170">
        <f>IF(RES_hhdet_in_tes!L97=0,"",RES_hhdet_in_tes!L97/RES_hhdet_in_fec!L97)</f>
        <v>0.76891472762088042</v>
      </c>
      <c r="M97" s="170">
        <f>IF(RES_hhdet_in_tes!M97=0,"",RES_hhdet_in_tes!M97/RES_hhdet_in_fec!M97)</f>
        <v>0.77758684983216453</v>
      </c>
      <c r="N97" s="170">
        <f>IF(RES_hhdet_in_tes!N97=0,"",RES_hhdet_in_tes!N97/RES_hhdet_in_fec!N97)</f>
        <v>0.78514988074024716</v>
      </c>
      <c r="O97" s="170">
        <f>IF(RES_hhdet_in_tes!O97=0,"",RES_hhdet_in_tes!O97/RES_hhdet_in_fec!O97)</f>
        <v>0.78685008142789825</v>
      </c>
      <c r="P97" s="170">
        <f>IF(RES_hhdet_in_tes!P97=0,"",RES_hhdet_in_tes!P97/RES_hhdet_in_fec!P97)</f>
        <v>0.78809113379475326</v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0.6761838460736187</v>
      </c>
      <c r="D98" s="73">
        <f>IF(RES_hhdet_in_tes!D98=0,"",RES_hhdet_in_tes!D98/RES_hhdet_in_fec!D98)</f>
        <v>0.67919021405368696</v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>
        <f>IF(RES_hhdet_in_tes!H98=0,"",RES_hhdet_in_tes!H98/RES_hhdet_in_fec!H98)</f>
        <v>0.69409828614118929</v>
      </c>
      <c r="I98" s="73">
        <f>IF(RES_hhdet_in_tes!I98=0,"",RES_hhdet_in_tes!I98/RES_hhdet_in_fec!I98)</f>
        <v>0.69763340225972914</v>
      </c>
      <c r="J98" s="73">
        <f>IF(RES_hhdet_in_tes!J98=0,"",RES_hhdet_in_tes!J98/RES_hhdet_in_fec!J98)</f>
        <v>0.70267322215449346</v>
      </c>
      <c r="K98" s="73">
        <f>IF(RES_hhdet_in_tes!K98=0,"",RES_hhdet_in_tes!K98/RES_hhdet_in_fec!K98)</f>
        <v>0.70575507323975251</v>
      </c>
      <c r="L98" s="73">
        <f>IF(RES_hhdet_in_tes!L98=0,"",RES_hhdet_in_tes!L98/RES_hhdet_in_fec!L98)</f>
        <v>0.70482684630602221</v>
      </c>
      <c r="M98" s="73">
        <f>IF(RES_hhdet_in_tes!M98=0,"",RES_hhdet_in_tes!M98/RES_hhdet_in_fec!M98)</f>
        <v>0.7096128779859211</v>
      </c>
      <c r="N98" s="73">
        <f>IF(RES_hhdet_in_tes!N98=0,"",RES_hhdet_in_tes!N98/RES_hhdet_in_fec!N98)</f>
        <v>0.71381430660530298</v>
      </c>
      <c r="O98" s="73">
        <f>IF(RES_hhdet_in_tes!O98=0,"",RES_hhdet_in_tes!O98/RES_hhdet_in_fec!O98)</f>
        <v>0.71541083790161053</v>
      </c>
      <c r="P98" s="73">
        <f>IF(RES_hhdet_in_tes!P98=0,"",RES_hhdet_in_tes!P98/RES_hhdet_in_fec!P98)</f>
        <v>0.71695456505623989</v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</v>
      </c>
      <c r="D99" s="73">
        <f>IF(RES_hhdet_in_tes!D99=0,"",RES_hhdet_in_tes!D99/RES_hhdet_in_fec!D99)</f>
        <v>1.0008373453511488</v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>
        <f>IF(RES_hhdet_in_tes!H99=0,"",RES_hhdet_in_tes!H99/RES_hhdet_in_fec!H99)</f>
        <v>1.0015810620511889</v>
      </c>
      <c r="I99" s="73">
        <f>IF(RES_hhdet_in_tes!I99=0,"",RES_hhdet_in_tes!I99/RES_hhdet_in_fec!I99)</f>
        <v>1.002137981162841</v>
      </c>
      <c r="J99" s="73">
        <f>IF(RES_hhdet_in_tes!J99=0,"",RES_hhdet_in_tes!J99/RES_hhdet_in_fec!J99)</f>
        <v>1.0075476991666135</v>
      </c>
      <c r="K99" s="73">
        <f>IF(RES_hhdet_in_tes!K99=0,"",RES_hhdet_in_tes!K99/RES_hhdet_in_fec!K99)</f>
        <v>1.0085554100931089</v>
      </c>
      <c r="L99" s="73">
        <f>IF(RES_hhdet_in_tes!L99=0,"",RES_hhdet_in_tes!L99/RES_hhdet_in_fec!L99)</f>
        <v>0.9991432122312095</v>
      </c>
      <c r="M99" s="73">
        <f>IF(RES_hhdet_in_tes!M99=0,"",RES_hhdet_in_tes!M99/RES_hhdet_in_fec!M99)</f>
        <v>1.0036677063718797</v>
      </c>
      <c r="N99" s="73">
        <f>IF(RES_hhdet_in_tes!N99=0,"",RES_hhdet_in_tes!N99/RES_hhdet_in_fec!N99)</f>
        <v>1.0070736840073649</v>
      </c>
      <c r="O99" s="73">
        <f>IF(RES_hhdet_in_tes!O99=0,"",RES_hhdet_in_tes!O99/RES_hhdet_in_fec!O99)</f>
        <v>1.0085746413373213</v>
      </c>
      <c r="P99" s="73">
        <f>IF(RES_hhdet_in_tes!P99=0,"",RES_hhdet_in_tes!P99/RES_hhdet_in_fec!P99)</f>
        <v>1.0097597626849035</v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0.81420987442627024</v>
      </c>
      <c r="D100" s="169">
        <f>IF(RES_hhdet_in_tes!D100=0,"",RES_hhdet_in_tes!D100/RES_hhdet_in_fec!D100)</f>
        <v>0.81890820998193703</v>
      </c>
      <c r="E100" s="169" t="str">
        <f>IF(RES_hhdet_in_tes!E100=0,"",RES_hhdet_in_tes!E100/RES_hhdet_in_fec!E100)</f>
        <v/>
      </c>
      <c r="F100" s="169" t="str">
        <f>IF(RES_hhdet_in_tes!F100=0,"",RES_hhdet_in_tes!F100/RES_hhdet_in_fec!F100)</f>
        <v/>
      </c>
      <c r="G100" s="169" t="str">
        <f>IF(RES_hhdet_in_tes!G100=0,"",RES_hhdet_in_tes!G100/RES_hhdet_in_fec!G100)</f>
        <v/>
      </c>
      <c r="H100" s="169">
        <f>IF(RES_hhdet_in_tes!H100=0,"",RES_hhdet_in_tes!H100/RES_hhdet_in_fec!H100)</f>
        <v>0.83061769051236778</v>
      </c>
      <c r="I100" s="169">
        <f>IF(RES_hhdet_in_tes!I100=0,"",RES_hhdet_in_tes!I100/RES_hhdet_in_fec!I100)</f>
        <v>0.83001912376988785</v>
      </c>
      <c r="J100" s="169">
        <f>IF(RES_hhdet_in_tes!J100=0,"",RES_hhdet_in_tes!J100/RES_hhdet_in_fec!J100)</f>
        <v>0.83041347848837022</v>
      </c>
      <c r="K100" s="169">
        <f>IF(RES_hhdet_in_tes!K100=0,"",RES_hhdet_in_tes!K100/RES_hhdet_in_fec!K100)</f>
        <v>0.8340842795292277</v>
      </c>
      <c r="L100" s="169">
        <f>IF(RES_hhdet_in_tes!L100=0,"",RES_hhdet_in_tes!L100/RES_hhdet_in_fec!L100)</f>
        <v>0.83260580960303854</v>
      </c>
      <c r="M100" s="169">
        <f>IF(RES_hhdet_in_tes!M100=0,"",RES_hhdet_in_tes!M100/RES_hhdet_in_fec!M100)</f>
        <v>0.8334121511724687</v>
      </c>
      <c r="N100" s="169">
        <f>IF(RES_hhdet_in_tes!N100=0,"",RES_hhdet_in_tes!N100/RES_hhdet_in_fec!N100)</f>
        <v>0.83495171717096106</v>
      </c>
      <c r="O100" s="169">
        <f>IF(RES_hhdet_in_tes!O100=0,"",RES_hhdet_in_tes!O100/RES_hhdet_in_fec!O100)</f>
        <v>0.83563461618185286</v>
      </c>
      <c r="P100" s="169">
        <f>IF(RES_hhdet_in_tes!P100=0,"",RES_hhdet_in_tes!P100/RES_hhdet_in_fec!P100)</f>
        <v>0.83616982130026374</v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0.81420987442627024</v>
      </c>
      <c r="D103" s="65">
        <f>IF(RES_hhdet_in_tes!D103=0,"",RES_hhdet_in_tes!D103/RES_hhdet_in_fec!D103)</f>
        <v>0.81890820998193703</v>
      </c>
      <c r="E103" s="65" t="str">
        <f>IF(RES_hhdet_in_tes!E103=0,"",RES_hhdet_in_tes!E103/RES_hhdet_in_fec!E103)</f>
        <v/>
      </c>
      <c r="F103" s="65" t="str">
        <f>IF(RES_hhdet_in_tes!F103=0,"",RES_hhdet_in_tes!F103/RES_hhdet_in_fec!F103)</f>
        <v/>
      </c>
      <c r="G103" s="65" t="str">
        <f>IF(RES_hhdet_in_tes!G103=0,"",RES_hhdet_in_tes!G103/RES_hhdet_in_fec!G103)</f>
        <v/>
      </c>
      <c r="H103" s="65">
        <f>IF(RES_hhdet_in_tes!H103=0,"",RES_hhdet_in_tes!H103/RES_hhdet_in_fec!H103)</f>
        <v>0.83061769051236778</v>
      </c>
      <c r="I103" s="65">
        <f>IF(RES_hhdet_in_tes!I103=0,"",RES_hhdet_in_tes!I103/RES_hhdet_in_fec!I103)</f>
        <v>0.83001912376988785</v>
      </c>
      <c r="J103" s="65">
        <f>IF(RES_hhdet_in_tes!J103=0,"",RES_hhdet_in_tes!J103/RES_hhdet_in_fec!J103)</f>
        <v>0.83041347848837022</v>
      </c>
      <c r="K103" s="65">
        <f>IF(RES_hhdet_in_tes!K103=0,"",RES_hhdet_in_tes!K103/RES_hhdet_in_fec!K103)</f>
        <v>0.8340842795292277</v>
      </c>
      <c r="L103" s="65">
        <f>IF(RES_hhdet_in_tes!L103=0,"",RES_hhdet_in_tes!L103/RES_hhdet_in_fec!L103)</f>
        <v>0.83260580960303854</v>
      </c>
      <c r="M103" s="65">
        <f>IF(RES_hhdet_in_tes!M103=0,"",RES_hhdet_in_tes!M103/RES_hhdet_in_fec!M103)</f>
        <v>0.8334121511724687</v>
      </c>
      <c r="N103" s="65">
        <f>IF(RES_hhdet_in_tes!N103=0,"",RES_hhdet_in_tes!N103/RES_hhdet_in_fec!N103)</f>
        <v>0.83495171717096106</v>
      </c>
      <c r="O103" s="65">
        <f>IF(RES_hhdet_in_tes!O103=0,"",RES_hhdet_in_tes!O103/RES_hhdet_in_fec!O103)</f>
        <v>0.83563461618185286</v>
      </c>
      <c r="P103" s="65">
        <f>IF(RES_hhdet_in_tes!P103=0,"",RES_hhdet_in_tes!P103/RES_hhdet_in_fec!P103)</f>
        <v>0.83616982130026374</v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0.71257286926681429</v>
      </c>
      <c r="D124" s="175" t="str">
        <f>IF(RES_hhdet_in_tes!D124=0,"",RES_hhdet_in_tes!D124/RES_hhdet_in_fec!D124)</f>
        <v/>
      </c>
      <c r="E124" s="175">
        <f>IF(RES_hhdet_in_tes!E124=0,"",RES_hhdet_in_tes!E124/RES_hhdet_in_fec!E124)</f>
        <v>0.72581894576717054</v>
      </c>
      <c r="F124" s="175">
        <f>IF(RES_hhdet_in_tes!F124=0,"",RES_hhdet_in_tes!F124/RES_hhdet_in_fec!F124)</f>
        <v>0.72381129707167202</v>
      </c>
      <c r="G124" s="175">
        <f>IF(RES_hhdet_in_tes!G124=0,"",RES_hhdet_in_tes!G124/RES_hhdet_in_fec!G124)</f>
        <v>0.72635247538758307</v>
      </c>
      <c r="H124" s="175">
        <f>IF(RES_hhdet_in_tes!H124=0,"",RES_hhdet_in_tes!H124/RES_hhdet_in_fec!H124)</f>
        <v>0.7300820133286855</v>
      </c>
      <c r="I124" s="175">
        <f>IF(RES_hhdet_in_tes!I124=0,"",RES_hhdet_in_tes!I124/RES_hhdet_in_fec!I124)</f>
        <v>0.73300955100019782</v>
      </c>
      <c r="J124" s="175" t="str">
        <f>IF(RES_hhdet_in_tes!J124=0,"",RES_hhdet_in_tes!J124/RES_hhdet_in_fec!J124)</f>
        <v/>
      </c>
      <c r="K124" s="175">
        <f>IF(RES_hhdet_in_tes!K124=0,"",RES_hhdet_in_tes!K124/RES_hhdet_in_fec!K124)</f>
        <v>0.74904639409066476</v>
      </c>
      <c r="L124" s="175" t="str">
        <f>IF(RES_hhdet_in_tes!L124=0,"",RES_hhdet_in_tes!L124/RES_hhdet_in_fec!L124)</f>
        <v/>
      </c>
      <c r="M124" s="175">
        <f>IF(RES_hhdet_in_tes!M124=0,"",RES_hhdet_in_tes!M124/RES_hhdet_in_fec!M124)</f>
        <v>0.75207725989368923</v>
      </c>
      <c r="N124" s="175">
        <f>IF(RES_hhdet_in_tes!N124=0,"",RES_hhdet_in_tes!N124/RES_hhdet_in_fec!N124)</f>
        <v>0.75624533075966194</v>
      </c>
      <c r="O124" s="175">
        <f>IF(RES_hhdet_in_tes!O124=0,"",RES_hhdet_in_tes!O124/RES_hhdet_in_fec!O124)</f>
        <v>0.75746776116505721</v>
      </c>
      <c r="P124" s="175">
        <f>IF(RES_hhdet_in_tes!P124=0,"",RES_hhdet_in_tes!P124/RES_hhdet_in_fec!P124)</f>
        <v>0.77792125080869701</v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0.69561148400873651</v>
      </c>
      <c r="D125" s="169" t="str">
        <f>IF(RES_hhdet_in_tes!D125=0,"",RES_hhdet_in_tes!D125/RES_hhdet_in_fec!D125)</f>
        <v/>
      </c>
      <c r="E125" s="169">
        <f>IF(RES_hhdet_in_tes!E125=0,"",RES_hhdet_in_tes!E125/RES_hhdet_in_fec!E125)</f>
        <v>0.70774144675957118</v>
      </c>
      <c r="F125" s="169">
        <f>IF(RES_hhdet_in_tes!F125=0,"",RES_hhdet_in_tes!F125/RES_hhdet_in_fec!F125)</f>
        <v>0.71095761270241109</v>
      </c>
      <c r="G125" s="169">
        <f>IF(RES_hhdet_in_tes!G125=0,"",RES_hhdet_in_tes!G125/RES_hhdet_in_fec!G125)</f>
        <v>0.71421261532204572</v>
      </c>
      <c r="H125" s="169">
        <f>IF(RES_hhdet_in_tes!H125=0,"",RES_hhdet_in_tes!H125/RES_hhdet_in_fec!H125)</f>
        <v>0.71676059557319716</v>
      </c>
      <c r="I125" s="169">
        <f>IF(RES_hhdet_in_tes!I125=0,"",RES_hhdet_in_tes!I125/RES_hhdet_in_fec!I125)</f>
        <v>0.71794458933054073</v>
      </c>
      <c r="J125" s="169" t="str">
        <f>IF(RES_hhdet_in_tes!J125=0,"",RES_hhdet_in_tes!J125/RES_hhdet_in_fec!J125)</f>
        <v/>
      </c>
      <c r="K125" s="169">
        <f>IF(RES_hhdet_in_tes!K125=0,"",RES_hhdet_in_tes!K125/RES_hhdet_in_fec!K125)</f>
        <v>0.72714468439760094</v>
      </c>
      <c r="L125" s="169" t="str">
        <f>IF(RES_hhdet_in_tes!L125=0,"",RES_hhdet_in_tes!L125/RES_hhdet_in_fec!L125)</f>
        <v/>
      </c>
      <c r="M125" s="169">
        <f>IF(RES_hhdet_in_tes!M125=0,"",RES_hhdet_in_tes!M125/RES_hhdet_in_fec!M125)</f>
        <v>0.73360784995598916</v>
      </c>
      <c r="N125" s="169">
        <f>IF(RES_hhdet_in_tes!N125=0,"",RES_hhdet_in_tes!N125/RES_hhdet_in_fec!N125)</f>
        <v>0.73439312713409788</v>
      </c>
      <c r="O125" s="169">
        <f>IF(RES_hhdet_in_tes!O125=0,"",RES_hhdet_in_tes!O125/RES_hhdet_in_fec!O125)</f>
        <v>0.73754829110575293</v>
      </c>
      <c r="P125" s="169">
        <f>IF(RES_hhdet_in_tes!P125=0,"",RES_hhdet_in_tes!P125/RES_hhdet_in_fec!P125)</f>
        <v>0.73785598972024868</v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0.69463763576728321</v>
      </c>
      <c r="D126" s="73" t="str">
        <f>IF(RES_hhdet_in_tes!D126=0,"",RES_hhdet_in_tes!D126/RES_hhdet_in_fec!D126)</f>
        <v/>
      </c>
      <c r="E126" s="73">
        <f>IF(RES_hhdet_in_tes!E126=0,"",RES_hhdet_in_tes!E126/RES_hhdet_in_fec!E126)</f>
        <v>0.70652366391756494</v>
      </c>
      <c r="F126" s="73">
        <f>IF(RES_hhdet_in_tes!F126=0,"",RES_hhdet_in_tes!F126/RES_hhdet_in_fec!F126)</f>
        <v>0.71002911186848394</v>
      </c>
      <c r="G126" s="73">
        <f>IF(RES_hhdet_in_tes!G126=0,"",RES_hhdet_in_tes!G126/RES_hhdet_in_fec!G126)</f>
        <v>0.71332314000527197</v>
      </c>
      <c r="H126" s="73">
        <f>IF(RES_hhdet_in_tes!H126=0,"",RES_hhdet_in_tes!H126/RES_hhdet_in_fec!H126)</f>
        <v>0.71557938132327381</v>
      </c>
      <c r="I126" s="73">
        <f>IF(RES_hhdet_in_tes!I126=0,"",RES_hhdet_in_tes!I126/RES_hhdet_in_fec!I126)</f>
        <v>0.71675822657349675</v>
      </c>
      <c r="J126" s="73" t="str">
        <f>IF(RES_hhdet_in_tes!J126=0,"",RES_hhdet_in_tes!J126/RES_hhdet_in_fec!J126)</f>
        <v/>
      </c>
      <c r="K126" s="73">
        <f>IF(RES_hhdet_in_tes!K126=0,"",RES_hhdet_in_tes!K126/RES_hhdet_in_fec!K126)</f>
        <v>0.72608150621166712</v>
      </c>
      <c r="L126" s="73" t="str">
        <f>IF(RES_hhdet_in_tes!L126=0,"",RES_hhdet_in_tes!L126/RES_hhdet_in_fec!L126)</f>
        <v/>
      </c>
      <c r="M126" s="73">
        <f>IF(RES_hhdet_in_tes!M126=0,"",RES_hhdet_in_tes!M126/RES_hhdet_in_fec!M126)</f>
        <v>0.73234968528717825</v>
      </c>
      <c r="N126" s="73">
        <f>IF(RES_hhdet_in_tes!N126=0,"",RES_hhdet_in_tes!N126/RES_hhdet_in_fec!N126)</f>
        <v>0.7337054615252383</v>
      </c>
      <c r="O126" s="73">
        <f>IF(RES_hhdet_in_tes!O126=0,"",RES_hhdet_in_tes!O126/RES_hhdet_in_fec!O126)</f>
        <v>0.73678401845092745</v>
      </c>
      <c r="P126" s="73">
        <f>IF(RES_hhdet_in_tes!P126=0,"",RES_hhdet_in_tes!P126/RES_hhdet_in_fec!P126)</f>
        <v>0.73688628391788724</v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1.0143662660358543</v>
      </c>
      <c r="D127" s="73" t="str">
        <f>IF(RES_hhdet_in_tes!D127=0,"",RES_hhdet_in_tes!D127/RES_hhdet_in_fec!D127)</f>
        <v/>
      </c>
      <c r="E127" s="73">
        <f>IF(RES_hhdet_in_tes!E127=0,"",RES_hhdet_in_tes!E127/RES_hhdet_in_fec!E127)</f>
        <v>1.0304276241398838</v>
      </c>
      <c r="F127" s="73">
        <f>IF(RES_hhdet_in_tes!F127=0,"",RES_hhdet_in_tes!F127/RES_hhdet_in_fec!F127)</f>
        <v>1.029775127000756</v>
      </c>
      <c r="G127" s="73">
        <f>IF(RES_hhdet_in_tes!G127=0,"",RES_hhdet_in_tes!G127/RES_hhdet_in_fec!G127)</f>
        <v>1.0307429834393802</v>
      </c>
      <c r="H127" s="73">
        <f>IF(RES_hhdet_in_tes!H127=0,"",RES_hhdet_in_tes!H127/RES_hhdet_in_fec!H127)</f>
        <v>1.0298979149473895</v>
      </c>
      <c r="I127" s="73">
        <f>IF(RES_hhdet_in_tes!I127=0,"",RES_hhdet_in_tes!I127/RES_hhdet_in_fec!I127)</f>
        <v>1.0266224125865304</v>
      </c>
      <c r="J127" s="73" t="str">
        <f>IF(RES_hhdet_in_tes!J127=0,"",RES_hhdet_in_tes!J127/RES_hhdet_in_fec!J127)</f>
        <v/>
      </c>
      <c r="K127" s="73">
        <f>IF(RES_hhdet_in_tes!K127=0,"",RES_hhdet_in_tes!K127/RES_hhdet_in_fec!K127)</f>
        <v>1.0328620952464078</v>
      </c>
      <c r="L127" s="73" t="str">
        <f>IF(RES_hhdet_in_tes!L127=0,"",RES_hhdet_in_tes!L127/RES_hhdet_in_fec!L127)</f>
        <v/>
      </c>
      <c r="M127" s="73">
        <f>IF(RES_hhdet_in_tes!M127=0,"",RES_hhdet_in_tes!M127/RES_hhdet_in_fec!M127)</f>
        <v>1.031368318988001</v>
      </c>
      <c r="N127" s="73">
        <f>IF(RES_hhdet_in_tes!N127=0,"",RES_hhdet_in_tes!N127/RES_hhdet_in_fec!N127)</f>
        <v>1.0251945465873682</v>
      </c>
      <c r="O127" s="73">
        <f>IF(RES_hhdet_in_tes!O127=0,"",RES_hhdet_in_tes!O127/RES_hhdet_in_fec!O127)</f>
        <v>1.0230050851399652</v>
      </c>
      <c r="P127" s="73">
        <f>IF(RES_hhdet_in_tes!P127=0,"",RES_hhdet_in_tes!P127/RES_hhdet_in_fec!P127)</f>
        <v>1.0195855547174801</v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1.76424894660247</v>
      </c>
      <c r="D128" s="169" t="str">
        <f>IF(RES_hhdet_in_tes!D128=0,"",RES_hhdet_in_tes!D128/RES_hhdet_in_fec!D128)</f>
        <v/>
      </c>
      <c r="E128" s="169">
        <f>IF(RES_hhdet_in_tes!E128=0,"",RES_hhdet_in_tes!E128/RES_hhdet_in_fec!E128)</f>
        <v>1.790266073500584</v>
      </c>
      <c r="F128" s="169">
        <f>IF(RES_hhdet_in_tes!F128=0,"",RES_hhdet_in_tes!F128/RES_hhdet_in_fec!F128)</f>
        <v>1.8378108750859461</v>
      </c>
      <c r="G128" s="169">
        <f>IF(RES_hhdet_in_tes!G128=0,"",RES_hhdet_in_tes!G128/RES_hhdet_in_fec!G128)</f>
        <v>1.9035729960219621</v>
      </c>
      <c r="H128" s="169">
        <f>IF(RES_hhdet_in_tes!H128=0,"",RES_hhdet_in_tes!H128/RES_hhdet_in_fec!H128)</f>
        <v>1.9946780330132334</v>
      </c>
      <c r="I128" s="169">
        <f>IF(RES_hhdet_in_tes!I128=0,"",RES_hhdet_in_tes!I128/RES_hhdet_in_fec!I128)</f>
        <v>2.0959181891308187</v>
      </c>
      <c r="J128" s="169" t="str">
        <f>IF(RES_hhdet_in_tes!J128=0,"",RES_hhdet_in_tes!J128/RES_hhdet_in_fec!J128)</f>
        <v/>
      </c>
      <c r="K128" s="169">
        <f>IF(RES_hhdet_in_tes!K128=0,"",RES_hhdet_in_tes!K128/RES_hhdet_in_fec!K128)</f>
        <v>2.4168531963098197</v>
      </c>
      <c r="L128" s="169" t="str">
        <f>IF(RES_hhdet_in_tes!L128=0,"",RES_hhdet_in_tes!L128/RES_hhdet_in_fec!L128)</f>
        <v/>
      </c>
      <c r="M128" s="169">
        <f>IF(RES_hhdet_in_tes!M128=0,"",RES_hhdet_in_tes!M128/RES_hhdet_in_fec!M128)</f>
        <v>2.8307707304776821</v>
      </c>
      <c r="N128" s="169">
        <f>IF(RES_hhdet_in_tes!N128=0,"",RES_hhdet_in_tes!N128/RES_hhdet_in_fec!N128)</f>
        <v>3.0231306615521976</v>
      </c>
      <c r="O128" s="169">
        <f>IF(RES_hhdet_in_tes!O128=0,"",RES_hhdet_in_tes!O128/RES_hhdet_in_fec!O128)</f>
        <v>3.1579761039723406</v>
      </c>
      <c r="P128" s="169">
        <f>IF(RES_hhdet_in_tes!P128=0,"",RES_hhdet_in_tes!P128/RES_hhdet_in_fec!P128)</f>
        <v>3.249700756196606</v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1.76424894660247</v>
      </c>
      <c r="D129" s="73" t="str">
        <f>IF(RES_hhdet_in_tes!D129=0,"",RES_hhdet_in_tes!D129/RES_hhdet_in_fec!D129)</f>
        <v/>
      </c>
      <c r="E129" s="73">
        <f>IF(RES_hhdet_in_tes!E129=0,"",RES_hhdet_in_tes!E129/RES_hhdet_in_fec!E129)</f>
        <v>1.790266073500584</v>
      </c>
      <c r="F129" s="73">
        <f>IF(RES_hhdet_in_tes!F129=0,"",RES_hhdet_in_tes!F129/RES_hhdet_in_fec!F129)</f>
        <v>1.8378108750859461</v>
      </c>
      <c r="G129" s="73">
        <f>IF(RES_hhdet_in_tes!G129=0,"",RES_hhdet_in_tes!G129/RES_hhdet_in_fec!G129)</f>
        <v>1.9035729960219621</v>
      </c>
      <c r="H129" s="73">
        <f>IF(RES_hhdet_in_tes!H129=0,"",RES_hhdet_in_tes!H129/RES_hhdet_in_fec!H129)</f>
        <v>1.9946780330132334</v>
      </c>
      <c r="I129" s="73">
        <f>IF(RES_hhdet_in_tes!I129=0,"",RES_hhdet_in_tes!I129/RES_hhdet_in_fec!I129)</f>
        <v>2.0959181891308187</v>
      </c>
      <c r="J129" s="73" t="str">
        <f>IF(RES_hhdet_in_tes!J129=0,"",RES_hhdet_in_tes!J129/RES_hhdet_in_fec!J129)</f>
        <v/>
      </c>
      <c r="K129" s="73">
        <f>IF(RES_hhdet_in_tes!K129=0,"",RES_hhdet_in_tes!K129/RES_hhdet_in_fec!K129)</f>
        <v>2.4168531963098197</v>
      </c>
      <c r="L129" s="73" t="str">
        <f>IF(RES_hhdet_in_tes!L129=0,"",RES_hhdet_in_tes!L129/RES_hhdet_in_fec!L129)</f>
        <v/>
      </c>
      <c r="M129" s="73">
        <f>IF(RES_hhdet_in_tes!M129=0,"",RES_hhdet_in_tes!M129/RES_hhdet_in_fec!M129)</f>
        <v>2.8307707304776821</v>
      </c>
      <c r="N129" s="73">
        <f>IF(RES_hhdet_in_tes!N129=0,"",RES_hhdet_in_tes!N129/RES_hhdet_in_fec!N129)</f>
        <v>3.0231306615521976</v>
      </c>
      <c r="O129" s="73">
        <f>IF(RES_hhdet_in_tes!O129=0,"",RES_hhdet_in_tes!O129/RES_hhdet_in_fec!O129)</f>
        <v>3.1579761039723406</v>
      </c>
      <c r="P129" s="73">
        <f>IF(RES_hhdet_in_tes!P129=0,"",RES_hhdet_in_tes!P129/RES_hhdet_in_fec!P129)</f>
        <v>3.249700756196606</v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0.78640719583795626</v>
      </c>
      <c r="D130" s="169" t="str">
        <f>IF(RES_hhdet_in_tes!D130=0,"",RES_hhdet_in_tes!D130/RES_hhdet_in_fec!D130)</f>
        <v/>
      </c>
      <c r="E130" s="169">
        <f>IF(RES_hhdet_in_tes!E130=0,"",RES_hhdet_in_tes!E130/RES_hhdet_in_fec!E130)</f>
        <v>0.78176037245324126</v>
      </c>
      <c r="F130" s="169">
        <f>IF(RES_hhdet_in_tes!F130=0,"",RES_hhdet_in_tes!F130/RES_hhdet_in_fec!F130)</f>
        <v>0.76505036324204223</v>
      </c>
      <c r="G130" s="169">
        <f>IF(RES_hhdet_in_tes!G130=0,"",RES_hhdet_in_tes!G130/RES_hhdet_in_fec!G130)</f>
        <v>0.75955735211265052</v>
      </c>
      <c r="H130" s="169">
        <f>IF(RES_hhdet_in_tes!H130=0,"",RES_hhdet_in_tes!H130/RES_hhdet_in_fec!H130)</f>
        <v>0.75379178223111709</v>
      </c>
      <c r="I130" s="169">
        <f>IF(RES_hhdet_in_tes!I130=0,"",RES_hhdet_in_tes!I130/RES_hhdet_in_fec!I130)</f>
        <v>0.76198345644897991</v>
      </c>
      <c r="J130" s="169" t="str">
        <f>IF(RES_hhdet_in_tes!J130=0,"",RES_hhdet_in_tes!J130/RES_hhdet_in_fec!J130)</f>
        <v/>
      </c>
      <c r="K130" s="169">
        <f>IF(RES_hhdet_in_tes!K130=0,"",RES_hhdet_in_tes!K130/RES_hhdet_in_fec!K130)</f>
        <v>0.80514839461182852</v>
      </c>
      <c r="L130" s="169" t="str">
        <f>IF(RES_hhdet_in_tes!L130=0,"",RES_hhdet_in_tes!L130/RES_hhdet_in_fec!L130)</f>
        <v/>
      </c>
      <c r="M130" s="169">
        <f>IF(RES_hhdet_in_tes!M130=0,"",RES_hhdet_in_tes!M130/RES_hhdet_in_fec!M130)</f>
        <v>0.79384417971534049</v>
      </c>
      <c r="N130" s="169">
        <f>IF(RES_hhdet_in_tes!N130=0,"",RES_hhdet_in_tes!N130/RES_hhdet_in_fec!N130)</f>
        <v>0.81347298436429638</v>
      </c>
      <c r="O130" s="169">
        <f>IF(RES_hhdet_in_tes!O130=0,"",RES_hhdet_in_tes!O130/RES_hhdet_in_fec!O130)</f>
        <v>0.79046051740552992</v>
      </c>
      <c r="P130" s="169">
        <f>IF(RES_hhdet_in_tes!P130=0,"",RES_hhdet_in_tes!P130/RES_hhdet_in_fec!P130)</f>
        <v>0.79500747390307047</v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0.77623444306466693</v>
      </c>
      <c r="D131" s="174" t="str">
        <f>IF(RES_hhdet_in_tes!D131=0,"",RES_hhdet_in_tes!D131/RES_hhdet_in_fec!D131)</f>
        <v/>
      </c>
      <c r="E131" s="174">
        <f>IF(RES_hhdet_in_tes!E131=0,"",RES_hhdet_in_tes!E131/RES_hhdet_in_fec!E131)</f>
        <v>0.78082598759874566</v>
      </c>
      <c r="F131" s="174">
        <f>IF(RES_hhdet_in_tes!F131=0,"",RES_hhdet_in_tes!F131/RES_hhdet_in_fec!F131)</f>
        <v>0.78321736114426688</v>
      </c>
      <c r="G131" s="174">
        <f>IF(RES_hhdet_in_tes!G131=0,"",RES_hhdet_in_tes!G131/RES_hhdet_in_fec!G131)</f>
        <v>0.78554504986728557</v>
      </c>
      <c r="H131" s="174">
        <f>IF(RES_hhdet_in_tes!H131=0,"",RES_hhdet_in_tes!H131/RES_hhdet_in_fec!H131)</f>
        <v>0.78760270868275184</v>
      </c>
      <c r="I131" s="174">
        <f>IF(RES_hhdet_in_tes!I131=0,"",RES_hhdet_in_tes!I131/RES_hhdet_in_fec!I131)</f>
        <v>0.78989668574599503</v>
      </c>
      <c r="J131" s="174" t="str">
        <f>IF(RES_hhdet_in_tes!J131=0,"",RES_hhdet_in_tes!J131/RES_hhdet_in_fec!J131)</f>
        <v/>
      </c>
      <c r="K131" s="174">
        <f>IF(RES_hhdet_in_tes!K131=0,"",RES_hhdet_in_tes!K131/RES_hhdet_in_fec!K131)</f>
        <v>0.79234372972961287</v>
      </c>
      <c r="L131" s="174" t="str">
        <f>IF(RES_hhdet_in_tes!L131=0,"",RES_hhdet_in_tes!L131/RES_hhdet_in_fec!L131)</f>
        <v/>
      </c>
      <c r="M131" s="174">
        <f>IF(RES_hhdet_in_tes!M131=0,"",RES_hhdet_in_tes!M131/RES_hhdet_in_fec!M131)</f>
        <v>0.79509145837344342</v>
      </c>
      <c r="N131" s="174">
        <f>IF(RES_hhdet_in_tes!N131=0,"",RES_hhdet_in_tes!N131/RES_hhdet_in_fec!N131)</f>
        <v>0.79530020300151472</v>
      </c>
      <c r="O131" s="174">
        <f>IF(RES_hhdet_in_tes!O131=0,"",RES_hhdet_in_tes!O131/RES_hhdet_in_fec!O131)</f>
        <v>0.7951565199757733</v>
      </c>
      <c r="P131" s="174">
        <f>IF(RES_hhdet_in_tes!P131=0,"",RES_hhdet_in_tes!P131/RES_hhdet_in_fec!P131)</f>
        <v>0.79567970440429214</v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0.84153984476961485</v>
      </c>
      <c r="D132" s="174" t="str">
        <f>IF(RES_hhdet_in_tes!D132=0,"",RES_hhdet_in_tes!D132/RES_hhdet_in_fec!D132)</f>
        <v/>
      </c>
      <c r="E132" s="174">
        <f>IF(RES_hhdet_in_tes!E132=0,"",RES_hhdet_in_tes!E132/RES_hhdet_in_fec!E132)</f>
        <v>0.8458630528935609</v>
      </c>
      <c r="F132" s="174">
        <f>IF(RES_hhdet_in_tes!F132=0,"",RES_hhdet_in_tes!F132/RES_hhdet_in_fec!F132)</f>
        <v>0.84828198483926143</v>
      </c>
      <c r="G132" s="174">
        <f>IF(RES_hhdet_in_tes!G132=0,"",RES_hhdet_in_tes!G132/RES_hhdet_in_fec!G132)</f>
        <v>0.84769823968352909</v>
      </c>
      <c r="H132" s="174">
        <f>IF(RES_hhdet_in_tes!H132=0,"",RES_hhdet_in_tes!H132/RES_hhdet_in_fec!H132)</f>
        <v>0.85553792270826423</v>
      </c>
      <c r="I132" s="174">
        <f>IF(RES_hhdet_in_tes!I132=0,"",RES_hhdet_in_tes!I132/RES_hhdet_in_fec!I132)</f>
        <v>0.85450872072354445</v>
      </c>
      <c r="J132" s="174" t="str">
        <f>IF(RES_hhdet_in_tes!J132=0,"",RES_hhdet_in_tes!J132/RES_hhdet_in_fec!J132)</f>
        <v/>
      </c>
      <c r="K132" s="174">
        <f>IF(RES_hhdet_in_tes!K132=0,"",RES_hhdet_in_tes!K132/RES_hhdet_in_fec!K132)</f>
        <v>0.85704319985448751</v>
      </c>
      <c r="L132" s="174" t="str">
        <f>IF(RES_hhdet_in_tes!L132=0,"",RES_hhdet_in_tes!L132/RES_hhdet_in_fec!L132)</f>
        <v/>
      </c>
      <c r="M132" s="174">
        <f>IF(RES_hhdet_in_tes!M132=0,"",RES_hhdet_in_tes!M132/RES_hhdet_in_fec!M132)</f>
        <v>0.86001265967787099</v>
      </c>
      <c r="N132" s="174">
        <f>IF(RES_hhdet_in_tes!N132=0,"",RES_hhdet_in_tes!N132/RES_hhdet_in_fec!N132)</f>
        <v>0.86080378590704076</v>
      </c>
      <c r="O132" s="174">
        <f>IF(RES_hhdet_in_tes!O132=0,"",RES_hhdet_in_tes!O132/RES_hhdet_in_fec!O132)</f>
        <v>0.86151575219314536</v>
      </c>
      <c r="P132" s="174">
        <f>IF(RES_hhdet_in_tes!P132=0,"",RES_hhdet_in_tes!P132/RES_hhdet_in_fec!P132)</f>
        <v>0.86129556461551204</v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0.77604232034234033</v>
      </c>
      <c r="D133" s="173" t="str">
        <f>IF(RES_hhdet_in_tes!D133=0,"",RES_hhdet_in_tes!D133/RES_hhdet_in_fec!D133)</f>
        <v/>
      </c>
      <c r="E133" s="173">
        <f>IF(RES_hhdet_in_tes!E133=0,"",RES_hhdet_in_tes!E133/RES_hhdet_in_fec!E133)</f>
        <v>0.77968473693519347</v>
      </c>
      <c r="F133" s="173">
        <f>IF(RES_hhdet_in_tes!F133=0,"",RES_hhdet_in_tes!F133/RES_hhdet_in_fec!F133)</f>
        <v>0.78226386923820179</v>
      </c>
      <c r="G133" s="173">
        <f>IF(RES_hhdet_in_tes!G133=0,"",RES_hhdet_in_tes!G133/RES_hhdet_in_fec!G133)</f>
        <v>0.78332669229544427</v>
      </c>
      <c r="H133" s="173">
        <f>IF(RES_hhdet_in_tes!H133=0,"",RES_hhdet_in_tes!H133/RES_hhdet_in_fec!H133)</f>
        <v>0.78803394469728527</v>
      </c>
      <c r="I133" s="173">
        <f>IF(RES_hhdet_in_tes!I133=0,"",RES_hhdet_in_tes!I133/RES_hhdet_in_fec!I133)</f>
        <v>0.78953816354515638</v>
      </c>
      <c r="J133" s="173" t="str">
        <f>IF(RES_hhdet_in_tes!J133=0,"",RES_hhdet_in_tes!J133/RES_hhdet_in_fec!J133)</f>
        <v/>
      </c>
      <c r="K133" s="173">
        <f>IF(RES_hhdet_in_tes!K133=0,"",RES_hhdet_in_tes!K133/RES_hhdet_in_fec!K133)</f>
        <v>0.79292108795716665</v>
      </c>
      <c r="L133" s="173" t="str">
        <f>IF(RES_hhdet_in_tes!L133=0,"",RES_hhdet_in_tes!L133/RES_hhdet_in_fec!L133)</f>
        <v/>
      </c>
      <c r="M133" s="173">
        <f>IF(RES_hhdet_in_tes!M133=0,"",RES_hhdet_in_tes!M133/RES_hhdet_in_fec!M133)</f>
        <v>0.79694702277249252</v>
      </c>
      <c r="N133" s="173">
        <f>IF(RES_hhdet_in_tes!N133=0,"",RES_hhdet_in_tes!N133/RES_hhdet_in_fec!N133)</f>
        <v>0.79897142726824699</v>
      </c>
      <c r="O133" s="173">
        <f>IF(RES_hhdet_in_tes!O133=0,"",RES_hhdet_in_tes!O133/RES_hhdet_in_fec!O133)</f>
        <v>0.80002507479296214</v>
      </c>
      <c r="P133" s="173">
        <f>IF(RES_hhdet_in_tes!P133=0,"",RES_hhdet_in_tes!P133/RES_hhdet_in_fec!P133)</f>
        <v>0.79994225243247929</v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</v>
      </c>
      <c r="D134" s="172" t="str">
        <f>IF(RES_hhdet_in_tes!D134=0,"",RES_hhdet_in_tes!D134/RES_hhdet_in_fec!D134)</f>
        <v/>
      </c>
      <c r="E134" s="172">
        <f>IF(RES_hhdet_in_tes!E134=0,"",RES_hhdet_in_tes!E134/RES_hhdet_in_fec!E134)</f>
        <v>1.0046161828029114</v>
      </c>
      <c r="F134" s="172">
        <f>IF(RES_hhdet_in_tes!F134=0,"",RES_hhdet_in_tes!F134/RES_hhdet_in_fec!F134)</f>
        <v>1.0059739387518003</v>
      </c>
      <c r="G134" s="172">
        <f>IF(RES_hhdet_in_tes!G134=0,"",RES_hhdet_in_tes!G134/RES_hhdet_in_fec!G134)</f>
        <v>1.006012294484004</v>
      </c>
      <c r="H134" s="172">
        <f>IF(RES_hhdet_in_tes!H134=0,"",RES_hhdet_in_tes!H134/RES_hhdet_in_fec!H134)</f>
        <v>1.0100208105390989</v>
      </c>
      <c r="I134" s="172">
        <f>IF(RES_hhdet_in_tes!I134=0,"",RES_hhdet_in_tes!I134/RES_hhdet_in_fec!I134)</f>
        <v>1.0078188910924266</v>
      </c>
      <c r="J134" s="172" t="str">
        <f>IF(RES_hhdet_in_tes!J134=0,"",RES_hhdet_in_tes!J134/RES_hhdet_in_fec!J134)</f>
        <v/>
      </c>
      <c r="K134" s="172">
        <f>IF(RES_hhdet_in_tes!K134=0,"",RES_hhdet_in_tes!K134/RES_hhdet_in_fec!K134)</f>
        <v>1.0072105171265726</v>
      </c>
      <c r="L134" s="172" t="str">
        <f>IF(RES_hhdet_in_tes!L134=0,"",RES_hhdet_in_tes!L134/RES_hhdet_in_fec!L134)</f>
        <v/>
      </c>
      <c r="M134" s="172">
        <f>IF(RES_hhdet_in_tes!M134=0,"",RES_hhdet_in_tes!M134/RES_hhdet_in_fec!M134)</f>
        <v>1.0071410967557677</v>
      </c>
      <c r="N134" s="172">
        <f>IF(RES_hhdet_in_tes!N134=0,"",RES_hhdet_in_tes!N134/RES_hhdet_in_fec!N134)</f>
        <v>1.005012422551784</v>
      </c>
      <c r="O134" s="172">
        <f>IF(RES_hhdet_in_tes!O134=0,"",RES_hhdet_in_tes!O134/RES_hhdet_in_fec!O134)</f>
        <v>1.0048700858501565</v>
      </c>
      <c r="P134" s="172">
        <f>IF(RES_hhdet_in_tes!P134=0,"",RES_hhdet_in_tes!P134/RES_hhdet_in_fec!P134)</f>
        <v>1.00425814335742</v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0.67213867561103047</v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0.67880622062032236</v>
      </c>
      <c r="G135" s="171">
        <f>IF(RES_hhdet_in_tes!G135=0,"",RES_hhdet_in_tes!G135/RES_hhdet_in_fec!G135)</f>
        <v>0.68411041885660195</v>
      </c>
      <c r="H135" s="171">
        <f>IF(RES_hhdet_in_tes!H135=0,"",RES_hhdet_in_tes!H135/RES_hhdet_in_fec!H135)</f>
        <v>0.69162773850039094</v>
      </c>
      <c r="I135" s="171">
        <f>IF(RES_hhdet_in_tes!I135=0,"",RES_hhdet_in_tes!I135/RES_hhdet_in_fec!I135)</f>
        <v>0.69249715952238933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>
        <f>IF(RES_hhdet_in_tes!M135=0,"",RES_hhdet_in_tes!M135/RES_hhdet_in_fec!M135)</f>
        <v>0.70970956192418433</v>
      </c>
      <c r="N135" s="171" t="str">
        <f>IF(RES_hhdet_in_tes!N135=0,"",RES_hhdet_in_tes!N135/RES_hhdet_in_fec!N135)</f>
        <v/>
      </c>
      <c r="O135" s="171">
        <f>IF(RES_hhdet_in_tes!O135=0,"",RES_hhdet_in_tes!O135/RES_hhdet_in_fec!O135)</f>
        <v>0.71711263968481864</v>
      </c>
      <c r="P135" s="171">
        <f>IF(RES_hhdet_in_tes!P135=0,"",RES_hhdet_in_tes!P135/RES_hhdet_in_fec!P135)</f>
        <v>0.7126194969521924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0.74960375911830335</v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>
        <f>IF(RES_hhdet_in_tes!F136=0,"",RES_hhdet_in_tes!F136/RES_hhdet_in_fec!F136)</f>
        <v>0.76043117774513369</v>
      </c>
      <c r="G136" s="170">
        <f>IF(RES_hhdet_in_tes!G136=0,"",RES_hhdet_in_tes!G136/RES_hhdet_in_fec!G136)</f>
        <v>0.76887108615672717</v>
      </c>
      <c r="H136" s="170">
        <f>IF(RES_hhdet_in_tes!H136=0,"",RES_hhdet_in_tes!H136/RES_hhdet_in_fec!H136)</f>
        <v>0.76213358939444753</v>
      </c>
      <c r="I136" s="170">
        <f>IF(RES_hhdet_in_tes!I136=0,"",RES_hhdet_in_tes!I136/RES_hhdet_in_fec!I136)</f>
        <v>0.76728668351744245</v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>
        <f>IF(RES_hhdet_in_tes!M136=0,"",RES_hhdet_in_tes!M136/RES_hhdet_in_fec!M136)</f>
        <v>0.78764842520938916</v>
      </c>
      <c r="N136" s="170" t="str">
        <f>IF(RES_hhdet_in_tes!N136=0,"",RES_hhdet_in_tes!N136/RES_hhdet_in_fec!N136)</f>
        <v/>
      </c>
      <c r="O136" s="170">
        <f>IF(RES_hhdet_in_tes!O136=0,"",RES_hhdet_in_tes!O136/RES_hhdet_in_fec!O136)</f>
        <v>0.78962694294508506</v>
      </c>
      <c r="P136" s="170">
        <f>IF(RES_hhdet_in_tes!P136=0,"",RES_hhdet_in_tes!P136/RES_hhdet_in_fec!P136)</f>
        <v>0.78386855951871448</v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0.67618384607361837</v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>
        <f>IF(RES_hhdet_in_tes!F137=0,"",RES_hhdet_in_tes!F137/RES_hhdet_in_fec!F137)</f>
        <v>0.68560580568313056</v>
      </c>
      <c r="G137" s="73">
        <f>IF(RES_hhdet_in_tes!G137=0,"",RES_hhdet_in_tes!G137/RES_hhdet_in_fec!G137)</f>
        <v>0.69128634446658366</v>
      </c>
      <c r="H137" s="73">
        <f>IF(RES_hhdet_in_tes!H137=0,"",RES_hhdet_in_tes!H137/RES_hhdet_in_fec!H137)</f>
        <v>0.69185432951747983</v>
      </c>
      <c r="I137" s="73">
        <f>IF(RES_hhdet_in_tes!I137=0,"",RES_hhdet_in_tes!I137/RES_hhdet_in_fec!I137)</f>
        <v>0.69609893691123748</v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>
        <f>IF(RES_hhdet_in_tes!M137=0,"",RES_hhdet_in_tes!M137/RES_hhdet_in_fec!M137)</f>
        <v>0.71777404970568182</v>
      </c>
      <c r="N137" s="73" t="str">
        <f>IF(RES_hhdet_in_tes!N137=0,"",RES_hhdet_in_tes!N137/RES_hhdet_in_fec!N137)</f>
        <v/>
      </c>
      <c r="O137" s="73">
        <f>IF(RES_hhdet_in_tes!O137=0,"",RES_hhdet_in_tes!O137/RES_hhdet_in_fec!O137)</f>
        <v>0.71712132843432252</v>
      </c>
      <c r="P137" s="73">
        <f>IF(RES_hhdet_in_tes!P137=0,"",RES_hhdet_in_tes!P137/RES_hhdet_in_fec!P137)</f>
        <v>0.7124134514541417</v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</v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>
        <f>IF(RES_hhdet_in_tes!F138=0,"",RES_hhdet_in_tes!F138/RES_hhdet_in_fec!F138)</f>
        <v>1.0112120056347651</v>
      </c>
      <c r="G138" s="73">
        <f>IF(RES_hhdet_in_tes!G138=0,"",RES_hhdet_in_tes!G138/RES_hhdet_in_fec!G138)</f>
        <v>1.0163572041177844</v>
      </c>
      <c r="H138" s="73">
        <f>IF(RES_hhdet_in_tes!H138=0,"",RES_hhdet_in_tes!H138/RES_hhdet_in_fec!H138)</f>
        <v>1.0072788895170273</v>
      </c>
      <c r="I138" s="73">
        <f>IF(RES_hhdet_in_tes!I138=0,"",RES_hhdet_in_tes!I138/RES_hhdet_in_fec!I138)</f>
        <v>1.0092411563464354</v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>
        <f>IF(RES_hhdet_in_tes!M138=0,"",RES_hhdet_in_tes!M138/RES_hhdet_in_fec!M138)</f>
        <v>1.020050008271052</v>
      </c>
      <c r="N138" s="73" t="str">
        <f>IF(RES_hhdet_in_tes!N138=0,"",RES_hhdet_in_tes!N138/RES_hhdet_in_fec!N138)</f>
        <v/>
      </c>
      <c r="O138" s="73">
        <f>IF(RES_hhdet_in_tes!O138=0,"",RES_hhdet_in_tes!O138/RES_hhdet_in_fec!O138)</f>
        <v>1.0146611772794041</v>
      </c>
      <c r="P138" s="73">
        <f>IF(RES_hhdet_in_tes!P138=0,"",RES_hhdet_in_tes!P138/RES_hhdet_in_fec!P138)</f>
        <v>1.0065297886552265</v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0.81419077999299239</v>
      </c>
      <c r="D139" s="169" t="str">
        <f>IF(RES_hhdet_in_tes!D139=0,"",RES_hhdet_in_tes!D139/RES_hhdet_in_fec!D139)</f>
        <v/>
      </c>
      <c r="E139" s="169">
        <f>IF(RES_hhdet_in_tes!E139=0,"",RES_hhdet_in_tes!E139/RES_hhdet_in_fec!E139)</f>
        <v>0.82341817603507217</v>
      </c>
      <c r="F139" s="169">
        <f>IF(RES_hhdet_in_tes!F139=0,"",RES_hhdet_in_tes!F139/RES_hhdet_in_fec!F139)</f>
        <v>0.8235376406689221</v>
      </c>
      <c r="G139" s="169">
        <f>IF(RES_hhdet_in_tes!G139=0,"",RES_hhdet_in_tes!G139/RES_hhdet_in_fec!G139)</f>
        <v>0.82855817642980722</v>
      </c>
      <c r="H139" s="169">
        <f>IF(RES_hhdet_in_tes!H139=0,"",RES_hhdet_in_tes!H139/RES_hhdet_in_fec!H139)</f>
        <v>0.8284772696692162</v>
      </c>
      <c r="I139" s="169">
        <f>IF(RES_hhdet_in_tes!I139=0,"",RES_hhdet_in_tes!I139/RES_hhdet_in_fec!I139)</f>
        <v>0.82877650717730478</v>
      </c>
      <c r="J139" s="169" t="str">
        <f>IF(RES_hhdet_in_tes!J139=0,"",RES_hhdet_in_tes!J139/RES_hhdet_in_fec!J139)</f>
        <v/>
      </c>
      <c r="K139" s="169">
        <f>IF(RES_hhdet_in_tes!K139=0,"",RES_hhdet_in_tes!K139/RES_hhdet_in_fec!K139)</f>
        <v>0.83324527155654471</v>
      </c>
      <c r="L139" s="169" t="str">
        <f>IF(RES_hhdet_in_tes!L139=0,"",RES_hhdet_in_tes!L139/RES_hhdet_in_fec!L139)</f>
        <v/>
      </c>
      <c r="M139" s="169">
        <f>IF(RES_hhdet_in_tes!M139=0,"",RES_hhdet_in_tes!M139/RES_hhdet_in_fec!M139)</f>
        <v>0.83431599585473326</v>
      </c>
      <c r="N139" s="169">
        <f>IF(RES_hhdet_in_tes!N139=0,"",RES_hhdet_in_tes!N139/RES_hhdet_in_fec!N139)</f>
        <v>0.8356793773607738</v>
      </c>
      <c r="O139" s="169">
        <f>IF(RES_hhdet_in_tes!O139=0,"",RES_hhdet_in_tes!O139/RES_hhdet_in_fec!O139)</f>
        <v>0.83457396293640984</v>
      </c>
      <c r="P139" s="169">
        <f>IF(RES_hhdet_in_tes!P139=0,"",RES_hhdet_in_tes!P139/RES_hhdet_in_fec!P139)</f>
        <v>0.83501641341262201</v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0.81419077999299239</v>
      </c>
      <c r="D141" s="65" t="str">
        <f>IF(RES_hhdet_in_tes!D141=0,"",RES_hhdet_in_tes!D141/RES_hhdet_in_fec!D141)</f>
        <v/>
      </c>
      <c r="E141" s="65">
        <f>IF(RES_hhdet_in_tes!E141=0,"",RES_hhdet_in_tes!E141/RES_hhdet_in_fec!E141)</f>
        <v>0.82341817603507217</v>
      </c>
      <c r="F141" s="65">
        <f>IF(RES_hhdet_in_tes!F141=0,"",RES_hhdet_in_tes!F141/RES_hhdet_in_fec!F141)</f>
        <v>0.8235376406689221</v>
      </c>
      <c r="G141" s="65">
        <f>IF(RES_hhdet_in_tes!G141=0,"",RES_hhdet_in_tes!G141/RES_hhdet_in_fec!G141)</f>
        <v>0.82855817642980722</v>
      </c>
      <c r="H141" s="65">
        <f>IF(RES_hhdet_in_tes!H141=0,"",RES_hhdet_in_tes!H141/RES_hhdet_in_fec!H141)</f>
        <v>0.8284772696692162</v>
      </c>
      <c r="I141" s="65">
        <f>IF(RES_hhdet_in_tes!I141=0,"",RES_hhdet_in_tes!I141/RES_hhdet_in_fec!I141)</f>
        <v>0.82877650717730478</v>
      </c>
      <c r="J141" s="65" t="str">
        <f>IF(RES_hhdet_in_tes!J141=0,"",RES_hhdet_in_tes!J141/RES_hhdet_in_fec!J141)</f>
        <v/>
      </c>
      <c r="K141" s="65">
        <f>IF(RES_hhdet_in_tes!K141=0,"",RES_hhdet_in_tes!K141/RES_hhdet_in_fec!K141)</f>
        <v>0.83324527155654471</v>
      </c>
      <c r="L141" s="65" t="str">
        <f>IF(RES_hhdet_in_tes!L141=0,"",RES_hhdet_in_tes!L141/RES_hhdet_in_fec!L141)</f>
        <v/>
      </c>
      <c r="M141" s="65">
        <f>IF(RES_hhdet_in_tes!M141=0,"",RES_hhdet_in_tes!M141/RES_hhdet_in_fec!M141)</f>
        <v>0.83431599585473326</v>
      </c>
      <c r="N141" s="65">
        <f>IF(RES_hhdet_in_tes!N141=0,"",RES_hhdet_in_tes!N141/RES_hhdet_in_fec!N141)</f>
        <v>0.8356793773607738</v>
      </c>
      <c r="O141" s="65">
        <f>IF(RES_hhdet_in_tes!O141=0,"",RES_hhdet_in_tes!O141/RES_hhdet_in_fec!O141)</f>
        <v>0.83457396293640984</v>
      </c>
      <c r="P141" s="65">
        <f>IF(RES_hhdet_in_tes!P141=0,"",RES_hhdet_in_tes!P141/RES_hhdet_in_fec!P141)</f>
        <v>0.83501641341262201</v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1.0390697104057709</v>
      </c>
      <c r="D143" s="175">
        <f>IF(RES_hhdet_in_tes!D143=0,"",RES_hhdet_in_tes!D143/RES_hhdet_in_fec!D143)</f>
        <v>1.0716377285209739</v>
      </c>
      <c r="E143" s="175">
        <f>IF(RES_hhdet_in_tes!E143=0,"",RES_hhdet_in_tes!E143/RES_hhdet_in_fec!E143)</f>
        <v>1.1241703341142437</v>
      </c>
      <c r="F143" s="175">
        <f>IF(RES_hhdet_in_tes!F143=0,"",RES_hhdet_in_tes!F143/RES_hhdet_in_fec!F143)</f>
        <v>1.1776633180906591</v>
      </c>
      <c r="G143" s="175">
        <f>IF(RES_hhdet_in_tes!G143=0,"",RES_hhdet_in_tes!G143/RES_hhdet_in_fec!G143)</f>
        <v>1.241522878236897</v>
      </c>
      <c r="H143" s="175">
        <f>IF(RES_hhdet_in_tes!H143=0,"",RES_hhdet_in_tes!H143/RES_hhdet_in_fec!H143)</f>
        <v>1.3004882800274984</v>
      </c>
      <c r="I143" s="175">
        <f>IF(RES_hhdet_in_tes!I143=0,"",RES_hhdet_in_tes!I143/RES_hhdet_in_fec!I143)</f>
        <v>1.3389144057118296</v>
      </c>
      <c r="J143" s="175">
        <f>IF(RES_hhdet_in_tes!J143=0,"",RES_hhdet_in_tes!J143/RES_hhdet_in_fec!J143)</f>
        <v>1.4150390218689601</v>
      </c>
      <c r="K143" s="175">
        <f>IF(RES_hhdet_in_tes!K143=0,"",RES_hhdet_in_tes!K143/RES_hhdet_in_fec!K143)</f>
        <v>1.5297227405279781</v>
      </c>
      <c r="L143" s="175">
        <f>IF(RES_hhdet_in_tes!L143=0,"",RES_hhdet_in_tes!L143/RES_hhdet_in_fec!L143)</f>
        <v>1.6113354706508196</v>
      </c>
      <c r="M143" s="175">
        <f>IF(RES_hhdet_in_tes!M143=0,"",RES_hhdet_in_tes!M143/RES_hhdet_in_fec!M143)</f>
        <v>1.7032083687697737</v>
      </c>
      <c r="N143" s="175">
        <f>IF(RES_hhdet_in_tes!N143=0,"",RES_hhdet_in_tes!N143/RES_hhdet_in_fec!N143)</f>
        <v>1.7256828688453787</v>
      </c>
      <c r="O143" s="175">
        <f>IF(RES_hhdet_in_tes!O143=0,"",RES_hhdet_in_tes!O143/RES_hhdet_in_fec!O143)</f>
        <v>1.83593545584587</v>
      </c>
      <c r="P143" s="175">
        <f>IF(RES_hhdet_in_tes!P143=0,"",RES_hhdet_in_tes!P143/RES_hhdet_in_fec!P143)</f>
        <v>1.7948079722060353</v>
      </c>
      <c r="Q143" s="175">
        <f>IF(RES_hhdet_in_tes!Q143=0,"",RES_hhdet_in_tes!Q143/RES_hhdet_in_fec!Q143)</f>
        <v>1.8360314748360311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1.1007184652769206</v>
      </c>
      <c r="D144" s="169">
        <f>IF(RES_hhdet_in_tes!D144=0,"",RES_hhdet_in_tes!D144/RES_hhdet_in_fec!D144)</f>
        <v>1.1563562083664909</v>
      </c>
      <c r="E144" s="169">
        <f>IF(RES_hhdet_in_tes!E144=0,"",RES_hhdet_in_tes!E144/RES_hhdet_in_fec!E144)</f>
        <v>1.2212092947665323</v>
      </c>
      <c r="F144" s="169">
        <f>IF(RES_hhdet_in_tes!F144=0,"",RES_hhdet_in_tes!F144/RES_hhdet_in_fec!F144)</f>
        <v>1.2989004132776369</v>
      </c>
      <c r="G144" s="169">
        <f>IF(RES_hhdet_in_tes!G144=0,"",RES_hhdet_in_tes!G144/RES_hhdet_in_fec!G144)</f>
        <v>1.39031990030353</v>
      </c>
      <c r="H144" s="169">
        <f>IF(RES_hhdet_in_tes!H144=0,"",RES_hhdet_in_tes!H144/RES_hhdet_in_fec!H144)</f>
        <v>1.4988385019403316</v>
      </c>
      <c r="I144" s="169">
        <f>IF(RES_hhdet_in_tes!I144=0,"",RES_hhdet_in_tes!I144/RES_hhdet_in_fec!I144)</f>
        <v>1.5867007892713316</v>
      </c>
      <c r="J144" s="169">
        <f>IF(RES_hhdet_in_tes!J144=0,"",RES_hhdet_in_tes!J144/RES_hhdet_in_fec!J144)</f>
        <v>1.6820546189030325</v>
      </c>
      <c r="K144" s="169">
        <f>IF(RES_hhdet_in_tes!K144=0,"",RES_hhdet_in_tes!K144/RES_hhdet_in_fec!K144)</f>
        <v>1.8947673479256546</v>
      </c>
      <c r="L144" s="169">
        <f>IF(RES_hhdet_in_tes!L144=0,"",RES_hhdet_in_tes!L144/RES_hhdet_in_fec!L144)</f>
        <v>2.1252750907683722</v>
      </c>
      <c r="M144" s="169">
        <f>IF(RES_hhdet_in_tes!M144=0,"",RES_hhdet_in_tes!M144/RES_hhdet_in_fec!M144)</f>
        <v>2.4183700697323092</v>
      </c>
      <c r="N144" s="169">
        <f>IF(RES_hhdet_in_tes!N144=0,"",RES_hhdet_in_tes!N144/RES_hhdet_in_fec!N144)</f>
        <v>2.4221661596197976</v>
      </c>
      <c r="O144" s="169">
        <f>IF(RES_hhdet_in_tes!O144=0,"",RES_hhdet_in_tes!O144/RES_hhdet_in_fec!O144)</f>
        <v>2.788586151528023</v>
      </c>
      <c r="P144" s="169">
        <f>IF(RES_hhdet_in_tes!P144=0,"",RES_hhdet_in_tes!P144/RES_hhdet_in_fec!P144)</f>
        <v>2.9234714293934085</v>
      </c>
      <c r="Q144" s="169">
        <f>IF(RES_hhdet_in_tes!Q144=0,"",RES_hhdet_in_tes!Q144/RES_hhdet_in_fec!Q144)</f>
        <v>3.013069149754124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1.1007184652769206</v>
      </c>
      <c r="D145" s="73">
        <f>IF(RES_hhdet_in_tes!D145=0,"",RES_hhdet_in_tes!D145/RES_hhdet_in_fec!D145)</f>
        <v>1.1563562083664909</v>
      </c>
      <c r="E145" s="73">
        <f>IF(RES_hhdet_in_tes!E145=0,"",RES_hhdet_in_tes!E145/RES_hhdet_in_fec!E145)</f>
        <v>1.2212092947665323</v>
      </c>
      <c r="F145" s="73">
        <f>IF(RES_hhdet_in_tes!F145=0,"",RES_hhdet_in_tes!F145/RES_hhdet_in_fec!F145)</f>
        <v>1.2989004132776369</v>
      </c>
      <c r="G145" s="73">
        <f>IF(RES_hhdet_in_tes!G145=0,"",RES_hhdet_in_tes!G145/RES_hhdet_in_fec!G145)</f>
        <v>1.39031990030353</v>
      </c>
      <c r="H145" s="73">
        <f>IF(RES_hhdet_in_tes!H145=0,"",RES_hhdet_in_tes!H145/RES_hhdet_in_fec!H145)</f>
        <v>1.4988385019403316</v>
      </c>
      <c r="I145" s="73">
        <f>IF(RES_hhdet_in_tes!I145=0,"",RES_hhdet_in_tes!I145/RES_hhdet_in_fec!I145)</f>
        <v>1.5867007892713316</v>
      </c>
      <c r="J145" s="73">
        <f>IF(RES_hhdet_in_tes!J145=0,"",RES_hhdet_in_tes!J145/RES_hhdet_in_fec!J145)</f>
        <v>1.6820546189030325</v>
      </c>
      <c r="K145" s="73">
        <f>IF(RES_hhdet_in_tes!K145=0,"",RES_hhdet_in_tes!K145/RES_hhdet_in_fec!K145)</f>
        <v>1.8947673479256546</v>
      </c>
      <c r="L145" s="73">
        <f>IF(RES_hhdet_in_tes!L145=0,"",RES_hhdet_in_tes!L145/RES_hhdet_in_fec!L145)</f>
        <v>2.1252750907683722</v>
      </c>
      <c r="M145" s="73">
        <f>IF(RES_hhdet_in_tes!M145=0,"",RES_hhdet_in_tes!M145/RES_hhdet_in_fec!M145)</f>
        <v>2.4183700697323092</v>
      </c>
      <c r="N145" s="73">
        <f>IF(RES_hhdet_in_tes!N145=0,"",RES_hhdet_in_tes!N145/RES_hhdet_in_fec!N145)</f>
        <v>2.4221661596197976</v>
      </c>
      <c r="O145" s="73">
        <f>IF(RES_hhdet_in_tes!O145=0,"",RES_hhdet_in_tes!O145/RES_hhdet_in_fec!O145)</f>
        <v>2.788586151528023</v>
      </c>
      <c r="P145" s="73">
        <f>IF(RES_hhdet_in_tes!P145=0,"",RES_hhdet_in_tes!P145/RES_hhdet_in_fec!P145)</f>
        <v>2.9234714293934085</v>
      </c>
      <c r="Q145" s="73">
        <f>IF(RES_hhdet_in_tes!Q145=0,"",RES_hhdet_in_tes!Q145/RES_hhdet_in_fec!Q145)</f>
        <v>3.013069149754124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1.7602169651838064</v>
      </c>
      <c r="D146" s="169">
        <f>IF(RES_hhdet_in_tes!D146=0,"",RES_hhdet_in_tes!D146/RES_hhdet_in_fec!D146)</f>
        <v>1.8124124989840109</v>
      </c>
      <c r="E146" s="169">
        <f>IF(RES_hhdet_in_tes!E146=0,"",RES_hhdet_in_tes!E146/RES_hhdet_in_fec!E146)</f>
        <v>1.8679117866437207</v>
      </c>
      <c r="F146" s="169">
        <f>IF(RES_hhdet_in_tes!F146=0,"",RES_hhdet_in_tes!F146/RES_hhdet_in_fec!F146)</f>
        <v>1.9297657672584316</v>
      </c>
      <c r="G146" s="169">
        <f>IF(RES_hhdet_in_tes!G146=0,"",RES_hhdet_in_tes!G146/RES_hhdet_in_fec!G146)</f>
        <v>2.0064171541601881</v>
      </c>
      <c r="H146" s="169">
        <f>IF(RES_hhdet_in_tes!H146=0,"",RES_hhdet_in_tes!H146/RES_hhdet_in_fec!H146)</f>
        <v>2.0996152030894941</v>
      </c>
      <c r="I146" s="169">
        <f>IF(RES_hhdet_in_tes!I146=0,"",RES_hhdet_in_tes!I146/RES_hhdet_in_fec!I146)</f>
        <v>2.2067131138180489</v>
      </c>
      <c r="J146" s="169">
        <f>IF(RES_hhdet_in_tes!J146=0,"",RES_hhdet_in_tes!J146/RES_hhdet_in_fec!J146)</f>
        <v>2.3376018173194133</v>
      </c>
      <c r="K146" s="169">
        <f>IF(RES_hhdet_in_tes!K146=0,"",RES_hhdet_in_tes!K146/RES_hhdet_in_fec!K146)</f>
        <v>2.404333493784824</v>
      </c>
      <c r="L146" s="169">
        <f>IF(RES_hhdet_in_tes!L146=0,"",RES_hhdet_in_tes!L146/RES_hhdet_in_fec!L146)</f>
        <v>2.5833353297761277</v>
      </c>
      <c r="M146" s="169">
        <f>IF(RES_hhdet_in_tes!M146=0,"",RES_hhdet_in_tes!M146/RES_hhdet_in_fec!M146)</f>
        <v>2.7622627385890564</v>
      </c>
      <c r="N146" s="169">
        <f>IF(RES_hhdet_in_tes!N146=0,"",RES_hhdet_in_tes!N146/RES_hhdet_in_fec!N146)</f>
        <v>2.9519312555124855</v>
      </c>
      <c r="O146" s="169">
        <f>IF(RES_hhdet_in_tes!O146=0,"",RES_hhdet_in_tes!O146/RES_hhdet_in_fec!O146)</f>
        <v>3.0998738483534733</v>
      </c>
      <c r="P146" s="169">
        <f>IF(RES_hhdet_in_tes!P146=0,"",RES_hhdet_in_tes!P146/RES_hhdet_in_fec!P146)</f>
        <v>3.2183371838919994</v>
      </c>
      <c r="Q146" s="169">
        <f>IF(RES_hhdet_in_tes!Q146=0,"",RES_hhdet_in_tes!Q146/RES_hhdet_in_fec!Q146)</f>
        <v>3.3189701242884264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1.7602169651838064</v>
      </c>
      <c r="D147" s="73">
        <f>IF(RES_hhdet_in_tes!D147=0,"",RES_hhdet_in_tes!D147/RES_hhdet_in_fec!D147)</f>
        <v>1.8124124989840109</v>
      </c>
      <c r="E147" s="73">
        <f>IF(RES_hhdet_in_tes!E147=0,"",RES_hhdet_in_tes!E147/RES_hhdet_in_fec!E147)</f>
        <v>1.8679117866437207</v>
      </c>
      <c r="F147" s="73">
        <f>IF(RES_hhdet_in_tes!F147=0,"",RES_hhdet_in_tes!F147/RES_hhdet_in_fec!F147)</f>
        <v>1.9297657672584316</v>
      </c>
      <c r="G147" s="73">
        <f>IF(RES_hhdet_in_tes!G147=0,"",RES_hhdet_in_tes!G147/RES_hhdet_in_fec!G147)</f>
        <v>2.0064171541601881</v>
      </c>
      <c r="H147" s="73">
        <f>IF(RES_hhdet_in_tes!H147=0,"",RES_hhdet_in_tes!H147/RES_hhdet_in_fec!H147)</f>
        <v>2.0996152030894941</v>
      </c>
      <c r="I147" s="73">
        <f>IF(RES_hhdet_in_tes!I147=0,"",RES_hhdet_in_tes!I147/RES_hhdet_in_fec!I147)</f>
        <v>2.2067131138180489</v>
      </c>
      <c r="J147" s="73">
        <f>IF(RES_hhdet_in_tes!J147=0,"",RES_hhdet_in_tes!J147/RES_hhdet_in_fec!J147)</f>
        <v>2.3376018173194133</v>
      </c>
      <c r="K147" s="73">
        <f>IF(RES_hhdet_in_tes!K147=0,"",RES_hhdet_in_tes!K147/RES_hhdet_in_fec!K147)</f>
        <v>2.404333493784824</v>
      </c>
      <c r="L147" s="73">
        <f>IF(RES_hhdet_in_tes!L147=0,"",RES_hhdet_in_tes!L147/RES_hhdet_in_fec!L147)</f>
        <v>2.5833353297761277</v>
      </c>
      <c r="M147" s="73">
        <f>IF(RES_hhdet_in_tes!M147=0,"",RES_hhdet_in_tes!M147/RES_hhdet_in_fec!M147)</f>
        <v>2.7622627385890564</v>
      </c>
      <c r="N147" s="73">
        <f>IF(RES_hhdet_in_tes!N147=0,"",RES_hhdet_in_tes!N147/RES_hhdet_in_fec!N147)</f>
        <v>2.9519312555124855</v>
      </c>
      <c r="O147" s="73">
        <f>IF(RES_hhdet_in_tes!O147=0,"",RES_hhdet_in_tes!O147/RES_hhdet_in_fec!O147)</f>
        <v>3.0998738483534733</v>
      </c>
      <c r="P147" s="73">
        <f>IF(RES_hhdet_in_tes!P147=0,"",RES_hhdet_in_tes!P147/RES_hhdet_in_fec!P147)</f>
        <v>3.2183371838919994</v>
      </c>
      <c r="Q147" s="73">
        <f>IF(RES_hhdet_in_tes!Q147=0,"",RES_hhdet_in_tes!Q147/RES_hhdet_in_fec!Q147)</f>
        <v>3.3189701242884264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0.68411647683032739</v>
      </c>
      <c r="D148" s="169">
        <f>IF(RES_hhdet_in_tes!D148=0,"",RES_hhdet_in_tes!D148/RES_hhdet_in_fec!D148)</f>
        <v>0.68637306351728766</v>
      </c>
      <c r="E148" s="169">
        <f>IF(RES_hhdet_in_tes!E148=0,"",RES_hhdet_in_tes!E148/RES_hhdet_in_fec!E148)</f>
        <v>0.68991000156490601</v>
      </c>
      <c r="F148" s="169">
        <f>IF(RES_hhdet_in_tes!F148=0,"",RES_hhdet_in_tes!F148/RES_hhdet_in_fec!F148)</f>
        <v>0.69381736774861069</v>
      </c>
      <c r="G148" s="169">
        <f>IF(RES_hhdet_in_tes!G148=0,"",RES_hhdet_in_tes!G148/RES_hhdet_in_fec!G148)</f>
        <v>0.69680478884397601</v>
      </c>
      <c r="H148" s="169">
        <f>IF(RES_hhdet_in_tes!H148=0,"",RES_hhdet_in_tes!H148/RES_hhdet_in_fec!H148)</f>
        <v>0.69898459519476397</v>
      </c>
      <c r="I148" s="169">
        <f>IF(RES_hhdet_in_tes!I148=0,"",RES_hhdet_in_tes!I148/RES_hhdet_in_fec!I148)</f>
        <v>0.7131073703191555</v>
      </c>
      <c r="J148" s="169">
        <f>IF(RES_hhdet_in_tes!J148=0,"",RES_hhdet_in_tes!J148/RES_hhdet_in_fec!J148)</f>
        <v>0.72639449336338413</v>
      </c>
      <c r="K148" s="169">
        <f>IF(RES_hhdet_in_tes!K148=0,"",RES_hhdet_in_tes!K148/RES_hhdet_in_fec!K148)</f>
        <v>0.72377601573452399</v>
      </c>
      <c r="L148" s="169">
        <f>IF(RES_hhdet_in_tes!L148=0,"",RES_hhdet_in_tes!L148/RES_hhdet_in_fec!L148)</f>
        <v>0.72597992059931959</v>
      </c>
      <c r="M148" s="169">
        <f>IF(RES_hhdet_in_tes!M148=0,"",RES_hhdet_in_tes!M148/RES_hhdet_in_fec!M148)</f>
        <v>0.7214693346924449</v>
      </c>
      <c r="N148" s="169">
        <f>IF(RES_hhdet_in_tes!N148=0,"",RES_hhdet_in_tes!N148/RES_hhdet_in_fec!N148)</f>
        <v>0.73965295522104268</v>
      </c>
      <c r="O148" s="169">
        <f>IF(RES_hhdet_in_tes!O148=0,"",RES_hhdet_in_tes!O148/RES_hhdet_in_fec!O148)</f>
        <v>0.72714627671736554</v>
      </c>
      <c r="P148" s="169">
        <f>IF(RES_hhdet_in_tes!P148=0,"",RES_hhdet_in_tes!P148/RES_hhdet_in_fec!P148)</f>
        <v>0.72877969064076653</v>
      </c>
      <c r="Q148" s="169">
        <f>IF(RES_hhdet_in_tes!Q148=0,"",RES_hhdet_in_tes!Q148/RES_hhdet_in_fec!Q148)</f>
        <v>0.72751765262381263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0.68085348397666734</v>
      </c>
      <c r="D153" s="171">
        <f>IF(RES_hhdet_in_tes!D153=0,"",RES_hhdet_in_tes!D153/RES_hhdet_in_fec!D153)</f>
        <v>0.68291890918810327</v>
      </c>
      <c r="E153" s="171">
        <f>IF(RES_hhdet_in_tes!E153=0,"",RES_hhdet_in_tes!E153/RES_hhdet_in_fec!E153)</f>
        <v>0.68613053974896288</v>
      </c>
      <c r="F153" s="171">
        <f>IF(RES_hhdet_in_tes!F153=0,"",RES_hhdet_in_tes!F153/RES_hhdet_in_fec!F153)</f>
        <v>0.68978114678334101</v>
      </c>
      <c r="G153" s="171">
        <f>IF(RES_hhdet_in_tes!G153=0,"",RES_hhdet_in_tes!G153/RES_hhdet_in_fec!G153)</f>
        <v>0.69319643159974798</v>
      </c>
      <c r="H153" s="171">
        <f>IF(RES_hhdet_in_tes!H153=0,"",RES_hhdet_in_tes!H153/RES_hhdet_in_fec!H153)</f>
        <v>0.69623361165237219</v>
      </c>
      <c r="I153" s="171">
        <f>IF(RES_hhdet_in_tes!I153=0,"",RES_hhdet_in_tes!I153/RES_hhdet_in_fec!I153)</f>
        <v>0.69866207764142019</v>
      </c>
      <c r="J153" s="171">
        <f>IF(RES_hhdet_in_tes!J153=0,"",RES_hhdet_in_tes!J153/RES_hhdet_in_fec!J153)</f>
        <v>0.70129121015278695</v>
      </c>
      <c r="K153" s="171">
        <f>IF(RES_hhdet_in_tes!K153=0,"",RES_hhdet_in_tes!K153/RES_hhdet_in_fec!K153)</f>
        <v>0.70560535278352976</v>
      </c>
      <c r="L153" s="171">
        <f>IF(RES_hhdet_in_tes!L153=0,"",RES_hhdet_in_tes!L153/RES_hhdet_in_fec!L153)</f>
        <v>0.7091662780665523</v>
      </c>
      <c r="M153" s="171">
        <f>IF(RES_hhdet_in_tes!M153=0,"",RES_hhdet_in_tes!M153/RES_hhdet_in_fec!M153)</f>
        <v>0.71184366769145679</v>
      </c>
      <c r="N153" s="171">
        <f>IF(RES_hhdet_in_tes!N153=0,"",RES_hhdet_in_tes!N153/RES_hhdet_in_fec!N153)</f>
        <v>0.71395285643503914</v>
      </c>
      <c r="O153" s="171">
        <f>IF(RES_hhdet_in_tes!O153=0,"",RES_hhdet_in_tes!O153/RES_hhdet_in_fec!O153)</f>
        <v>0.71522991417362025</v>
      </c>
      <c r="P153" s="171">
        <f>IF(RES_hhdet_in_tes!P153=0,"",RES_hhdet_in_tes!P153/RES_hhdet_in_fec!P153)</f>
        <v>0.71581041560194869</v>
      </c>
      <c r="Q153" s="171">
        <f>IF(RES_hhdet_in_tes!Q153=0,"",RES_hhdet_in_tes!Q153/RES_hhdet_in_fec!Q153)</f>
        <v>0.71637185301669692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0.74960375911830368</v>
      </c>
      <c r="D154" s="170">
        <f>IF(RES_hhdet_in_tes!D154=0,"",RES_hhdet_in_tes!D154/RES_hhdet_in_fec!D154)</f>
        <v>0.75094762458162478</v>
      </c>
      <c r="E154" s="170">
        <f>IF(RES_hhdet_in_tes!E154=0,"",RES_hhdet_in_tes!E154/RES_hhdet_in_fec!E154)</f>
        <v>0.75472570381422199</v>
      </c>
      <c r="F154" s="170">
        <f>IF(RES_hhdet_in_tes!F154=0,"",RES_hhdet_in_tes!F154/RES_hhdet_in_fec!F154)</f>
        <v>0.76132296755940765</v>
      </c>
      <c r="G154" s="170">
        <f>IF(RES_hhdet_in_tes!G154=0,"",RES_hhdet_in_tes!G154/RES_hhdet_in_fec!G154)</f>
        <v>0.76844546371691447</v>
      </c>
      <c r="H154" s="170">
        <f>IF(RES_hhdet_in_tes!H154=0,"",RES_hhdet_in_tes!H154/RES_hhdet_in_fec!H154)</f>
        <v>0.76121415202368392</v>
      </c>
      <c r="I154" s="170">
        <f>IF(RES_hhdet_in_tes!I154=0,"",RES_hhdet_in_tes!I154/RES_hhdet_in_fec!I154)</f>
        <v>0.76697814466650893</v>
      </c>
      <c r="J154" s="170">
        <f>IF(RES_hhdet_in_tes!J154=0,"",RES_hhdet_in_tes!J154/RES_hhdet_in_fec!J154)</f>
        <v>0.77786269366145211</v>
      </c>
      <c r="K154" s="170">
        <f>IF(RES_hhdet_in_tes!K154=0,"",RES_hhdet_in_tes!K154/RES_hhdet_in_fec!K154)</f>
        <v>0.78137784340551908</v>
      </c>
      <c r="L154" s="170">
        <f>IF(RES_hhdet_in_tes!L154=0,"",RES_hhdet_in_tes!L154/RES_hhdet_in_fec!L154)</f>
        <v>0.76742255370880141</v>
      </c>
      <c r="M154" s="170">
        <f>IF(RES_hhdet_in_tes!M154=0,"",RES_hhdet_in_tes!M154/RES_hhdet_in_fec!M154)</f>
        <v>0.77749854372896099</v>
      </c>
      <c r="N154" s="170">
        <f>IF(RES_hhdet_in_tes!N154=0,"",RES_hhdet_in_tes!N154/RES_hhdet_in_fec!N154)</f>
        <v>0.78546014815567511</v>
      </c>
      <c r="O154" s="170">
        <f>IF(RES_hhdet_in_tes!O154=0,"",RES_hhdet_in_tes!O154/RES_hhdet_in_fec!O154)</f>
        <v>0.7865075091222794</v>
      </c>
      <c r="P154" s="170">
        <f>IF(RES_hhdet_in_tes!P154=0,"",RES_hhdet_in_tes!P154/RES_hhdet_in_fec!P154)</f>
        <v>0.7861559020061859</v>
      </c>
      <c r="Q154" s="170">
        <f>IF(RES_hhdet_in_tes!Q154=0,"",RES_hhdet_in_tes!Q154/RES_hhdet_in_fec!Q154)</f>
        <v>0.78180434560205792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0.67618384607361881</v>
      </c>
      <c r="D155" s="73">
        <f>IF(RES_hhdet_in_tes!D155=0,"",RES_hhdet_in_tes!D155/RES_hhdet_in_fec!D155)</f>
        <v>0.67980234992139354</v>
      </c>
      <c r="E155" s="73">
        <f>IF(RES_hhdet_in_tes!E155=0,"",RES_hhdet_in_tes!E155/RES_hhdet_in_fec!E155)</f>
        <v>0.6834370332587919</v>
      </c>
      <c r="F155" s="73">
        <f>IF(RES_hhdet_in_tes!F155=0,"",RES_hhdet_in_tes!F155/RES_hhdet_in_fec!F155)</f>
        <v>0.6883192546758774</v>
      </c>
      <c r="G155" s="73">
        <f>IF(RES_hhdet_in_tes!G155=0,"",RES_hhdet_in_tes!G155/RES_hhdet_in_fec!G155)</f>
        <v>0.69309836676227243</v>
      </c>
      <c r="H155" s="73">
        <f>IF(RES_hhdet_in_tes!H155=0,"",RES_hhdet_in_tes!H155/RES_hhdet_in_fec!H155)</f>
        <v>0.69209027305968041</v>
      </c>
      <c r="I155" s="73">
        <f>IF(RES_hhdet_in_tes!I155=0,"",RES_hhdet_in_tes!I155/RES_hhdet_in_fec!I155)</f>
        <v>0.69704773955955046</v>
      </c>
      <c r="J155" s="73">
        <f>IF(RES_hhdet_in_tes!J155=0,"",RES_hhdet_in_tes!J155/RES_hhdet_in_fec!J155)</f>
        <v>0.70265375997556268</v>
      </c>
      <c r="K155" s="73">
        <f>IF(RES_hhdet_in_tes!K155=0,"",RES_hhdet_in_tes!K155/RES_hhdet_in_fec!K155)</f>
        <v>0.70565998086606496</v>
      </c>
      <c r="L155" s="73">
        <f>IF(RES_hhdet_in_tes!L155=0,"",RES_hhdet_in_tes!L155/RES_hhdet_in_fec!L155)</f>
        <v>0.70262187687026079</v>
      </c>
      <c r="M155" s="73">
        <f>IF(RES_hhdet_in_tes!M155=0,"",RES_hhdet_in_tes!M155/RES_hhdet_in_fec!M155)</f>
        <v>0.709071166671706</v>
      </c>
      <c r="N155" s="73">
        <f>IF(RES_hhdet_in_tes!N155=0,"",RES_hhdet_in_tes!N155/RES_hhdet_in_fec!N155)</f>
        <v>0.71398355806801894</v>
      </c>
      <c r="O155" s="73">
        <f>IF(RES_hhdet_in_tes!O155=0,"",RES_hhdet_in_tes!O155/RES_hhdet_in_fec!O155)</f>
        <v>0.71568023435504491</v>
      </c>
      <c r="P155" s="73">
        <f>IF(RES_hhdet_in_tes!P155=0,"",RES_hhdet_in_tes!P155/RES_hhdet_in_fec!P155)</f>
        <v>0.71662542131397111</v>
      </c>
      <c r="Q155" s="73">
        <f>IF(RES_hhdet_in_tes!Q155=0,"",RES_hhdet_in_tes!Q155/RES_hhdet_in_fec!Q155)</f>
        <v>0.71639945756850254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1.0000000000000002</v>
      </c>
      <c r="D156" s="73">
        <f>IF(RES_hhdet_in_tes!D156=0,"",RES_hhdet_in_tes!D156/RES_hhdet_in_fec!D156)</f>
        <v>1.0003650221175073</v>
      </c>
      <c r="E156" s="73">
        <f>IF(RES_hhdet_in_tes!E156=0,"",RES_hhdet_in_tes!E156/RES_hhdet_in_fec!E156)</f>
        <v>1.0023251978442851</v>
      </c>
      <c r="F156" s="73">
        <f>IF(RES_hhdet_in_tes!F156=0,"",RES_hhdet_in_tes!F156/RES_hhdet_in_fec!F156)</f>
        <v>1.0059984172287797</v>
      </c>
      <c r="G156" s="73">
        <f>IF(RES_hhdet_in_tes!G156=0,"",RES_hhdet_in_tes!G156/RES_hhdet_in_fec!G156)</f>
        <v>1.0087937605432833</v>
      </c>
      <c r="H156" s="73">
        <f>IF(RES_hhdet_in_tes!H156=0,"",RES_hhdet_in_tes!H156/RES_hhdet_in_fec!H156)</f>
        <v>1.0023292987103805</v>
      </c>
      <c r="I156" s="73">
        <f>IF(RES_hhdet_in_tes!I156=0,"",RES_hhdet_in_tes!I156/RES_hhdet_in_fec!I156)</f>
        <v>1.0046591376605654</v>
      </c>
      <c r="J156" s="73">
        <f>IF(RES_hhdet_in_tes!J156=0,"",RES_hhdet_in_tes!J156/RES_hhdet_in_fec!J156)</f>
        <v>1.0084898144084948</v>
      </c>
      <c r="K156" s="73">
        <f>IF(RES_hhdet_in_tes!K156=0,"",RES_hhdet_in_tes!K156/RES_hhdet_in_fec!K156)</f>
        <v>1.0096308491447701</v>
      </c>
      <c r="L156" s="73">
        <f>IF(RES_hhdet_in_tes!L156=0,"",RES_hhdet_in_tes!L156/RES_hhdet_in_fec!L156)</f>
        <v>1.0002116758357333</v>
      </c>
      <c r="M156" s="73">
        <f>IF(RES_hhdet_in_tes!M156=0,"",RES_hhdet_in_tes!M156/RES_hhdet_in_fec!M156)</f>
        <v>1.0050874221729562</v>
      </c>
      <c r="N156" s="73">
        <f>IF(RES_hhdet_in_tes!N156=0,"",RES_hhdet_in_tes!N156/RES_hhdet_in_fec!N156)</f>
        <v>1.007822649743044</v>
      </c>
      <c r="O156" s="73">
        <f>IF(RES_hhdet_in_tes!O156=0,"",RES_hhdet_in_tes!O156/RES_hhdet_in_fec!O156)</f>
        <v>1.006332713760262</v>
      </c>
      <c r="P156" s="73">
        <f>IF(RES_hhdet_in_tes!P156=0,"",RES_hhdet_in_tes!P156/RES_hhdet_in_fec!P156)</f>
        <v>1.0028198006793287</v>
      </c>
      <c r="Q156" s="73">
        <f>IF(RES_hhdet_in_tes!Q156=0,"",RES_hhdet_in_tes!Q156/RES_hhdet_in_fec!Q156)</f>
        <v>0.99933426834673245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0.81409829657117294</v>
      </c>
      <c r="D157" s="169">
        <f>IF(RES_hhdet_in_tes!D157=0,"",RES_hhdet_in_tes!D157/RES_hhdet_in_fec!D157)</f>
        <v>0.81404388816962236</v>
      </c>
      <c r="E157" s="169">
        <f>IF(RES_hhdet_in_tes!E157=0,"",RES_hhdet_in_tes!E157/RES_hhdet_in_fec!E157)</f>
        <v>0.81687969254936366</v>
      </c>
      <c r="F157" s="169">
        <f>IF(RES_hhdet_in_tes!F157=0,"",RES_hhdet_in_tes!F157/RES_hhdet_in_fec!F157)</f>
        <v>0.81950954551559652</v>
      </c>
      <c r="G157" s="169">
        <f>IF(RES_hhdet_in_tes!G157=0,"",RES_hhdet_in_tes!G157/RES_hhdet_in_fec!G157)</f>
        <v>0.82336025416054803</v>
      </c>
      <c r="H157" s="169">
        <f>IF(RES_hhdet_in_tes!H157=0,"",RES_hhdet_in_tes!H157/RES_hhdet_in_fec!H157)</f>
        <v>0.82453098141180736</v>
      </c>
      <c r="I157" s="169">
        <f>IF(RES_hhdet_in_tes!I157=0,"",RES_hhdet_in_tes!I157/RES_hhdet_in_fec!I157)</f>
        <v>0.82601939583781681</v>
      </c>
      <c r="J157" s="169">
        <f>IF(RES_hhdet_in_tes!J157=0,"",RES_hhdet_in_tes!J157/RES_hhdet_in_fec!J157)</f>
        <v>0.82759571301179813</v>
      </c>
      <c r="K157" s="169">
        <f>IF(RES_hhdet_in_tes!K157=0,"",RES_hhdet_in_tes!K157/RES_hhdet_in_fec!K157)</f>
        <v>0.82960085244676729</v>
      </c>
      <c r="L157" s="169">
        <f>IF(RES_hhdet_in_tes!L157=0,"",RES_hhdet_in_tes!L157/RES_hhdet_in_fec!L157)</f>
        <v>0.83057721705425269</v>
      </c>
      <c r="M157" s="169">
        <f>IF(RES_hhdet_in_tes!M157=0,"",RES_hhdet_in_tes!M157/RES_hhdet_in_fec!M157)</f>
        <v>0.83232315097134579</v>
      </c>
      <c r="N157" s="169">
        <f>IF(RES_hhdet_in_tes!N157=0,"",RES_hhdet_in_tes!N157/RES_hhdet_in_fec!N157)</f>
        <v>0.83486508875682752</v>
      </c>
      <c r="O157" s="169">
        <f>IF(RES_hhdet_in_tes!O157=0,"",RES_hhdet_in_tes!O157/RES_hhdet_in_fec!O157)</f>
        <v>0.83548542333945663</v>
      </c>
      <c r="P157" s="169">
        <f>IF(RES_hhdet_in_tes!P157=0,"",RES_hhdet_in_tes!P157/RES_hhdet_in_fec!P157)</f>
        <v>0.83649471604677683</v>
      </c>
      <c r="Q157" s="169">
        <f>IF(RES_hhdet_in_tes!Q157=0,"",RES_hhdet_in_tes!Q157/RES_hhdet_in_fec!Q157)</f>
        <v>0.83752320906880351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0.81409829657117294</v>
      </c>
      <c r="D159" s="65">
        <f>IF(RES_hhdet_in_tes!D159=0,"",RES_hhdet_in_tes!D159/RES_hhdet_in_fec!D159)</f>
        <v>0.81404388816962236</v>
      </c>
      <c r="E159" s="65">
        <f>IF(RES_hhdet_in_tes!E159=0,"",RES_hhdet_in_tes!E159/RES_hhdet_in_fec!E159)</f>
        <v>0.81687969254936366</v>
      </c>
      <c r="F159" s="65">
        <f>IF(RES_hhdet_in_tes!F159=0,"",RES_hhdet_in_tes!F159/RES_hhdet_in_fec!F159)</f>
        <v>0.81950954551559652</v>
      </c>
      <c r="G159" s="65">
        <f>IF(RES_hhdet_in_tes!G159=0,"",RES_hhdet_in_tes!G159/RES_hhdet_in_fec!G159)</f>
        <v>0.82336025416054803</v>
      </c>
      <c r="H159" s="65">
        <f>IF(RES_hhdet_in_tes!H159=0,"",RES_hhdet_in_tes!H159/RES_hhdet_in_fec!H159)</f>
        <v>0.82453098141180736</v>
      </c>
      <c r="I159" s="65">
        <f>IF(RES_hhdet_in_tes!I159=0,"",RES_hhdet_in_tes!I159/RES_hhdet_in_fec!I159)</f>
        <v>0.82601939583781681</v>
      </c>
      <c r="J159" s="65">
        <f>IF(RES_hhdet_in_tes!J159=0,"",RES_hhdet_in_tes!J159/RES_hhdet_in_fec!J159)</f>
        <v>0.82759571301179813</v>
      </c>
      <c r="K159" s="65">
        <f>IF(RES_hhdet_in_tes!K159=0,"",RES_hhdet_in_tes!K159/RES_hhdet_in_fec!K159)</f>
        <v>0.82960085244676729</v>
      </c>
      <c r="L159" s="65">
        <f>IF(RES_hhdet_in_tes!L159=0,"",RES_hhdet_in_tes!L159/RES_hhdet_in_fec!L159)</f>
        <v>0.83057721705425269</v>
      </c>
      <c r="M159" s="65">
        <f>IF(RES_hhdet_in_tes!M159=0,"",RES_hhdet_in_tes!M159/RES_hhdet_in_fec!M159)</f>
        <v>0.83232315097134579</v>
      </c>
      <c r="N159" s="65">
        <f>IF(RES_hhdet_in_tes!N159=0,"",RES_hhdet_in_tes!N159/RES_hhdet_in_fec!N159)</f>
        <v>0.83486508875682752</v>
      </c>
      <c r="O159" s="65">
        <f>IF(RES_hhdet_in_tes!O159=0,"",RES_hhdet_in_tes!O159/RES_hhdet_in_fec!O159)</f>
        <v>0.83548542333945663</v>
      </c>
      <c r="P159" s="65">
        <f>IF(RES_hhdet_in_tes!P159=0,"",RES_hhdet_in_tes!P159/RES_hhdet_in_fec!P159)</f>
        <v>0.83649471604677683</v>
      </c>
      <c r="Q159" s="65">
        <f>IF(RES_hhdet_in_tes!Q159=0,"",RES_hhdet_in_tes!Q159/RES_hhdet_in_fec!Q159)</f>
        <v>0.83752320906880351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0.70880642655662929</v>
      </c>
      <c r="D161" s="175">
        <f>IF(RES_hhdet_in_tes!D161=0,"",RES_hhdet_in_tes!D161/RES_hhdet_in_fec!D161)</f>
        <v>0.7128839014959677</v>
      </c>
      <c r="E161" s="175">
        <f>IF(RES_hhdet_in_tes!E161=0,"",RES_hhdet_in_tes!E161/RES_hhdet_in_fec!E161)</f>
        <v>0.71804305556450343</v>
      </c>
      <c r="F161" s="175">
        <f>IF(RES_hhdet_in_tes!F161=0,"",RES_hhdet_in_tes!F161/RES_hhdet_in_fec!F161)</f>
        <v>0.72416636815473867</v>
      </c>
      <c r="G161" s="175">
        <f>IF(RES_hhdet_in_tes!G161=0,"",RES_hhdet_in_tes!G161/RES_hhdet_in_fec!G161)</f>
        <v>0.73013974311697871</v>
      </c>
      <c r="H161" s="175">
        <f>IF(RES_hhdet_in_tes!H161=0,"",RES_hhdet_in_tes!H161/RES_hhdet_in_fec!H161)</f>
        <v>0.7360063773448815</v>
      </c>
      <c r="I161" s="175">
        <f>IF(RES_hhdet_in_tes!I161=0,"",RES_hhdet_in_tes!I161/RES_hhdet_in_fec!I161)</f>
        <v>0.72237093862103452</v>
      </c>
      <c r="J161" s="175">
        <f>IF(RES_hhdet_in_tes!J161=0,"",RES_hhdet_in_tes!J161/RES_hhdet_in_fec!J161)</f>
        <v>0.73077704240863406</v>
      </c>
      <c r="K161" s="175">
        <f>IF(RES_hhdet_in_tes!K161=0,"",RES_hhdet_in_tes!K161/RES_hhdet_in_fec!K161)</f>
        <v>0.75264110842095577</v>
      </c>
      <c r="L161" s="175" t="str">
        <f>IF(RES_hhdet_in_tes!L161=0,"",RES_hhdet_in_tes!L161/RES_hhdet_in_fec!L161)</f>
        <v/>
      </c>
      <c r="M161" s="175" t="str">
        <f>IF(RES_hhdet_in_tes!M161=0,"",RES_hhdet_in_tes!M161/RES_hhdet_in_fec!M161)</f>
        <v/>
      </c>
      <c r="N161" s="175" t="str">
        <f>IF(RES_hhdet_in_tes!N161=0,"",RES_hhdet_in_tes!N161/RES_hhdet_in_fec!N161)</f>
        <v/>
      </c>
      <c r="O161" s="175" t="str">
        <f>IF(RES_hhdet_in_tes!O161=0,"",RES_hhdet_in_tes!O161/RES_hhdet_in_fec!O161)</f>
        <v/>
      </c>
      <c r="P161" s="175" t="str">
        <f>IF(RES_hhdet_in_tes!P161=0,"",RES_hhdet_in_tes!P161/RES_hhdet_in_fec!P161)</f>
        <v/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0.7039446397075404</v>
      </c>
      <c r="D162" s="169">
        <f>IF(RES_hhdet_in_tes!D162=0,"",RES_hhdet_in_tes!D162/RES_hhdet_in_fec!D162)</f>
        <v>0.70751868669803164</v>
      </c>
      <c r="E162" s="169">
        <f>IF(RES_hhdet_in_tes!E162=0,"",RES_hhdet_in_tes!E162/RES_hhdet_in_fec!E162)</f>
        <v>0.71357920697975985</v>
      </c>
      <c r="F162" s="169">
        <f>IF(RES_hhdet_in_tes!F162=0,"",RES_hhdet_in_tes!F162/RES_hhdet_in_fec!F162)</f>
        <v>0.71995387700218327</v>
      </c>
      <c r="G162" s="169">
        <f>IF(RES_hhdet_in_tes!G162=0,"",RES_hhdet_in_tes!G162/RES_hhdet_in_fec!G162)</f>
        <v>0.72629652736878447</v>
      </c>
      <c r="H162" s="169">
        <f>IF(RES_hhdet_in_tes!H162=0,"",RES_hhdet_in_tes!H162/RES_hhdet_in_fec!H162)</f>
        <v>0.73086679058739557</v>
      </c>
      <c r="I162" s="169">
        <f>IF(RES_hhdet_in_tes!I162=0,"",RES_hhdet_in_tes!I162/RES_hhdet_in_fec!I162)</f>
        <v>0.70625727099248492</v>
      </c>
      <c r="J162" s="169">
        <f>IF(RES_hhdet_in_tes!J162=0,"",RES_hhdet_in_tes!J162/RES_hhdet_in_fec!J162)</f>
        <v>0.71706794298664223</v>
      </c>
      <c r="K162" s="169">
        <f>IF(RES_hhdet_in_tes!K162=0,"",RES_hhdet_in_tes!K162/RES_hhdet_in_fec!K162)</f>
        <v>0.74181740241806715</v>
      </c>
      <c r="L162" s="169" t="str">
        <f>IF(RES_hhdet_in_tes!L162=0,"",RES_hhdet_in_tes!L162/RES_hhdet_in_fec!L162)</f>
        <v/>
      </c>
      <c r="M162" s="169" t="str">
        <f>IF(RES_hhdet_in_tes!M162=0,"",RES_hhdet_in_tes!M162/RES_hhdet_in_fec!M162)</f>
        <v/>
      </c>
      <c r="N162" s="169" t="str">
        <f>IF(RES_hhdet_in_tes!N162=0,"",RES_hhdet_in_tes!N162/RES_hhdet_in_fec!N162)</f>
        <v/>
      </c>
      <c r="O162" s="169" t="str">
        <f>IF(RES_hhdet_in_tes!O162=0,"",RES_hhdet_in_tes!O162/RES_hhdet_in_fec!O162)</f>
        <v/>
      </c>
      <c r="P162" s="169" t="str">
        <f>IF(RES_hhdet_in_tes!P162=0,"",RES_hhdet_in_tes!P162/RES_hhdet_in_fec!P162)</f>
        <v/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0.7039446397075404</v>
      </c>
      <c r="D163" s="65">
        <f>IF(RES_hhdet_in_tes!D163=0,"",RES_hhdet_in_tes!D163/RES_hhdet_in_fec!D163)</f>
        <v>0.70751868669803164</v>
      </c>
      <c r="E163" s="65">
        <f>IF(RES_hhdet_in_tes!E163=0,"",RES_hhdet_in_tes!E163/RES_hhdet_in_fec!E163)</f>
        <v>0.71357920697975985</v>
      </c>
      <c r="F163" s="65">
        <f>IF(RES_hhdet_in_tes!F163=0,"",RES_hhdet_in_tes!F163/RES_hhdet_in_fec!F163)</f>
        <v>0.71995387700218327</v>
      </c>
      <c r="G163" s="65">
        <f>IF(RES_hhdet_in_tes!G163=0,"",RES_hhdet_in_tes!G163/RES_hhdet_in_fec!G163)</f>
        <v>0.72629652736878447</v>
      </c>
      <c r="H163" s="65">
        <f>IF(RES_hhdet_in_tes!H163=0,"",RES_hhdet_in_tes!H163/RES_hhdet_in_fec!H163)</f>
        <v>0.73086679058739557</v>
      </c>
      <c r="I163" s="65">
        <f>IF(RES_hhdet_in_tes!I163=0,"",RES_hhdet_in_tes!I163/RES_hhdet_in_fec!I163)</f>
        <v>0.70625727099248492</v>
      </c>
      <c r="J163" s="65">
        <f>IF(RES_hhdet_in_tes!J163=0,"",RES_hhdet_in_tes!J163/RES_hhdet_in_fec!J163)</f>
        <v>0.71706794298664223</v>
      </c>
      <c r="K163" s="65">
        <f>IF(RES_hhdet_in_tes!K163=0,"",RES_hhdet_in_tes!K163/RES_hhdet_in_fec!K163)</f>
        <v>0.74181740241806715</v>
      </c>
      <c r="L163" s="65" t="str">
        <f>IF(RES_hhdet_in_tes!L163=0,"",RES_hhdet_in_tes!L163/RES_hhdet_in_fec!L163)</f>
        <v/>
      </c>
      <c r="M163" s="65" t="str">
        <f>IF(RES_hhdet_in_tes!M163=0,"",RES_hhdet_in_tes!M163/RES_hhdet_in_fec!M163)</f>
        <v/>
      </c>
      <c r="N163" s="65" t="str">
        <f>IF(RES_hhdet_in_tes!N163=0,"",RES_hhdet_in_tes!N163/RES_hhdet_in_fec!N163)</f>
        <v/>
      </c>
      <c r="O163" s="65" t="str">
        <f>IF(RES_hhdet_in_tes!O163=0,"",RES_hhdet_in_tes!O163/RES_hhdet_in_fec!O163)</f>
        <v/>
      </c>
      <c r="P163" s="65" t="str">
        <f>IF(RES_hhdet_in_tes!P163=0,"",RES_hhdet_in_tes!P163/RES_hhdet_in_fec!P163)</f>
        <v/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1.7643326417089358</v>
      </c>
      <c r="D164" s="169">
        <f>IF(RES_hhdet_in_tes!D164=0,"",RES_hhdet_in_tes!D164/RES_hhdet_in_fec!D164)</f>
        <v>1.8084093862644646</v>
      </c>
      <c r="E164" s="169">
        <f>IF(RES_hhdet_in_tes!E164=0,"",RES_hhdet_in_tes!E164/RES_hhdet_in_fec!E164)</f>
        <v>1.8557486539115811</v>
      </c>
      <c r="F164" s="169">
        <f>IF(RES_hhdet_in_tes!F164=0,"",RES_hhdet_in_tes!F164/RES_hhdet_in_fec!F164)</f>
        <v>1.9137884838767298</v>
      </c>
      <c r="G164" s="169">
        <f>IF(RES_hhdet_in_tes!G164=0,"",RES_hhdet_in_tes!G164/RES_hhdet_in_fec!G164)</f>
        <v>1.9827963498850212</v>
      </c>
      <c r="H164" s="169">
        <f>IF(RES_hhdet_in_tes!H164=0,"",RES_hhdet_in_tes!H164/RES_hhdet_in_fec!H164)</f>
        <v>2.0642312577291051</v>
      </c>
      <c r="I164" s="169">
        <f>IF(RES_hhdet_in_tes!I164=0,"",RES_hhdet_in_tes!I164/RES_hhdet_in_fec!I164)</f>
        <v>2.1595040461909645</v>
      </c>
      <c r="J164" s="169">
        <f>IF(RES_hhdet_in_tes!J164=0,"",RES_hhdet_in_tes!J164/RES_hhdet_in_fec!J164)</f>
        <v>2.2521913067312176</v>
      </c>
      <c r="K164" s="169">
        <f>IF(RES_hhdet_in_tes!K164=0,"",RES_hhdet_in_tes!K164/RES_hhdet_in_fec!K164)</f>
        <v>2.3958944624178562</v>
      </c>
      <c r="L164" s="169" t="str">
        <f>IF(RES_hhdet_in_tes!L164=0,"",RES_hhdet_in_tes!L164/RES_hhdet_in_fec!L164)</f>
        <v/>
      </c>
      <c r="M164" s="169" t="str">
        <f>IF(RES_hhdet_in_tes!M164=0,"",RES_hhdet_in_tes!M164/RES_hhdet_in_fec!M164)</f>
        <v/>
      </c>
      <c r="N164" s="169" t="str">
        <f>IF(RES_hhdet_in_tes!N164=0,"",RES_hhdet_in_tes!N164/RES_hhdet_in_fec!N164)</f>
        <v/>
      </c>
      <c r="O164" s="169" t="str">
        <f>IF(RES_hhdet_in_tes!O164=0,"",RES_hhdet_in_tes!O164/RES_hhdet_in_fec!O164)</f>
        <v/>
      </c>
      <c r="P164" s="169" t="str">
        <f>IF(RES_hhdet_in_tes!P164=0,"",RES_hhdet_in_tes!P164/RES_hhdet_in_fec!P164)</f>
        <v/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1.7643326417089358</v>
      </c>
      <c r="D165" s="73">
        <f>IF(RES_hhdet_in_tes!D165=0,"",RES_hhdet_in_tes!D165/RES_hhdet_in_fec!D165)</f>
        <v>1.8084093862644646</v>
      </c>
      <c r="E165" s="73">
        <f>IF(RES_hhdet_in_tes!E165=0,"",RES_hhdet_in_tes!E165/RES_hhdet_in_fec!E165)</f>
        <v>1.8557486539115811</v>
      </c>
      <c r="F165" s="73">
        <f>IF(RES_hhdet_in_tes!F165=0,"",RES_hhdet_in_tes!F165/RES_hhdet_in_fec!F165)</f>
        <v>1.9137884838767298</v>
      </c>
      <c r="G165" s="73">
        <f>IF(RES_hhdet_in_tes!G165=0,"",RES_hhdet_in_tes!G165/RES_hhdet_in_fec!G165)</f>
        <v>1.9827963498850212</v>
      </c>
      <c r="H165" s="73">
        <f>IF(RES_hhdet_in_tes!H165=0,"",RES_hhdet_in_tes!H165/RES_hhdet_in_fec!H165)</f>
        <v>2.0642312577291051</v>
      </c>
      <c r="I165" s="73">
        <f>IF(RES_hhdet_in_tes!I165=0,"",RES_hhdet_in_tes!I165/RES_hhdet_in_fec!I165)</f>
        <v>2.1595040461909645</v>
      </c>
      <c r="J165" s="73">
        <f>IF(RES_hhdet_in_tes!J165=0,"",RES_hhdet_in_tes!J165/RES_hhdet_in_fec!J165)</f>
        <v>2.2521913067312176</v>
      </c>
      <c r="K165" s="73">
        <f>IF(RES_hhdet_in_tes!K165=0,"",RES_hhdet_in_tes!K165/RES_hhdet_in_fec!K165)</f>
        <v>2.3958944624178562</v>
      </c>
      <c r="L165" s="73" t="str">
        <f>IF(RES_hhdet_in_tes!L165=0,"",RES_hhdet_in_tes!L165/RES_hhdet_in_fec!L165)</f>
        <v/>
      </c>
      <c r="M165" s="73" t="str">
        <f>IF(RES_hhdet_in_tes!M165=0,"",RES_hhdet_in_tes!M165/RES_hhdet_in_fec!M165)</f>
        <v/>
      </c>
      <c r="N165" s="73" t="str">
        <f>IF(RES_hhdet_in_tes!N165=0,"",RES_hhdet_in_tes!N165/RES_hhdet_in_fec!N165)</f>
        <v/>
      </c>
      <c r="O165" s="73" t="str">
        <f>IF(RES_hhdet_in_tes!O165=0,"",RES_hhdet_in_tes!O165/RES_hhdet_in_fec!O165)</f>
        <v/>
      </c>
      <c r="P165" s="73" t="str">
        <f>IF(RES_hhdet_in_tes!P165=0,"",RES_hhdet_in_tes!P165/RES_hhdet_in_fec!P165)</f>
        <v/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0.68623424464932747</v>
      </c>
      <c r="D166" s="169">
        <f>IF(RES_hhdet_in_tes!D166=0,"",RES_hhdet_in_tes!D166/RES_hhdet_in_fec!D166)</f>
        <v>0.69196693022884881</v>
      </c>
      <c r="E166" s="169">
        <f>IF(RES_hhdet_in_tes!E166=0,"",RES_hhdet_in_tes!E166/RES_hhdet_in_fec!E166)</f>
        <v>0.69543716834015756</v>
      </c>
      <c r="F166" s="169">
        <f>IF(RES_hhdet_in_tes!F166=0,"",RES_hhdet_in_tes!F166/RES_hhdet_in_fec!F166)</f>
        <v>0.70011911904074431</v>
      </c>
      <c r="G166" s="169">
        <f>IF(RES_hhdet_in_tes!G166=0,"",RES_hhdet_in_tes!G166/RES_hhdet_in_fec!G166)</f>
        <v>0.7037964699347663</v>
      </c>
      <c r="H166" s="169">
        <f>IF(RES_hhdet_in_tes!H166=0,"",RES_hhdet_in_tes!H166/RES_hhdet_in_fec!H166)</f>
        <v>0.7083795451448045</v>
      </c>
      <c r="I166" s="169">
        <f>IF(RES_hhdet_in_tes!I166=0,"",RES_hhdet_in_tes!I166/RES_hhdet_in_fec!I166)</f>
        <v>0.7472371143697768</v>
      </c>
      <c r="J166" s="169">
        <f>IF(RES_hhdet_in_tes!J166=0,"",RES_hhdet_in_tes!J166/RES_hhdet_in_fec!J166)</f>
        <v>0.74729189373178195</v>
      </c>
      <c r="K166" s="169">
        <f>IF(RES_hhdet_in_tes!K166=0,"",RES_hhdet_in_tes!K166/RES_hhdet_in_fec!K166)</f>
        <v>0.72805536319410713</v>
      </c>
      <c r="L166" s="169" t="str">
        <f>IF(RES_hhdet_in_tes!L166=0,"",RES_hhdet_in_tes!L166/RES_hhdet_in_fec!L166)</f>
        <v/>
      </c>
      <c r="M166" s="169" t="str">
        <f>IF(RES_hhdet_in_tes!M166=0,"",RES_hhdet_in_tes!M166/RES_hhdet_in_fec!M166)</f>
        <v/>
      </c>
      <c r="N166" s="169" t="str">
        <f>IF(RES_hhdet_in_tes!N166=0,"",RES_hhdet_in_tes!N166/RES_hhdet_in_fec!N166)</f>
        <v/>
      </c>
      <c r="O166" s="169" t="str">
        <f>IF(RES_hhdet_in_tes!O166=0,"",RES_hhdet_in_tes!O166/RES_hhdet_in_fec!O166)</f>
        <v/>
      </c>
      <c r="P166" s="169" t="str">
        <f>IF(RES_hhdet_in_tes!P166=0,"",RES_hhdet_in_tes!P166/RES_hhdet_in_fec!P166)</f>
        <v/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0.68124545986143392</v>
      </c>
      <c r="D171" s="171">
        <f>IF(RES_hhdet_in_tes!D171=0,"",RES_hhdet_in_tes!D171/RES_hhdet_in_fec!D171)</f>
        <v>0.68681398942159744</v>
      </c>
      <c r="E171" s="171">
        <f>IF(RES_hhdet_in_tes!E171=0,"",RES_hhdet_in_tes!E171/RES_hhdet_in_fec!E171)</f>
        <v>0.69147293199072368</v>
      </c>
      <c r="F171" s="171">
        <f>IF(RES_hhdet_in_tes!F171=0,"",RES_hhdet_in_tes!F171/RES_hhdet_in_fec!F171)</f>
        <v>0.69575159152603439</v>
      </c>
      <c r="G171" s="171">
        <f>IF(RES_hhdet_in_tes!G171=0,"",RES_hhdet_in_tes!G171/RES_hhdet_in_fec!G171)</f>
        <v>0.70009631444695319</v>
      </c>
      <c r="H171" s="171">
        <f>IF(RES_hhdet_in_tes!H171=0,"",RES_hhdet_in_tes!H171/RES_hhdet_in_fec!H171)</f>
        <v>0.70465625231390339</v>
      </c>
      <c r="I171" s="171">
        <f>IF(RES_hhdet_in_tes!I171=0,"",RES_hhdet_in_tes!I171/RES_hhdet_in_fec!I171)</f>
        <v>0.70656373611180046</v>
      </c>
      <c r="J171" s="171">
        <f>IF(RES_hhdet_in_tes!J171=0,"",RES_hhdet_in_tes!J171/RES_hhdet_in_fec!J171)</f>
        <v>0.71064930360924738</v>
      </c>
      <c r="K171" s="171">
        <f>IF(RES_hhdet_in_tes!K171=0,"",RES_hhdet_in_tes!K171/RES_hhdet_in_fec!K171)</f>
        <v>0.7147261578473405</v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0.74960375911830335</v>
      </c>
      <c r="D172" s="170">
        <f>IF(RES_hhdet_in_tes!D172=0,"",RES_hhdet_in_tes!D172/RES_hhdet_in_fec!D172)</f>
        <v>0.75050381027800583</v>
      </c>
      <c r="E172" s="170">
        <f>IF(RES_hhdet_in_tes!E172=0,"",RES_hhdet_in_tes!E172/RES_hhdet_in_fec!E172)</f>
        <v>0.75511585064148701</v>
      </c>
      <c r="F172" s="170">
        <f>IF(RES_hhdet_in_tes!F172=0,"",RES_hhdet_in_tes!F172/RES_hhdet_in_fec!F172)</f>
        <v>0.76196691286198748</v>
      </c>
      <c r="G172" s="170">
        <f>IF(RES_hhdet_in_tes!G172=0,"",RES_hhdet_in_tes!G172/RES_hhdet_in_fec!G172)</f>
        <v>0.76935630306318015</v>
      </c>
      <c r="H172" s="170">
        <f>IF(RES_hhdet_in_tes!H172=0,"",RES_hhdet_in_tes!H172/RES_hhdet_in_fec!H172)</f>
        <v>0.76227764931300057</v>
      </c>
      <c r="I172" s="170">
        <f>IF(RES_hhdet_in_tes!I172=0,"",RES_hhdet_in_tes!I172/RES_hhdet_in_fec!I172)</f>
        <v>0.76851364307031456</v>
      </c>
      <c r="J172" s="170">
        <f>IF(RES_hhdet_in_tes!J172=0,"",RES_hhdet_in_tes!J172/RES_hhdet_in_fec!J172)</f>
        <v>0.7790830169711187</v>
      </c>
      <c r="K172" s="170">
        <f>IF(RES_hhdet_in_tes!K172=0,"",RES_hhdet_in_tes!K172/RES_hhdet_in_fec!K172)</f>
        <v>0.7826673021981998</v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0.67618384607361837</v>
      </c>
      <c r="D173" s="73">
        <f>IF(RES_hhdet_in_tes!D173=0,"",RES_hhdet_in_tes!D173/RES_hhdet_in_fec!D173)</f>
        <v>0.67908787181811492</v>
      </c>
      <c r="E173" s="73">
        <f>IF(RES_hhdet_in_tes!E173=0,"",RES_hhdet_in_tes!E173/RES_hhdet_in_fec!E173)</f>
        <v>0.68367034706289098</v>
      </c>
      <c r="F173" s="73">
        <f>IF(RES_hhdet_in_tes!F173=0,"",RES_hhdet_in_tes!F173/RES_hhdet_in_fec!F173)</f>
        <v>0.68890175734776493</v>
      </c>
      <c r="G173" s="73">
        <f>IF(RES_hhdet_in_tes!G173=0,"",RES_hhdet_in_tes!G173/RES_hhdet_in_fec!G173)</f>
        <v>0.69390014151061419</v>
      </c>
      <c r="H173" s="73">
        <f>IF(RES_hhdet_in_tes!H173=0,"",RES_hhdet_in_tes!H173/RES_hhdet_in_fec!H173)</f>
        <v>0.69277156123048778</v>
      </c>
      <c r="I173" s="73">
        <f>IF(RES_hhdet_in_tes!I173=0,"",RES_hhdet_in_tes!I173/RES_hhdet_in_fec!I173)</f>
        <v>0.69865091905802112</v>
      </c>
      <c r="J173" s="73">
        <f>IF(RES_hhdet_in_tes!J173=0,"",RES_hhdet_in_tes!J173/RES_hhdet_in_fec!J173)</f>
        <v>0.70359212074601174</v>
      </c>
      <c r="K173" s="73">
        <f>IF(RES_hhdet_in_tes!K173=0,"",RES_hhdet_in_tes!K173/RES_hhdet_in_fec!K173)</f>
        <v>0.70618210032358164</v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1.0000000000000002</v>
      </c>
      <c r="D174" s="65">
        <f>IF(RES_hhdet_in_tes!D174=0,"",RES_hhdet_in_tes!D174/RES_hhdet_in_fec!D174)</f>
        <v>1.0008700868622957</v>
      </c>
      <c r="E174" s="65">
        <f>IF(RES_hhdet_in_tes!E174=0,"",RES_hhdet_in_tes!E174/RES_hhdet_in_fec!E174)</f>
        <v>1.0032600564312248</v>
      </c>
      <c r="F174" s="65">
        <f>IF(RES_hhdet_in_tes!F174=0,"",RES_hhdet_in_tes!F174/RES_hhdet_in_fec!F174)</f>
        <v>1.0068482904588543</v>
      </c>
      <c r="G174" s="65">
        <f>IF(RES_hhdet_in_tes!G174=0,"",RES_hhdet_in_tes!G174/RES_hhdet_in_fec!G174)</f>
        <v>1.0100525030127558</v>
      </c>
      <c r="H174" s="65">
        <f>IF(RES_hhdet_in_tes!H174=0,"",RES_hhdet_in_tes!H174/RES_hhdet_in_fec!H174)</f>
        <v>1.0047260025421474</v>
      </c>
      <c r="I174" s="65">
        <f>IF(RES_hhdet_in_tes!I174=0,"",RES_hhdet_in_tes!I174/RES_hhdet_in_fec!I174)</f>
        <v>1.0059646000769875</v>
      </c>
      <c r="J174" s="65">
        <f>IF(RES_hhdet_in_tes!J174=0,"",RES_hhdet_in_tes!J174/RES_hhdet_in_fec!J174)</f>
        <v>1.0105747718166833</v>
      </c>
      <c r="K174" s="65">
        <f>IF(RES_hhdet_in_tes!K174=0,"",RES_hhdet_in_tes!K174/RES_hhdet_in_fec!K174)</f>
        <v>1.0132334676569545</v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0.81419383771210663</v>
      </c>
      <c r="D175" s="169">
        <f>IF(RES_hhdet_in_tes!D175=0,"",RES_hhdet_in_tes!D175/RES_hhdet_in_fec!D175)</f>
        <v>0.81863276229347925</v>
      </c>
      <c r="E175" s="169">
        <f>IF(RES_hhdet_in_tes!E175=0,"",RES_hhdet_in_tes!E175/RES_hhdet_in_fec!E175)</f>
        <v>0.82075564017732427</v>
      </c>
      <c r="F175" s="169">
        <f>IF(RES_hhdet_in_tes!F175=0,"",RES_hhdet_in_tes!F175/RES_hhdet_in_fec!F175)</f>
        <v>0.82239612371213477</v>
      </c>
      <c r="G175" s="169">
        <f>IF(RES_hhdet_in_tes!G175=0,"",RES_hhdet_in_tes!G175/RES_hhdet_in_fec!G175)</f>
        <v>0.82839244777494037</v>
      </c>
      <c r="H175" s="169">
        <f>IF(RES_hhdet_in_tes!H175=0,"",RES_hhdet_in_tes!H175/RES_hhdet_in_fec!H175)</f>
        <v>0.82866075031845132</v>
      </c>
      <c r="I175" s="169">
        <f>IF(RES_hhdet_in_tes!I175=0,"",RES_hhdet_in_tes!I175/RES_hhdet_in_fec!I175)</f>
        <v>0.8293582006917497</v>
      </c>
      <c r="J175" s="169">
        <f>IF(RES_hhdet_in_tes!J175=0,"",RES_hhdet_in_tes!J175/RES_hhdet_in_fec!J175)</f>
        <v>0.83030995201600721</v>
      </c>
      <c r="K175" s="169">
        <f>IF(RES_hhdet_in_tes!K175=0,"",RES_hhdet_in_tes!K175/RES_hhdet_in_fec!K175)</f>
        <v>0.83270715601342782</v>
      </c>
      <c r="L175" s="169" t="str">
        <f>IF(RES_hhdet_in_tes!L175=0,"",RES_hhdet_in_tes!L175/RES_hhdet_in_fec!L175)</f>
        <v/>
      </c>
      <c r="M175" s="169" t="str">
        <f>IF(RES_hhdet_in_tes!M175=0,"",RES_hhdet_in_tes!M175/RES_hhdet_in_fec!M175)</f>
        <v/>
      </c>
      <c r="N175" s="169" t="str">
        <f>IF(RES_hhdet_in_tes!N175=0,"",RES_hhdet_in_tes!N175/RES_hhdet_in_fec!N175)</f>
        <v/>
      </c>
      <c r="O175" s="169" t="str">
        <f>IF(RES_hhdet_in_tes!O175=0,"",RES_hhdet_in_tes!O175/RES_hhdet_in_fec!O175)</f>
        <v/>
      </c>
      <c r="P175" s="169" t="str">
        <f>IF(RES_hhdet_in_tes!P175=0,"",RES_hhdet_in_tes!P175/RES_hhdet_in_fec!P175)</f>
        <v/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0.81419383771210663</v>
      </c>
      <c r="D177" s="65">
        <f>IF(RES_hhdet_in_tes!D177=0,"",RES_hhdet_in_tes!D177/RES_hhdet_in_fec!D177)</f>
        <v>0.81863276229347925</v>
      </c>
      <c r="E177" s="65">
        <f>IF(RES_hhdet_in_tes!E177=0,"",RES_hhdet_in_tes!E177/RES_hhdet_in_fec!E177)</f>
        <v>0.82075564017732427</v>
      </c>
      <c r="F177" s="65">
        <f>IF(RES_hhdet_in_tes!F177=0,"",RES_hhdet_in_tes!F177/RES_hhdet_in_fec!F177)</f>
        <v>0.82239612371213477</v>
      </c>
      <c r="G177" s="65">
        <f>IF(RES_hhdet_in_tes!G177=0,"",RES_hhdet_in_tes!G177/RES_hhdet_in_fec!G177)</f>
        <v>0.82839244777494037</v>
      </c>
      <c r="H177" s="65">
        <f>IF(RES_hhdet_in_tes!H177=0,"",RES_hhdet_in_tes!H177/RES_hhdet_in_fec!H177)</f>
        <v>0.82866075031845132</v>
      </c>
      <c r="I177" s="65">
        <f>IF(RES_hhdet_in_tes!I177=0,"",RES_hhdet_in_tes!I177/RES_hhdet_in_fec!I177)</f>
        <v>0.8293582006917497</v>
      </c>
      <c r="J177" s="65">
        <f>IF(RES_hhdet_in_tes!J177=0,"",RES_hhdet_in_tes!J177/RES_hhdet_in_fec!J177)</f>
        <v>0.83030995201600721</v>
      </c>
      <c r="K177" s="65">
        <f>IF(RES_hhdet_in_tes!K177=0,"",RES_hhdet_in_tes!K177/RES_hhdet_in_fec!K177)</f>
        <v>0.83270715601342782</v>
      </c>
      <c r="L177" s="65" t="str">
        <f>IF(RES_hhdet_in_tes!L177=0,"",RES_hhdet_in_tes!L177/RES_hhdet_in_fec!L177)</f>
        <v/>
      </c>
      <c r="M177" s="65" t="str">
        <f>IF(RES_hhdet_in_tes!M177=0,"",RES_hhdet_in_tes!M177/RES_hhdet_in_fec!M177)</f>
        <v/>
      </c>
      <c r="N177" s="65" t="str">
        <f>IF(RES_hhdet_in_tes!N177=0,"",RES_hhdet_in_tes!N177/RES_hhdet_in_fec!N177)</f>
        <v/>
      </c>
      <c r="O177" s="65" t="str">
        <f>IF(RES_hhdet_in_tes!O177=0,"",RES_hhdet_in_tes!O177/RES_hhdet_in_fec!O177)</f>
        <v/>
      </c>
      <c r="P177" s="65" t="str">
        <f>IF(RES_hhdet_in_tes!P177=0,"",RES_hhdet_in_tes!P177/RES_hhdet_in_fec!P177)</f>
        <v/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25.573911713765735</v>
      </c>
      <c r="D3" s="168">
        <f t="shared" ref="D3" si="1">SUM(D4,D7,D9,D19)</f>
        <v>48.852159453591248</v>
      </c>
      <c r="E3" s="168">
        <f t="shared" ref="E3" si="2">SUM(E4,E7,E9,E19)</f>
        <v>21.190942177658592</v>
      </c>
      <c r="F3" s="168">
        <f t="shared" ref="F3" si="3">SUM(F4,F7,F9,F19)</f>
        <v>10.861108021186137</v>
      </c>
      <c r="G3" s="168">
        <f t="shared" ref="G3" si="4">SUM(G4,G7,G9,G19)</f>
        <v>23.565158955017029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30.999507099193917</v>
      </c>
      <c r="K3" s="168">
        <f t="shared" ref="K3" si="8">SUM(K4,K7,K9,K19)</f>
        <v>19.3743237279201</v>
      </c>
      <c r="L3" s="168">
        <f t="shared" ref="L3" si="9">SUM(L4,L7,L9,L19)</f>
        <v>8.8583853528618146</v>
      </c>
      <c r="M3" s="168">
        <f t="shared" ref="M3" si="10">SUM(M4,M7,M9,M19)</f>
        <v>55.770356727676834</v>
      </c>
      <c r="N3" s="168">
        <f t="shared" ref="N3" si="11">SUM(N4,N7,N9,N19)</f>
        <v>12.392222999832143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24.824161287039658</v>
      </c>
      <c r="D4" s="157">
        <f t="shared" si="15"/>
        <v>47.131769804167945</v>
      </c>
      <c r="E4" s="157">
        <f t="shared" si="15"/>
        <v>20.082010336987565</v>
      </c>
      <c r="F4" s="157">
        <f t="shared" si="15"/>
        <v>9.9621351684011863</v>
      </c>
      <c r="G4" s="157">
        <f t="shared" si="15"/>
        <v>22.566103610167708</v>
      </c>
      <c r="H4" s="157">
        <f t="shared" si="15"/>
        <v>0</v>
      </c>
      <c r="I4" s="157">
        <f t="shared" si="15"/>
        <v>0</v>
      </c>
      <c r="J4" s="157">
        <f t="shared" si="15"/>
        <v>29.697279923989857</v>
      </c>
      <c r="K4" s="157">
        <f t="shared" si="15"/>
        <v>19.116403775661254</v>
      </c>
      <c r="L4" s="157">
        <f t="shared" si="15"/>
        <v>8.6323816734377825</v>
      </c>
      <c r="M4" s="157">
        <f t="shared" si="15"/>
        <v>47.830905716041492</v>
      </c>
      <c r="N4" s="157">
        <f t="shared" si="15"/>
        <v>11.156480898656261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24.824161287039658</v>
      </c>
      <c r="D5" s="156">
        <v>47.131769804167945</v>
      </c>
      <c r="E5" s="156">
        <v>20.082010336987565</v>
      </c>
      <c r="F5" s="156">
        <v>9.9621351684011863</v>
      </c>
      <c r="G5" s="156">
        <v>22.566103610167708</v>
      </c>
      <c r="H5" s="156">
        <v>0</v>
      </c>
      <c r="I5" s="156">
        <v>0</v>
      </c>
      <c r="J5" s="156">
        <v>29.697279923989857</v>
      </c>
      <c r="K5" s="156">
        <v>19.116403775661254</v>
      </c>
      <c r="L5" s="156">
        <v>8.6323816734377825</v>
      </c>
      <c r="M5" s="156">
        <v>47.830905716041492</v>
      </c>
      <c r="N5" s="156">
        <v>11.156480898656261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0.67817066795754311</v>
      </c>
      <c r="D9" s="157">
        <f t="shared" ref="D9" si="18">SUM(D10:D12,D15:D16)</f>
        <v>1.5645676572852765</v>
      </c>
      <c r="E9" s="157">
        <f t="shared" ref="E9" si="19">SUM(E10:E12,E15:E16)</f>
        <v>1.0114936140779469</v>
      </c>
      <c r="F9" s="157">
        <f t="shared" ref="F9" si="20">SUM(F10:F12,F15:F16)</f>
        <v>0.82778685674924313</v>
      </c>
      <c r="G9" s="157">
        <f t="shared" ref="G9" si="21">SUM(G10:G12,G15:G16)</f>
        <v>0.91875199949910613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1.2116449672986092</v>
      </c>
      <c r="K9" s="157">
        <f t="shared" ref="K9" si="25">SUM(K10:K12,K15:K16)</f>
        <v>0.25791995225884362</v>
      </c>
      <c r="L9" s="157">
        <f t="shared" ref="L9" si="26">SUM(L10:L12,L15:L16)</f>
        <v>0.13035860652886397</v>
      </c>
      <c r="M9" s="157">
        <f t="shared" ref="M9" si="27">SUM(M10:M12,M15:M16)</f>
        <v>7.5455070015507726</v>
      </c>
      <c r="N9" s="157">
        <f t="shared" ref="N9" si="28">SUM(N10:N12,N15:N16)</f>
        <v>1.2028633864233111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0.67817066795754311</v>
      </c>
      <c r="D10" s="132">
        <v>1.5645676572852765</v>
      </c>
      <c r="E10" s="132">
        <v>1.0114936140779469</v>
      </c>
      <c r="F10" s="132">
        <v>0.82778685674924313</v>
      </c>
      <c r="G10" s="132">
        <v>0.91875199949910613</v>
      </c>
      <c r="H10" s="132">
        <v>0</v>
      </c>
      <c r="I10" s="132">
        <v>0</v>
      </c>
      <c r="J10" s="132">
        <v>1.2116449672986092</v>
      </c>
      <c r="K10" s="132">
        <v>0.25791995225884362</v>
      </c>
      <c r="L10" s="132">
        <v>0.13035860652886397</v>
      </c>
      <c r="M10" s="132">
        <v>7.5455070015507726</v>
      </c>
      <c r="N10" s="132">
        <v>1.2028633864233111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7.1579758768534257E-2</v>
      </c>
      <c r="D19" s="157">
        <f t="shared" ref="D19" si="63">SUM(D20:D22)</f>
        <v>0.15582199213803152</v>
      </c>
      <c r="E19" s="157">
        <f t="shared" ref="E19" si="64">SUM(E20:E22)</f>
        <v>9.7438226593080435E-2</v>
      </c>
      <c r="F19" s="157">
        <f t="shared" ref="F19" si="65">SUM(F20:F22)</f>
        <v>7.1185996035707952E-2</v>
      </c>
      <c r="G19" s="157">
        <f t="shared" ref="G19" si="66">SUM(G20:G22)</f>
        <v>8.0303345350214203E-2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9.0582207905450296E-2</v>
      </c>
      <c r="K19" s="157">
        <f t="shared" ref="K19" si="70">SUM(K20:K22)</f>
        <v>0</v>
      </c>
      <c r="L19" s="157">
        <f t="shared" ref="L19" si="71">SUM(L20:L22)</f>
        <v>9.5645072895167674E-2</v>
      </c>
      <c r="M19" s="157">
        <f t="shared" ref="M19" si="72">SUM(M20:M22)</f>
        <v>0.39394401008456786</v>
      </c>
      <c r="N19" s="157">
        <f t="shared" ref="N19" si="73">SUM(N20:N22)</f>
        <v>3.2878714752569392E-2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7.1579758768534257E-2</v>
      </c>
      <c r="D20" s="156">
        <v>0.15582199213803152</v>
      </c>
      <c r="E20" s="156">
        <v>9.7438226593080435E-2</v>
      </c>
      <c r="F20" s="156">
        <v>7.1185996035707952E-2</v>
      </c>
      <c r="G20" s="156">
        <v>8.0303345350214203E-2</v>
      </c>
      <c r="H20" s="156">
        <v>0</v>
      </c>
      <c r="I20" s="156">
        <v>0</v>
      </c>
      <c r="J20" s="156">
        <v>9.0582207905450296E-2</v>
      </c>
      <c r="K20" s="156">
        <v>0</v>
      </c>
      <c r="L20" s="156">
        <v>9.5645072895167674E-2</v>
      </c>
      <c r="M20" s="156">
        <v>0.39394401008456786</v>
      </c>
      <c r="N20" s="156">
        <v>3.2878714752569392E-2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2.5577988714495232</v>
      </c>
      <c r="E24" s="168">
        <f t="shared" ref="E24" si="79">SUM(E25,E28,E30,E39)</f>
        <v>0</v>
      </c>
      <c r="F24" s="168">
        <f t="shared" ref="F24" si="80">SUM(F25,F28,F30,F39)</f>
        <v>3.0551765896441534</v>
      </c>
      <c r="G24" s="168">
        <f t="shared" ref="G24" si="81">SUM(G25,G28,G30,G39)</f>
        <v>4.8552543251419635</v>
      </c>
      <c r="H24" s="168">
        <f t="shared" ref="H24" si="82">SUM(H25,H28,H30,H39)</f>
        <v>6.8863457068019382</v>
      </c>
      <c r="I24" s="168">
        <f t="shared" ref="I24" si="83">SUM(I25,I28,I30,I39)</f>
        <v>6.9334276086207813</v>
      </c>
      <c r="J24" s="168">
        <f t="shared" ref="J24" si="84">SUM(J25,J28,J30,J39)</f>
        <v>3.0580167688248237</v>
      </c>
      <c r="K24" s="168">
        <f t="shared" ref="K24" si="85">SUM(K25,K28,K30,K39)</f>
        <v>3.4618195729325905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0.72068518392690417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2.0378625509574833</v>
      </c>
      <c r="E25" s="157">
        <f t="shared" si="92"/>
        <v>0</v>
      </c>
      <c r="F25" s="157">
        <f t="shared" si="92"/>
        <v>2.6959797329842803</v>
      </c>
      <c r="G25" s="157">
        <f t="shared" si="92"/>
        <v>3.9043875090156317</v>
      </c>
      <c r="H25" s="157">
        <f t="shared" si="92"/>
        <v>5.5293775870720854</v>
      </c>
      <c r="I25" s="157">
        <f t="shared" si="92"/>
        <v>6.6985280069568942</v>
      </c>
      <c r="J25" s="157">
        <f t="shared" si="92"/>
        <v>2.4235284704974021</v>
      </c>
      <c r="K25" s="157">
        <f t="shared" si="92"/>
        <v>3.0847978107586744</v>
      </c>
      <c r="L25" s="157">
        <f t="shared" si="92"/>
        <v>0</v>
      </c>
      <c r="M25" s="157">
        <f t="shared" si="92"/>
        <v>0</v>
      </c>
      <c r="N25" s="157">
        <f t="shared" si="92"/>
        <v>0.72068518392690417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2.0378625509574833</v>
      </c>
      <c r="E26" s="156">
        <v>0</v>
      </c>
      <c r="F26" s="156">
        <v>2.6959797329842803</v>
      </c>
      <c r="G26" s="156">
        <v>3.9043875090156317</v>
      </c>
      <c r="H26" s="156">
        <v>5.5293775870720854</v>
      </c>
      <c r="I26" s="156">
        <v>6.6985280069568942</v>
      </c>
      <c r="J26" s="156">
        <v>2.4235284704974021</v>
      </c>
      <c r="K26" s="156">
        <v>3.0847978107586744</v>
      </c>
      <c r="L26" s="156">
        <v>0</v>
      </c>
      <c r="M26" s="156">
        <v>0</v>
      </c>
      <c r="N26" s="156">
        <v>0.72068518392690417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0.29419845940237332</v>
      </c>
      <c r="E30" s="157">
        <f t="shared" ref="E30" si="96">SUM(E31:E32,E35:E36)</f>
        <v>0</v>
      </c>
      <c r="F30" s="157">
        <f t="shared" ref="F30" si="97">SUM(F31:F32,F35:F36)</f>
        <v>0.35919685665987316</v>
      </c>
      <c r="G30" s="157">
        <f t="shared" ref="G30" si="98">SUM(G31:G32,G35:G36)</f>
        <v>0.53332862273298698</v>
      </c>
      <c r="H30" s="157">
        <f t="shared" ref="H30" si="99">SUM(H31:H32,H35:H36)</f>
        <v>0.76650945411963178</v>
      </c>
      <c r="I30" s="157">
        <f t="shared" ref="I30" si="100">SUM(I31:I32,I35:I36)</f>
        <v>0</v>
      </c>
      <c r="J30" s="157">
        <f t="shared" ref="J30" si="101">SUM(J31:J32,J35:J36)</f>
        <v>0.33308250248049526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0.27045548291478699</v>
      </c>
      <c r="E31" s="132">
        <v>0</v>
      </c>
      <c r="F31" s="132">
        <v>0.35514919037546649</v>
      </c>
      <c r="G31" s="132">
        <v>0.52104327853421317</v>
      </c>
      <c r="H31" s="132">
        <v>0.74237851927285314</v>
      </c>
      <c r="I31" s="132">
        <v>0</v>
      </c>
      <c r="J31" s="132">
        <v>0.21984021165201159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2.3742976487586318E-2</v>
      </c>
      <c r="E32" s="132">
        <f t="shared" ref="E32" si="111">SUM(E33:E34)</f>
        <v>0</v>
      </c>
      <c r="F32" s="132">
        <f t="shared" ref="F32" si="112">SUM(F33:F34)</f>
        <v>4.0476662844066902E-3</v>
      </c>
      <c r="G32" s="132">
        <f t="shared" ref="G32" si="113">SUM(G33:G34)</f>
        <v>1.2285344198773791E-2</v>
      </c>
      <c r="H32" s="132">
        <f t="shared" ref="H32" si="114">SUM(H33:H34)</f>
        <v>2.4130934846778623E-2</v>
      </c>
      <c r="I32" s="132">
        <f t="shared" ref="I32" si="115">SUM(I33:I34)</f>
        <v>0</v>
      </c>
      <c r="J32" s="132">
        <f t="shared" ref="J32" si="116">SUM(J33:J34)</f>
        <v>0.11324229082848368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2.3742976487586318E-2</v>
      </c>
      <c r="E33" s="165">
        <v>0</v>
      </c>
      <c r="F33" s="165">
        <v>4.0476662844066902E-3</v>
      </c>
      <c r="G33" s="165">
        <v>1.2285344198773791E-2</v>
      </c>
      <c r="H33" s="165">
        <v>2.4130934846778623E-2</v>
      </c>
      <c r="I33" s="165">
        <v>0</v>
      </c>
      <c r="J33" s="165">
        <v>0.11324229082848368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0.22573786108966673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0.41753819339334397</v>
      </c>
      <c r="H39" s="157">
        <f t="shared" ref="H39" si="144">SUM(H40:H41)</f>
        <v>0.59045866561022076</v>
      </c>
      <c r="I39" s="157">
        <f t="shared" ref="I39" si="145">SUM(I40:I41)</f>
        <v>0.23489960166388732</v>
      </c>
      <c r="J39" s="157">
        <f t="shared" ref="J39" si="146">SUM(J40:J41)</f>
        <v>0.30140579584692639</v>
      </c>
      <c r="K39" s="157">
        <f t="shared" ref="K39" si="147">SUM(K40:K41)</f>
        <v>0.3770217621739162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0.22573786108966673</v>
      </c>
      <c r="E40" s="156">
        <v>0</v>
      </c>
      <c r="F40" s="156">
        <v>0</v>
      </c>
      <c r="G40" s="156">
        <v>0.41753819339334397</v>
      </c>
      <c r="H40" s="156">
        <v>0.59045866561022076</v>
      </c>
      <c r="I40" s="156">
        <v>0.23489960166388732</v>
      </c>
      <c r="J40" s="156">
        <v>0.30140579584692639</v>
      </c>
      <c r="K40" s="156">
        <v>0.3770217621739162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2.9201911492261448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1.5619085001033997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2.9201911492261448</v>
      </c>
      <c r="D44" s="157">
        <f t="shared" si="169"/>
        <v>0</v>
      </c>
      <c r="E44" s="157">
        <f t="shared" si="169"/>
        <v>0</v>
      </c>
      <c r="F44" s="157">
        <f t="shared" si="169"/>
        <v>1.5619085001033997</v>
      </c>
      <c r="G44" s="157">
        <f t="shared" si="169"/>
        <v>0</v>
      </c>
      <c r="H44" s="157">
        <f t="shared" si="169"/>
        <v>0</v>
      </c>
      <c r="I44" s="157">
        <f t="shared" si="169"/>
        <v>0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2.9201911492261448</v>
      </c>
      <c r="D45" s="156">
        <v>0</v>
      </c>
      <c r="E45" s="156">
        <v>0</v>
      </c>
      <c r="F45" s="156">
        <v>1.5619085001033997</v>
      </c>
      <c r="G45" s="156">
        <v>0</v>
      </c>
      <c r="H45" s="156">
        <v>0</v>
      </c>
      <c r="I45" s="156">
        <v>0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196.12906243703623</v>
      </c>
      <c r="D62" s="168">
        <f t="shared" ref="D62" si="232">SUM(D63,D66,D68,D77)</f>
        <v>265.67318177097428</v>
      </c>
      <c r="E62" s="168">
        <f t="shared" ref="E62" si="233">SUM(E63,E66,E68,E77)</f>
        <v>316.21981523664368</v>
      </c>
      <c r="F62" s="168">
        <f t="shared" ref="F62" si="234">SUM(F63,F66,F68,F77)</f>
        <v>224.23515708955773</v>
      </c>
      <c r="G62" s="168">
        <f t="shared" ref="G62" si="235">SUM(G63,G66,G68,G77)</f>
        <v>244.34627106883829</v>
      </c>
      <c r="H62" s="168">
        <f t="shared" ref="H62" si="236">SUM(H63,H66,H68,H77)</f>
        <v>0</v>
      </c>
      <c r="I62" s="168">
        <f t="shared" ref="I62" si="237">SUM(I63,I66,I68,I77)</f>
        <v>148.43751370431741</v>
      </c>
      <c r="J62" s="168">
        <f t="shared" ref="J62" si="238">SUM(J63,J66,J68,J77)</f>
        <v>194.38179107750733</v>
      </c>
      <c r="K62" s="168">
        <f t="shared" ref="K62" si="239">SUM(K63,K66,K68,K77)</f>
        <v>96.529307455512225</v>
      </c>
      <c r="L62" s="168">
        <f t="shared" ref="L62" si="240">SUM(L63,L66,L68,L77)</f>
        <v>0</v>
      </c>
      <c r="M62" s="168">
        <f t="shared" ref="M62" si="241">SUM(M63,M66,M68,M77)</f>
        <v>323.46129283293476</v>
      </c>
      <c r="N62" s="168">
        <f t="shared" ref="N62" si="242">SUM(N63,N66,N68,N77)</f>
        <v>29.654788237718467</v>
      </c>
      <c r="O62" s="168">
        <f t="shared" ref="O62" si="243">SUM(O63,O66,O68,O77)</f>
        <v>134.02836862085528</v>
      </c>
      <c r="P62" s="168">
        <f t="shared" ref="P62" si="244">SUM(P63,P66,P68,P77)</f>
        <v>252.74790019806576</v>
      </c>
      <c r="Q62" s="168">
        <f t="shared" ref="Q62" si="245">SUM(Q63,Q66,Q68,Q77)</f>
        <v>296.2433174255118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165.70491634790491</v>
      </c>
      <c r="D63" s="157">
        <f t="shared" si="246"/>
        <v>223.2024140117112</v>
      </c>
      <c r="E63" s="157">
        <f t="shared" si="246"/>
        <v>263.49859594288648</v>
      </c>
      <c r="F63" s="157">
        <f t="shared" si="246"/>
        <v>188.14813707167491</v>
      </c>
      <c r="G63" s="157">
        <f t="shared" si="246"/>
        <v>212.34421333984221</v>
      </c>
      <c r="H63" s="157">
        <f t="shared" si="246"/>
        <v>0</v>
      </c>
      <c r="I63" s="157">
        <f t="shared" si="246"/>
        <v>128.48997360976497</v>
      </c>
      <c r="J63" s="157">
        <f t="shared" si="246"/>
        <v>170.01414488353987</v>
      </c>
      <c r="K63" s="157">
        <f t="shared" si="246"/>
        <v>76.647128521874194</v>
      </c>
      <c r="L63" s="157">
        <f t="shared" si="246"/>
        <v>0</v>
      </c>
      <c r="M63" s="157">
        <f t="shared" si="246"/>
        <v>254.58900181290412</v>
      </c>
      <c r="N63" s="157">
        <f t="shared" si="246"/>
        <v>23.467443981770678</v>
      </c>
      <c r="O63" s="157">
        <f t="shared" si="246"/>
        <v>104.8370179195265</v>
      </c>
      <c r="P63" s="157">
        <f t="shared" si="246"/>
        <v>186.39311112717422</v>
      </c>
      <c r="Q63" s="157">
        <f t="shared" si="246"/>
        <v>258.08081052010186</v>
      </c>
    </row>
    <row r="64" spans="1:17" ht="12" customHeight="1" x14ac:dyDescent="0.25">
      <c r="A64" s="23" t="s">
        <v>161</v>
      </c>
      <c r="B64" s="156"/>
      <c r="C64" s="156">
        <v>165.70491634790491</v>
      </c>
      <c r="D64" s="156">
        <v>223.2024140117112</v>
      </c>
      <c r="E64" s="156">
        <v>263.49859594288648</v>
      </c>
      <c r="F64" s="156">
        <v>188.14813707167491</v>
      </c>
      <c r="G64" s="156">
        <v>212.34421333984221</v>
      </c>
      <c r="H64" s="156">
        <v>0</v>
      </c>
      <c r="I64" s="156">
        <v>128.48997360976497</v>
      </c>
      <c r="J64" s="156">
        <v>170.01414488353987</v>
      </c>
      <c r="K64" s="156">
        <v>76.647128521874194</v>
      </c>
      <c r="L64" s="156">
        <v>0</v>
      </c>
      <c r="M64" s="156">
        <v>254.58900181290412</v>
      </c>
      <c r="N64" s="156">
        <v>23.467443981770678</v>
      </c>
      <c r="O64" s="156">
        <v>104.8370179195265</v>
      </c>
      <c r="P64" s="156">
        <v>186.39311112717422</v>
      </c>
      <c r="Q64" s="156">
        <v>258.08081052010186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18.768978971014697</v>
      </c>
      <c r="D68" s="157">
        <f t="shared" ref="D68" si="249">SUM(D69:D70,D73:D74)</f>
        <v>23.86235239372639</v>
      </c>
      <c r="E68" s="157">
        <f t="shared" ref="E68" si="250">SUM(E69:E70,E73:E74)</f>
        <v>32.482653378801693</v>
      </c>
      <c r="F68" s="157">
        <f t="shared" ref="F68" si="251">SUM(F69:F70,F73:F74)</f>
        <v>25.093438733332338</v>
      </c>
      <c r="G68" s="157">
        <f t="shared" ref="G68" si="252">SUM(G69:G70,G73:G74)</f>
        <v>16.146164664241756</v>
      </c>
      <c r="H68" s="157">
        <f t="shared" ref="H68" si="253">SUM(H69:H70,H73:H74)</f>
        <v>0</v>
      </c>
      <c r="I68" s="157">
        <f t="shared" ref="I68" si="254">SUM(I69:I70,I73:I74)</f>
        <v>9.7861055324638571</v>
      </c>
      <c r="J68" s="157">
        <f t="shared" ref="J68" si="255">SUM(J69:J70,J73:J74)</f>
        <v>11.821347328893506</v>
      </c>
      <c r="K68" s="157">
        <f t="shared" ref="K68" si="256">SUM(K69:K70,K73:K74)</f>
        <v>10.956892690832834</v>
      </c>
      <c r="L68" s="157">
        <f t="shared" ref="L68" si="257">SUM(L69:L70,L73:L74)</f>
        <v>0</v>
      </c>
      <c r="M68" s="157">
        <f t="shared" ref="M68" si="258">SUM(M69:M70,M73:M74)</f>
        <v>34.509799455116159</v>
      </c>
      <c r="N68" s="157">
        <f t="shared" ref="N68" si="259">SUM(N69:N70,N73:N74)</f>
        <v>2.918500013963607</v>
      </c>
      <c r="O68" s="157">
        <f t="shared" ref="O68" si="260">SUM(O69:O70,O73:O74)</f>
        <v>13.525898493510098</v>
      </c>
      <c r="P68" s="157">
        <f t="shared" ref="P68" si="261">SUM(P69:P70,P73:P74)</f>
        <v>34.145100902731407</v>
      </c>
      <c r="Q68" s="157">
        <f t="shared" ref="Q68" si="262">SUM(Q69:Q70,Q73:Q74)</f>
        <v>25.058175037993266</v>
      </c>
    </row>
    <row r="69" spans="1:17" ht="12" customHeight="1" x14ac:dyDescent="0.25">
      <c r="A69" s="167" t="s">
        <v>160</v>
      </c>
      <c r="B69" s="132"/>
      <c r="C69" s="132">
        <v>11.987973646360002</v>
      </c>
      <c r="D69" s="132">
        <v>21.865340381752183</v>
      </c>
      <c r="E69" s="132">
        <v>31.168183171190794</v>
      </c>
      <c r="F69" s="132">
        <v>24.563240827932319</v>
      </c>
      <c r="G69" s="132">
        <v>15.70304033275411</v>
      </c>
      <c r="H69" s="132">
        <v>0</v>
      </c>
      <c r="I69" s="132">
        <v>7.708111335922335</v>
      </c>
      <c r="J69" s="132">
        <v>4.9598811667708818</v>
      </c>
      <c r="K69" s="132">
        <v>7.3339981170303652</v>
      </c>
      <c r="L69" s="132">
        <v>0</v>
      </c>
      <c r="M69" s="132">
        <v>30.48746898204206</v>
      </c>
      <c r="N69" s="132">
        <v>0</v>
      </c>
      <c r="O69" s="132">
        <v>12.793148495177636</v>
      </c>
      <c r="P69" s="132">
        <v>27.926014109209586</v>
      </c>
      <c r="Q69" s="132">
        <v>19.082499577291571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6.7810053246546955</v>
      </c>
      <c r="D70" s="132">
        <f t="shared" ref="D70" si="264">SUM(D71:D72)</f>
        <v>1.9970120119742061</v>
      </c>
      <c r="E70" s="132">
        <f t="shared" ref="E70" si="265">SUM(E71:E72)</f>
        <v>1.3144702076108965</v>
      </c>
      <c r="F70" s="132">
        <f t="shared" ref="F70" si="266">SUM(F71:F72)</f>
        <v>0.53019790540001777</v>
      </c>
      <c r="G70" s="132">
        <f t="shared" ref="G70" si="267">SUM(G71:G72)</f>
        <v>0.44312433148764557</v>
      </c>
      <c r="H70" s="132">
        <f t="shared" ref="H70" si="268">SUM(H71:H72)</f>
        <v>0</v>
      </c>
      <c r="I70" s="132">
        <f t="shared" ref="I70" si="269">SUM(I71:I72)</f>
        <v>2.077994196541523</v>
      </c>
      <c r="J70" s="132">
        <f t="shared" ref="J70" si="270">SUM(J71:J72)</f>
        <v>6.8614661621226247</v>
      </c>
      <c r="K70" s="132">
        <f t="shared" ref="K70" si="271">SUM(K71:K72)</f>
        <v>3.6228945738024687</v>
      </c>
      <c r="L70" s="132">
        <f t="shared" ref="L70" si="272">SUM(L71:L72)</f>
        <v>0</v>
      </c>
      <c r="M70" s="132">
        <f t="shared" ref="M70" si="273">SUM(M71:M72)</f>
        <v>4.022330473074101</v>
      </c>
      <c r="N70" s="132">
        <f t="shared" ref="N70" si="274">SUM(N71:N72)</f>
        <v>2.918500013963607</v>
      </c>
      <c r="O70" s="132">
        <f t="shared" ref="O70" si="275">SUM(O71:O72)</f>
        <v>0.73274999833246168</v>
      </c>
      <c r="P70" s="132">
        <f t="shared" ref="P70" si="276">SUM(P71:P72)</f>
        <v>6.2190867935218241</v>
      </c>
      <c r="Q70" s="132">
        <f t="shared" ref="Q70" si="277">SUM(Q71:Q72)</f>
        <v>5.9756754607016962</v>
      </c>
    </row>
    <row r="71" spans="1:17" ht="12" customHeight="1" x14ac:dyDescent="0.25">
      <c r="A71" s="166" t="s">
        <v>109</v>
      </c>
      <c r="B71" s="165"/>
      <c r="C71" s="165">
        <v>6.7810053246546955</v>
      </c>
      <c r="D71" s="165">
        <v>1.9970120119742061</v>
      </c>
      <c r="E71" s="165">
        <v>1.3144702076108965</v>
      </c>
      <c r="F71" s="165">
        <v>0.53019790540001777</v>
      </c>
      <c r="G71" s="165">
        <v>0.44312433148764557</v>
      </c>
      <c r="H71" s="165">
        <v>0</v>
      </c>
      <c r="I71" s="165">
        <v>2.077994196541523</v>
      </c>
      <c r="J71" s="165">
        <v>6.8614661621226247</v>
      </c>
      <c r="K71" s="165">
        <v>3.6228945738024687</v>
      </c>
      <c r="L71" s="165">
        <v>0</v>
      </c>
      <c r="M71" s="165">
        <v>4.022330473074101</v>
      </c>
      <c r="N71" s="165">
        <v>2.918500013963607</v>
      </c>
      <c r="O71" s="165">
        <v>0.73274999833246168</v>
      </c>
      <c r="P71" s="165">
        <v>6.2190867935218241</v>
      </c>
      <c r="Q71" s="165">
        <v>5.9756754607016962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11.655167118116625</v>
      </c>
      <c r="D77" s="157">
        <f t="shared" ref="D77" si="294">SUM(D78:D79)</f>
        <v>18.608415365536722</v>
      </c>
      <c r="E77" s="157">
        <f t="shared" ref="E77" si="295">SUM(E78:E79)</f>
        <v>20.238565914955512</v>
      </c>
      <c r="F77" s="157">
        <f t="shared" ref="F77" si="296">SUM(F78:F79)</f>
        <v>10.993581284550489</v>
      </c>
      <c r="G77" s="157">
        <f t="shared" ref="G77" si="297">SUM(G78:G79)</f>
        <v>15.855893064754317</v>
      </c>
      <c r="H77" s="157">
        <f t="shared" ref="H77" si="298">SUM(H78:H79)</f>
        <v>0</v>
      </c>
      <c r="I77" s="157">
        <f t="shared" ref="I77" si="299">SUM(I78:I79)</f>
        <v>10.161434562088564</v>
      </c>
      <c r="J77" s="157">
        <f t="shared" ref="J77" si="300">SUM(J78:J79)</f>
        <v>12.546298865073974</v>
      </c>
      <c r="K77" s="157">
        <f t="shared" ref="K77" si="301">SUM(K78:K79)</f>
        <v>8.9252862428052069</v>
      </c>
      <c r="L77" s="157">
        <f t="shared" ref="L77" si="302">SUM(L78:L79)</f>
        <v>0</v>
      </c>
      <c r="M77" s="157">
        <f t="shared" ref="M77" si="303">SUM(M78:M79)</f>
        <v>34.362491564914457</v>
      </c>
      <c r="N77" s="157">
        <f t="shared" ref="N77" si="304">SUM(N78:N79)</f>
        <v>3.2688442419841803</v>
      </c>
      <c r="O77" s="157">
        <f t="shared" ref="O77" si="305">SUM(O78:O79)</f>
        <v>15.665452207818685</v>
      </c>
      <c r="P77" s="157">
        <f t="shared" ref="P77" si="306">SUM(P78:P79)</f>
        <v>32.209688168160135</v>
      </c>
      <c r="Q77" s="157">
        <f t="shared" ref="Q77" si="307">SUM(Q78:Q79)</f>
        <v>13.104331867416676</v>
      </c>
    </row>
    <row r="78" spans="1:17" ht="12" customHeight="1" x14ac:dyDescent="0.25">
      <c r="A78" s="23" t="s">
        <v>109</v>
      </c>
      <c r="B78" s="156"/>
      <c r="C78" s="156">
        <v>11.655167118116625</v>
      </c>
      <c r="D78" s="156">
        <v>18.608415365536722</v>
      </c>
      <c r="E78" s="156">
        <v>20.238565914955512</v>
      </c>
      <c r="F78" s="156">
        <v>10.993581284550489</v>
      </c>
      <c r="G78" s="156">
        <v>15.855893064754317</v>
      </c>
      <c r="H78" s="156">
        <v>0</v>
      </c>
      <c r="I78" s="156">
        <v>10.161434562088564</v>
      </c>
      <c r="J78" s="156">
        <v>12.546298865073974</v>
      </c>
      <c r="K78" s="156">
        <v>8.9252862428052069</v>
      </c>
      <c r="L78" s="156">
        <v>0</v>
      </c>
      <c r="M78" s="156">
        <v>34.362491564914457</v>
      </c>
      <c r="N78" s="156">
        <v>3.2688442419841803</v>
      </c>
      <c r="O78" s="156">
        <v>15.665452207818685</v>
      </c>
      <c r="P78" s="156">
        <v>32.209688168160135</v>
      </c>
      <c r="Q78" s="156">
        <v>13.104331867416676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17791.924515402505</v>
      </c>
      <c r="D3" s="168">
        <f t="shared" ref="D3" si="1">SUM(D4,D7,D9,D19)</f>
        <v>19240.314785530005</v>
      </c>
      <c r="E3" s="168">
        <f t="shared" ref="E3" si="2">SUM(E4,E7,E9,E19)</f>
        <v>20294.635831686101</v>
      </c>
      <c r="F3" s="168">
        <f t="shared" ref="F3" si="3">SUM(F4,F7,F9,F19)</f>
        <v>19710.776893200804</v>
      </c>
      <c r="G3" s="168">
        <f t="shared" ref="G3" si="4">SUM(G4,G7,G9,G19)</f>
        <v>20167.932675514301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20261.580065998729</v>
      </c>
      <c r="K3" s="168">
        <f t="shared" ref="K3" si="8">SUM(K4,K7,K9,K19)</f>
        <v>17759.58074767025</v>
      </c>
      <c r="L3" s="168">
        <f t="shared" ref="L3" si="9">SUM(L4,L7,L9,L19)</f>
        <v>19122.824370907882</v>
      </c>
      <c r="M3" s="168">
        <f t="shared" ref="M3" si="10">SUM(M4,M7,M9,M19)</f>
        <v>20856.76763548081</v>
      </c>
      <c r="N3" s="168">
        <f t="shared" ref="N3" si="11">SUM(N4,N7,N9,N19)</f>
        <v>18530.29489281731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14720.901771955309</v>
      </c>
      <c r="D4" s="157">
        <f t="shared" si="15"/>
        <v>15998.24643660127</v>
      </c>
      <c r="E4" s="157">
        <f t="shared" si="15"/>
        <v>16935.098607371561</v>
      </c>
      <c r="F4" s="157">
        <f t="shared" si="15"/>
        <v>16233.394138468735</v>
      </c>
      <c r="G4" s="157">
        <f t="shared" si="15"/>
        <v>16961.450822669143</v>
      </c>
      <c r="H4" s="157">
        <f t="shared" si="15"/>
        <v>0</v>
      </c>
      <c r="I4" s="157">
        <f t="shared" si="15"/>
        <v>0</v>
      </c>
      <c r="J4" s="157">
        <f t="shared" si="15"/>
        <v>16984.337926822398</v>
      </c>
      <c r="K4" s="157">
        <f t="shared" si="15"/>
        <v>14795.504213871685</v>
      </c>
      <c r="L4" s="157">
        <f t="shared" si="15"/>
        <v>15329.220074034109</v>
      </c>
      <c r="M4" s="157">
        <f t="shared" si="15"/>
        <v>16595.012950101383</v>
      </c>
      <c r="N4" s="157">
        <f t="shared" si="15"/>
        <v>14753.090276201572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14662.564261227664</v>
      </c>
      <c r="D5" s="156">
        <f>IF(RES_hhdet_in_fec!D5=0,0,RES_hhdet_in_fec!D5/0.086*1000000/RES_hhdet_in_new!D5)</f>
        <v>15911.692549995316</v>
      </c>
      <c r="E5" s="156">
        <f>IF(RES_hhdet_in_fec!E5=0,0,RES_hhdet_in_fec!E5/0.086*1000000/RES_hhdet_in_new!E5)</f>
        <v>16851.382652796583</v>
      </c>
      <c r="F5" s="156">
        <f>IF(RES_hhdet_in_fec!F5=0,0,RES_hhdet_in_fec!F5/0.086*1000000/RES_hhdet_in_new!F5)</f>
        <v>16171.595849750529</v>
      </c>
      <c r="G5" s="156">
        <f>IF(RES_hhdet_in_fec!G5=0,0,RES_hhdet_in_fec!G5/0.086*1000000/RES_hhdet_in_new!G5)</f>
        <v>16899.116402448861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16890.083562423468</v>
      </c>
      <c r="K5" s="156">
        <f>IF(RES_hhdet_in_fec!K5=0,0,RES_hhdet_in_fec!K5/0.086*1000000/RES_hhdet_in_new!K5)</f>
        <v>14727.222029468578</v>
      </c>
      <c r="L5" s="156">
        <f>IF(RES_hhdet_in_fec!L5=0,0,RES_hhdet_in_fec!L5/0.086*1000000/RES_hhdet_in_new!L5)</f>
        <v>15247.089388790993</v>
      </c>
      <c r="M5" s="156">
        <f>IF(RES_hhdet_in_fec!M5=0,0,RES_hhdet_in_fec!M5/0.086*1000000/RES_hhdet_in_new!M5)</f>
        <v>16501.339682920127</v>
      </c>
      <c r="N5" s="156">
        <f>IF(RES_hhdet_in_fec!N5=0,0,RES_hhdet_in_fec!N5/0.086*1000000/RES_hhdet_in_new!N5)</f>
        <v>14706.544188615664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58.33751072764489</v>
      </c>
      <c r="D6" s="156">
        <f>IF(RES_hhdet_in_fec!D6=0,0,RES_hhdet_in_fec!D6/0.086*1000000/RES_hhdet_in_new!D5)</f>
        <v>86.55388660595375</v>
      </c>
      <c r="E6" s="156">
        <f>IF(RES_hhdet_in_fec!E6=0,0,RES_hhdet_in_fec!E6/0.086*1000000/RES_hhdet_in_new!E5)</f>
        <v>83.715954574979847</v>
      </c>
      <c r="F6" s="156">
        <f>IF(RES_hhdet_in_fec!F6=0,0,RES_hhdet_in_fec!F6/0.086*1000000/RES_hhdet_in_new!F5)</f>
        <v>61.798288718206628</v>
      </c>
      <c r="G6" s="156">
        <f>IF(RES_hhdet_in_fec!G6=0,0,RES_hhdet_in_fec!G6/0.086*1000000/RES_hhdet_in_new!G5)</f>
        <v>62.33442022028084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94.254364398930093</v>
      </c>
      <c r="K6" s="156">
        <f>IF(RES_hhdet_in_fec!K6=0,0,RES_hhdet_in_fec!K6/0.086*1000000/RES_hhdet_in_new!K5)</f>
        <v>68.282184403107451</v>
      </c>
      <c r="L6" s="156">
        <f>IF(RES_hhdet_in_fec!L6=0,0,RES_hhdet_in_fec!L6/0.086*1000000/RES_hhdet_in_new!L5)</f>
        <v>82.130685243114556</v>
      </c>
      <c r="M6" s="156">
        <f>IF(RES_hhdet_in_fec!M6=0,0,RES_hhdet_in_fec!M6/0.086*1000000/RES_hhdet_in_new!M5)</f>
        <v>93.673267181256335</v>
      </c>
      <c r="N6" s="156">
        <f>IF(RES_hhdet_in_fec!N6=0,0,RES_hhdet_in_fec!N6/0.086*1000000/RES_hhdet_in_new!N5)</f>
        <v>46.546087585908133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576.83557861563804</v>
      </c>
      <c r="D7" s="157">
        <f t="shared" si="16"/>
        <v>564.86411621346485</v>
      </c>
      <c r="E7" s="157">
        <f t="shared" si="16"/>
        <v>553.09333869071554</v>
      </c>
      <c r="F7" s="157">
        <f t="shared" si="16"/>
        <v>530.79726365098873</v>
      </c>
      <c r="G7" s="157">
        <f t="shared" si="16"/>
        <v>515.48827889671111</v>
      </c>
      <c r="H7" s="157">
        <f t="shared" si="16"/>
        <v>0</v>
      </c>
      <c r="I7" s="157">
        <f t="shared" si="16"/>
        <v>0</v>
      </c>
      <c r="J7" s="157">
        <f t="shared" si="16"/>
        <v>543.73710548910014</v>
      </c>
      <c r="K7" s="157">
        <f t="shared" si="16"/>
        <v>479.01716941072715</v>
      </c>
      <c r="L7" s="157">
        <f t="shared" si="16"/>
        <v>433.47380504457726</v>
      </c>
      <c r="M7" s="157">
        <f t="shared" si="16"/>
        <v>420.67067873210419</v>
      </c>
      <c r="N7" s="157">
        <f t="shared" si="16"/>
        <v>406.59576657178593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576.83557861563804</v>
      </c>
      <c r="D8" s="156">
        <f>IF(RES_hhdet_in_fec!D8=0,0,RES_hhdet_in_fec!D8/0.086*1000000/RES_hhdet_in_new!D8)</f>
        <v>564.86411621346485</v>
      </c>
      <c r="E8" s="156">
        <f>IF(RES_hhdet_in_fec!E8=0,0,RES_hhdet_in_fec!E8/0.086*1000000/RES_hhdet_in_new!E8)</f>
        <v>553.09333869071554</v>
      </c>
      <c r="F8" s="156">
        <f>IF(RES_hhdet_in_fec!F8=0,0,RES_hhdet_in_fec!F8/0.086*1000000/RES_hhdet_in_new!F8)</f>
        <v>530.79726365098873</v>
      </c>
      <c r="G8" s="156">
        <f>IF(RES_hhdet_in_fec!G8=0,0,RES_hhdet_in_fec!G8/0.086*1000000/RES_hhdet_in_new!G8)</f>
        <v>515.48827889671111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543.73710548910014</v>
      </c>
      <c r="K8" s="156">
        <f>IF(RES_hhdet_in_fec!K8=0,0,RES_hhdet_in_fec!K8/0.086*1000000/RES_hhdet_in_new!K8)</f>
        <v>479.01716941072715</v>
      </c>
      <c r="L8" s="156">
        <f>IF(RES_hhdet_in_fec!L8=0,0,RES_hhdet_in_fec!L8/0.086*1000000/RES_hhdet_in_new!L8)</f>
        <v>433.47380504457726</v>
      </c>
      <c r="M8" s="156">
        <f>IF(RES_hhdet_in_fec!M8=0,0,RES_hhdet_in_fec!M8/0.086*1000000/RES_hhdet_in_new!M8)</f>
        <v>420.67067873210419</v>
      </c>
      <c r="N8" s="156">
        <f>IF(RES_hhdet_in_fec!N8=0,0,RES_hhdet_in_fec!N8/0.086*1000000/RES_hhdet_in_new!N8)</f>
        <v>406.59576657178593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1670.9483407335381</v>
      </c>
      <c r="D9" s="157">
        <f>IF(SUM(RES_hhdet_in_fec!D10:D12,RES_hhdet_in_fec!D15:D16)=0,0,SUM(RES_hhdet_in_fec!D10:D12,RES_hhdet_in_fec!D15:D16)/0.086*1000000/SUM(RES_hhdet_in_new!D10:D12,RES_hhdet_in_new!D15:D16))</f>
        <v>1830.0991980876565</v>
      </c>
      <c r="E9" s="157">
        <f>IF(SUM(RES_hhdet_in_fec!E10:E12,RES_hhdet_in_fec!E15:E16)=0,0,SUM(RES_hhdet_in_fec!E10:E12,RES_hhdet_in_fec!E15:E16)/0.086*1000000/SUM(RES_hhdet_in_new!E10:E12,RES_hhdet_in_new!E15:E16))</f>
        <v>1944.8527727116291</v>
      </c>
      <c r="F9" s="157">
        <f>IF(SUM(RES_hhdet_in_fec!F10:F12,RES_hhdet_in_fec!F15:F16)=0,0,SUM(RES_hhdet_in_fec!F10:F12,RES_hhdet_in_fec!F15:F16)/0.086*1000000/SUM(RES_hhdet_in_new!F10:F12,RES_hhdet_in_new!F15:F16))</f>
        <v>2057.028121099198</v>
      </c>
      <c r="G9" s="157">
        <f>IF(SUM(RES_hhdet_in_fec!G10:G12,RES_hhdet_in_fec!G15:G16)=0,0,SUM(RES_hhdet_in_fec!G10:G12,RES_hhdet_in_fec!G15:G16)/0.086*1000000/SUM(RES_hhdet_in_new!G10:G12,RES_hhdet_in_new!G15:G16))</f>
        <v>1848.3423404746848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1854.639888556304</v>
      </c>
      <c r="K9" s="157">
        <f>IF(SUM(RES_hhdet_in_fec!K10:K12,RES_hhdet_in_fec!K15:K16)=0,0,SUM(RES_hhdet_in_fec!K10:K12,RES_hhdet_in_fec!K15:K16)/0.086*1000000/SUM(RES_hhdet_in_new!K10:K12,RES_hhdet_in_new!K15:K16))</f>
        <v>1629.001486273808</v>
      </c>
      <c r="L9" s="157">
        <f>IF(SUM(RES_hhdet_in_fec!L10:L12,RES_hhdet_in_fec!L15:L16)=0,0,SUM(RES_hhdet_in_fec!L10:L12,RES_hhdet_in_fec!L15:L16)/0.086*1000000/SUM(RES_hhdet_in_new!L10:L12,RES_hhdet_in_new!L15:L16))</f>
        <v>2205.5550560213469</v>
      </c>
      <c r="M9" s="157">
        <f>IF(SUM(RES_hhdet_in_fec!M10:M12,RES_hhdet_in_fec!M15:M16)=0,0,SUM(RES_hhdet_in_fec!M10:M12,RES_hhdet_in_fec!M15:M16)/0.086*1000000/SUM(RES_hhdet_in_new!M10:M12,RES_hhdet_in_new!M15:M16))</f>
        <v>2703.9187273958914</v>
      </c>
      <c r="N9" s="157">
        <f>IF(SUM(RES_hhdet_in_fec!N10:N12,RES_hhdet_in_fec!N15:N16)=0,0,SUM(RES_hhdet_in_fec!N10:N12,RES_hhdet_in_fec!N15:N16)/0.086*1000000/SUM(RES_hhdet_in_new!N10:N12,RES_hhdet_in_new!N15:N16))</f>
        <v>2303.7863397416113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2314.2292696069653</v>
      </c>
      <c r="D10" s="132">
        <f>IF(RES_hhdet_in_fec!D10=0,0,RES_hhdet_in_fec!D10/0.086*1000000/RES_hhdet_in_new!D10)</f>
        <v>2337.4559589974278</v>
      </c>
      <c r="E10" s="132">
        <f>IF(RES_hhdet_in_fec!E10=0,0,RES_hhdet_in_fec!E10/0.086*1000000/RES_hhdet_in_new!E10)</f>
        <v>2333.5999315803847</v>
      </c>
      <c r="F10" s="132">
        <f>IF(RES_hhdet_in_fec!F10=0,0,RES_hhdet_in_fec!F10/0.086*1000000/RES_hhdet_in_new!F10)</f>
        <v>2309.8493712556283</v>
      </c>
      <c r="G10" s="132">
        <f>IF(RES_hhdet_in_fec!G10=0,0,RES_hhdet_in_fec!G10/0.086*1000000/RES_hhdet_in_new!G10)</f>
        <v>2319.1464944394779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2385.6141469002337</v>
      </c>
      <c r="K10" s="132">
        <f>IF(RES_hhdet_in_fec!K10=0,0,RES_hhdet_in_fec!K10/0.086*1000000/RES_hhdet_in_new!K10)</f>
        <v>2328.675682352668</v>
      </c>
      <c r="L10" s="132">
        <f>IF(RES_hhdet_in_fec!L10=0,0,RES_hhdet_in_fec!L10/0.086*1000000/RES_hhdet_in_new!L10)</f>
        <v>2705.6024745090999</v>
      </c>
      <c r="M10" s="132">
        <f>IF(RES_hhdet_in_fec!M10=0,0,RES_hhdet_in_fec!M10/0.086*1000000/RES_hhdet_in_new!M10)</f>
        <v>2735.3804665266662</v>
      </c>
      <c r="N10" s="132">
        <f>IF(RES_hhdet_in_fec!N10=0,0,RES_hhdet_in_fec!N10/0.086*1000000/RES_hhdet_in_new!N10)</f>
        <v>2747.2583625842844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1542.8530131867437</v>
      </c>
      <c r="D15" s="162">
        <f>IF(RES_hhdet_in_fec!D15=0,0,RES_hhdet_in_fec!D15/0.086*1000000/RES_hhdet_in_new!D15)</f>
        <v>1685.375592447725</v>
      </c>
      <c r="E15" s="162">
        <f>IF(RES_hhdet_in_fec!E15=0,0,RES_hhdet_in_fec!E15/0.086*1000000/RES_hhdet_in_new!E15)</f>
        <v>1726.1518639472263</v>
      </c>
      <c r="F15" s="162">
        <f>IF(RES_hhdet_in_fec!F15=0,0,RES_hhdet_in_fec!F15/0.086*1000000/RES_hhdet_in_new!F15)</f>
        <v>1709.3860161414111</v>
      </c>
      <c r="G15" s="162">
        <f>IF(RES_hhdet_in_fec!G15=0,0,RES_hhdet_in_fec!G15/0.086*1000000/RES_hhdet_in_new!G15)</f>
        <v>1653.6145236232869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1646.2497027612419</v>
      </c>
      <c r="K15" s="162">
        <f>IF(RES_hhdet_in_fec!K15=0,0,RES_hhdet_in_fec!K15/0.086*1000000/RES_hhdet_in_new!K15)</f>
        <v>1632.3734548804225</v>
      </c>
      <c r="L15" s="162">
        <f>IF(RES_hhdet_in_fec!L15=0,0,RES_hhdet_in_fec!L15/0.086*1000000/RES_hhdet_in_new!L15)</f>
        <v>2177.152492014201</v>
      </c>
      <c r="M15" s="162">
        <f>IF(RES_hhdet_in_fec!M15=0,0,RES_hhdet_in_fec!M15/0.086*1000000/RES_hhdet_in_new!M15)</f>
        <v>2098.0444483869919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1454.9975915530924</v>
      </c>
      <c r="D16" s="160">
        <f>IF(RES_hhdet_in_fec!D16=0,0,RES_hhdet_in_fec!D16/0.086*1000000/RES_hhdet_in_new!D16)</f>
        <v>1503.6071918970251</v>
      </c>
      <c r="E16" s="160">
        <f>IF(RES_hhdet_in_fec!E16=0,0,RES_hhdet_in_fec!E16/0.086*1000000/RES_hhdet_in_new!E16)</f>
        <v>1497.2049411199523</v>
      </c>
      <c r="F16" s="160">
        <f>IF(RES_hhdet_in_fec!F16=0,0,RES_hhdet_in_fec!F16/0.086*1000000/RES_hhdet_in_new!F16)</f>
        <v>1447.2624258278795</v>
      </c>
      <c r="G16" s="160">
        <f>IF(RES_hhdet_in_fec!G16=0,0,RES_hhdet_in_fec!G16/0.086*1000000/RES_hhdet_in_new!G16)</f>
        <v>1408.2073934945463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1419.1321941298029</v>
      </c>
      <c r="K16" s="160">
        <f>IF(RES_hhdet_in_fec!K16=0,0,RES_hhdet_in_fec!K16/0.086*1000000/RES_hhdet_in_new!K16)</f>
        <v>1413.7601730549807</v>
      </c>
      <c r="L16" s="160">
        <f>IF(RES_hhdet_in_fec!L16=0,0,RES_hhdet_in_fec!L16/0.086*1000000/RES_hhdet_in_new!L16)</f>
        <v>1873.0452949261291</v>
      </c>
      <c r="M16" s="160">
        <f>IF(RES_hhdet_in_fec!M16=0,0,RES_hhdet_in_fec!M16/0.086*1000000/RES_hhdet_in_new!M16)</f>
        <v>1786.456544898025</v>
      </c>
      <c r="N16" s="160">
        <f>IF(RES_hhdet_in_fec!N16=0,0,RES_hhdet_in_fec!N16/0.086*1000000/RES_hhdet_in_new!N16)</f>
        <v>1698.4513093372807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1125.1011507586643</v>
      </c>
      <c r="D17" s="156">
        <f>IF(RES_hhdet_in_fec!D17=0,0,RES_hhdet_in_fec!D17/0.086*1000000/RES_hhdet_in_new!D16)</f>
        <v>1169.898510484587</v>
      </c>
      <c r="E17" s="156">
        <f>IF(RES_hhdet_in_fec!E17=0,0,RES_hhdet_in_fec!E17/0.086*1000000/RES_hhdet_in_new!E16)</f>
        <v>1162.499042140603</v>
      </c>
      <c r="F17" s="156">
        <f>IF(RES_hhdet_in_fec!F17=0,0,RES_hhdet_in_fec!F17/0.086*1000000/RES_hhdet_in_new!F16)</f>
        <v>1114.6767763531032</v>
      </c>
      <c r="G17" s="156">
        <f>IF(RES_hhdet_in_fec!G17=0,0,RES_hhdet_in_fec!G17/0.086*1000000/RES_hhdet_in_new!G16)</f>
        <v>1072.1101899874247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1070.1497326678416</v>
      </c>
      <c r="K17" s="156">
        <f>IF(RES_hhdet_in_fec!K17=0,0,RES_hhdet_in_fec!K17/0.086*1000000/RES_hhdet_in_new!K16)</f>
        <v>1061.5984706744007</v>
      </c>
      <c r="L17" s="156">
        <f>IF(RES_hhdet_in_fec!L17=0,0,RES_hhdet_in_fec!L17/0.086*1000000/RES_hhdet_in_new!L16)</f>
        <v>1465.1865468023752</v>
      </c>
      <c r="M17" s="156">
        <f>IF(RES_hhdet_in_fec!M17=0,0,RES_hhdet_in_fec!M17/0.086*1000000/RES_hhdet_in_new!M16)</f>
        <v>1373.497684287001</v>
      </c>
      <c r="N17" s="156">
        <f>IF(RES_hhdet_in_fec!N17=0,0,RES_hhdet_in_fec!N17/0.086*1000000/RES_hhdet_in_new!N16)</f>
        <v>1285.3016928947995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329.89644079442832</v>
      </c>
      <c r="D18" s="156">
        <f>IF(RES_hhdet_in_fec!D18=0,0,RES_hhdet_in_fec!D18/0.086*1000000/RES_hhdet_in_new!D16)</f>
        <v>333.70868141243824</v>
      </c>
      <c r="E18" s="156">
        <f>IF(RES_hhdet_in_fec!E18=0,0,RES_hhdet_in_fec!E18/0.086*1000000/RES_hhdet_in_new!E16)</f>
        <v>334.70589897934934</v>
      </c>
      <c r="F18" s="156">
        <f>IF(RES_hhdet_in_fec!F18=0,0,RES_hhdet_in_fec!F18/0.086*1000000/RES_hhdet_in_new!F16)</f>
        <v>332.58564947477601</v>
      </c>
      <c r="G18" s="156">
        <f>IF(RES_hhdet_in_fec!G18=0,0,RES_hhdet_in_fec!G18/0.086*1000000/RES_hhdet_in_new!G16)</f>
        <v>336.09720350712178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348.98246146196118</v>
      </c>
      <c r="K18" s="156">
        <f>IF(RES_hhdet_in_fec!K18=0,0,RES_hhdet_in_fec!K18/0.086*1000000/RES_hhdet_in_new!K16)</f>
        <v>352.16170238057987</v>
      </c>
      <c r="L18" s="156">
        <f>IF(RES_hhdet_in_fec!L18=0,0,RES_hhdet_in_fec!L18/0.086*1000000/RES_hhdet_in_new!L16)</f>
        <v>407.85874812375368</v>
      </c>
      <c r="M18" s="156">
        <f>IF(RES_hhdet_in_fec!M18=0,0,RES_hhdet_in_fec!M18/0.086*1000000/RES_hhdet_in_new!M16)</f>
        <v>412.95886061102374</v>
      </c>
      <c r="N18" s="156">
        <f>IF(RES_hhdet_in_fec!N18=0,0,RES_hhdet_in_fec!N18/0.086*1000000/RES_hhdet_in_new!N16)</f>
        <v>413.14961644248115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823.23882409801638</v>
      </c>
      <c r="D19" s="157">
        <f>IF(SUM(RES_hhdet_in_fec!D20:D22)=0,0,SUM(RES_hhdet_in_fec!D20:D22)/0.086*1000000/SUM(RES_hhdet_in_new!D20:D22))</f>
        <v>847.10503462761449</v>
      </c>
      <c r="E19" s="157">
        <f>IF(SUM(RES_hhdet_in_fec!E20:E22)=0,0,SUM(RES_hhdet_in_fec!E20:E22)/0.086*1000000/SUM(RES_hhdet_in_new!E20:E22))</f>
        <v>861.59111291219097</v>
      </c>
      <c r="F19" s="157">
        <f>IF(SUM(RES_hhdet_in_fec!F20:F22)=0,0,SUM(RES_hhdet_in_fec!F20:F22)/0.086*1000000/SUM(RES_hhdet_in_new!F20:F22))</f>
        <v>889.55736998188524</v>
      </c>
      <c r="G19" s="157">
        <f>IF(SUM(RES_hhdet_in_fec!G20:G22)=0,0,SUM(RES_hhdet_in_fec!G20:G22)/0.086*1000000/SUM(RES_hhdet_in_new!G20:G22))</f>
        <v>842.65123347375879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878.86514513092527</v>
      </c>
      <c r="K19" s="157">
        <f>IF(SUM(RES_hhdet_in_fec!K20:K22)=0,0,SUM(RES_hhdet_in_fec!K20:K22)/0.086*1000000/SUM(RES_hhdet_in_new!K20:K22))</f>
        <v>856.05787811403366</v>
      </c>
      <c r="L19" s="157">
        <f>IF(SUM(RES_hhdet_in_fec!L20:L22)=0,0,SUM(RES_hhdet_in_fec!L20:L22)/0.086*1000000/SUM(RES_hhdet_in_new!L20:L22))</f>
        <v>1154.5754358078489</v>
      </c>
      <c r="M19" s="157">
        <f>IF(SUM(RES_hhdet_in_fec!M20:M22)=0,0,SUM(RES_hhdet_in_fec!M20:M22)/0.086*1000000/SUM(RES_hhdet_in_new!M20:M22))</f>
        <v>1137.1652792514285</v>
      </c>
      <c r="N19" s="157">
        <f>IF(SUM(RES_hhdet_in_fec!N20:N22)=0,0,SUM(RES_hhdet_in_fec!N20:N22)/0.086*1000000/SUM(RES_hhdet_in_new!N20:N22))</f>
        <v>1066.8225103023401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1666.8699095533179</v>
      </c>
      <c r="D20" s="156">
        <f>IF(RES_hhdet_in_fec!D20=0,0,RES_hhdet_in_fec!D20/0.086*1000000/RES_hhdet_in_new!D20)</f>
        <v>1859.8795304838482</v>
      </c>
      <c r="E20" s="156">
        <f>IF(RES_hhdet_in_fec!E20=0,0,RES_hhdet_in_fec!E20/0.086*1000000/RES_hhdet_in_new!E20)</f>
        <v>1746.8705211804272</v>
      </c>
      <c r="F20" s="156">
        <f>IF(RES_hhdet_in_fec!F20=0,0,RES_hhdet_in_fec!F20/0.086*1000000/RES_hhdet_in_new!F20)</f>
        <v>1689.5867680363306</v>
      </c>
      <c r="G20" s="156">
        <f>IF(RES_hhdet_in_fec!G20=0,0,RES_hhdet_in_fec!G20/0.086*1000000/RES_hhdet_in_new!G20)</f>
        <v>1796.3743439840082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1964.9527751682031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2277.2952091347643</v>
      </c>
      <c r="M20" s="156">
        <f>IF(RES_hhdet_in_fec!M20=0,0,RES_hhdet_in_fec!M20/0.086*1000000/RES_hhdet_in_new!M20)</f>
        <v>2301.1331820405371</v>
      </c>
      <c r="N20" s="156">
        <f>IF(RES_hhdet_in_fec!N20=0,0,RES_hhdet_in_fec!N20/0.086*1000000/RES_hhdet_in_new!N20)</f>
        <v>2326.799391366093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801.28378815881047</v>
      </c>
      <c r="D22" s="57">
        <f>IF(RES_hhdet_in_fec!D22=0,0,RES_hhdet_in_fec!D22/0.086*1000000/RES_hhdet_in_new!D22)</f>
        <v>817.62553294584689</v>
      </c>
      <c r="E22" s="57">
        <f>IF(RES_hhdet_in_fec!E22=0,0,RES_hhdet_in_fec!E22/0.086*1000000/RES_hhdet_in_new!E22)</f>
        <v>818.12049136105247</v>
      </c>
      <c r="F22" s="57">
        <f>IF(RES_hhdet_in_fec!F22=0,0,RES_hhdet_in_fec!F22/0.086*1000000/RES_hhdet_in_new!F22)</f>
        <v>830.82359318914087</v>
      </c>
      <c r="G22" s="57">
        <f>IF(RES_hhdet_in_fec!G22=0,0,RES_hhdet_in_fec!G22/0.086*1000000/RES_hhdet_in_new!G22)</f>
        <v>809.61775966027699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849.62300146340453</v>
      </c>
      <c r="K22" s="57">
        <f>IF(RES_hhdet_in_fec!K22=0,0,RES_hhdet_in_fec!K22/0.086*1000000/RES_hhdet_in_new!K22)</f>
        <v>856.05787811403366</v>
      </c>
      <c r="L22" s="57">
        <f>IF(RES_hhdet_in_fec!L22=0,0,RES_hhdet_in_fec!L22/0.086*1000000/RES_hhdet_in_new!L22)</f>
        <v>1064.6162704593341</v>
      </c>
      <c r="M22" s="57">
        <f>IF(RES_hhdet_in_fec!M22=0,0,RES_hhdet_in_fec!M22/0.086*1000000/RES_hhdet_in_new!M22)</f>
        <v>1064.1047117488365</v>
      </c>
      <c r="N22" s="57">
        <f>IF(RES_hhdet_in_fec!N22=0,0,RES_hhdet_in_fec!N22/0.086*1000000/RES_hhdet_in_new!N22)</f>
        <v>1042.9076582022644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16092.255513999417</v>
      </c>
      <c r="E24" s="168">
        <f t="shared" ref="E24" si="19">SUM(E25,E28,E30,E39)</f>
        <v>0</v>
      </c>
      <c r="F24" s="168">
        <f t="shared" ref="F24" si="20">SUM(F25,F28,F30,F39)</f>
        <v>16911.221741986516</v>
      </c>
      <c r="G24" s="168">
        <f t="shared" ref="G24" si="21">SUM(G25,G28,G30,G39)</f>
        <v>17207.138729138052</v>
      </c>
      <c r="H24" s="168">
        <f t="shared" ref="H24" si="22">SUM(H25,H28,H30,H39)</f>
        <v>17206.168938706101</v>
      </c>
      <c r="I24" s="168">
        <f t="shared" ref="I24" si="23">SUM(I25,I28,I30,I39)</f>
        <v>15464.448589952846</v>
      </c>
      <c r="J24" s="168">
        <f t="shared" ref="J24" si="24">SUM(J25,J28,J30,J39)</f>
        <v>15962.471349837593</v>
      </c>
      <c r="K24" s="168">
        <f t="shared" ref="K24" si="25">SUM(K25,K28,K30,K39)</f>
        <v>15837.30809392604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15608.979243678106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12215.6000883299</v>
      </c>
      <c r="E25" s="157">
        <f t="shared" si="32"/>
        <v>0</v>
      </c>
      <c r="F25" s="157">
        <f t="shared" si="32"/>
        <v>13404.045250031137</v>
      </c>
      <c r="G25" s="157">
        <f t="shared" si="32"/>
        <v>13215.088967402486</v>
      </c>
      <c r="H25" s="157">
        <f t="shared" si="32"/>
        <v>13289.983618104727</v>
      </c>
      <c r="I25" s="157">
        <f t="shared" si="32"/>
        <v>12103.724037029917</v>
      </c>
      <c r="J25" s="157">
        <f t="shared" si="32"/>
        <v>12139.19981881328</v>
      </c>
      <c r="K25" s="157">
        <f t="shared" si="32"/>
        <v>12276.992065517848</v>
      </c>
      <c r="L25" s="157">
        <f t="shared" si="32"/>
        <v>0</v>
      </c>
      <c r="M25" s="157">
        <f t="shared" si="32"/>
        <v>0</v>
      </c>
      <c r="N25" s="157">
        <f t="shared" si="32"/>
        <v>12456.24259362094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12022.453212130362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13253.439178139566</v>
      </c>
      <c r="G26" s="156">
        <f>IF(RES_hhdet_in_fec!G26=0,0,RES_hhdet_in_fec!G26/0.086*1000000/RES_hhdet_in_new!G26)</f>
        <v>13070.147712196065</v>
      </c>
      <c r="H26" s="156">
        <f>IF(RES_hhdet_in_fec!H26=0,0,RES_hhdet_in_fec!H26/0.086*1000000/RES_hhdet_in_new!H26)</f>
        <v>13093.198240188063</v>
      </c>
      <c r="I26" s="156">
        <f>IF(RES_hhdet_in_fec!I26=0,0,RES_hhdet_in_fec!I26/0.086*1000000/RES_hhdet_in_new!I26)</f>
        <v>11917.127282062176</v>
      </c>
      <c r="J26" s="156">
        <f>IF(RES_hhdet_in_fec!J26=0,0,RES_hhdet_in_fec!J26/0.086*1000000/RES_hhdet_in_new!J26)</f>
        <v>11933.175792254879</v>
      </c>
      <c r="K26" s="156">
        <f>IF(RES_hhdet_in_fec!K26=0,0,RES_hhdet_in_fec!K26/0.086*1000000/RES_hhdet_in_new!K26)</f>
        <v>12102.679345713554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12331.131631704729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193.14687619953759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150.60607189157014</v>
      </c>
      <c r="G27" s="156">
        <f>IF(RES_hhdet_in_fec!G27=0,0,RES_hhdet_in_fec!G27/0.086*1000000/RES_hhdet_in_new!G26)</f>
        <v>144.94125520641987</v>
      </c>
      <c r="H27" s="156">
        <f>IF(RES_hhdet_in_fec!H27=0,0,RES_hhdet_in_fec!H27/0.086*1000000/RES_hhdet_in_new!H26)</f>
        <v>196.78537791666412</v>
      </c>
      <c r="I27" s="156">
        <f>IF(RES_hhdet_in_fec!I27=0,0,RES_hhdet_in_fec!I27/0.086*1000000/RES_hhdet_in_new!I26)</f>
        <v>186.59675496774059</v>
      </c>
      <c r="J27" s="156">
        <f>IF(RES_hhdet_in_fec!J27=0,0,RES_hhdet_in_fec!J27/0.086*1000000/RES_hhdet_in_new!J26)</f>
        <v>206.02402655840075</v>
      </c>
      <c r="K27" s="156">
        <f>IF(RES_hhdet_in_fec!K27=0,0,RES_hhdet_in_fec!K27/0.086*1000000/RES_hhdet_in_new!K26)</f>
        <v>174.31271980429545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125.11096191621098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774.07050040020044</v>
      </c>
      <c r="E28" s="157">
        <f t="shared" si="33"/>
        <v>0</v>
      </c>
      <c r="F28" s="157">
        <f t="shared" si="33"/>
        <v>907.22464889070432</v>
      </c>
      <c r="G28" s="157">
        <f t="shared" si="33"/>
        <v>798.41477193239018</v>
      </c>
      <c r="H28" s="157">
        <f t="shared" si="33"/>
        <v>688.20866496190195</v>
      </c>
      <c r="I28" s="157">
        <f t="shared" si="33"/>
        <v>609.37162868949099</v>
      </c>
      <c r="J28" s="157">
        <f t="shared" si="33"/>
        <v>553.17240926999887</v>
      </c>
      <c r="K28" s="157">
        <f t="shared" si="33"/>
        <v>500.77365378688904</v>
      </c>
      <c r="L28" s="157">
        <f t="shared" si="33"/>
        <v>0</v>
      </c>
      <c r="M28" s="157">
        <f t="shared" si="33"/>
        <v>0</v>
      </c>
      <c r="N28" s="157">
        <f t="shared" si="33"/>
        <v>413.94151838445498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774.07050040020044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907.22464889070432</v>
      </c>
      <c r="G29" s="156">
        <f>IF(RES_hhdet_in_fec!G29=0,0,RES_hhdet_in_fec!G29/0.086*1000000/RES_hhdet_in_new!G29)</f>
        <v>798.41477193239018</v>
      </c>
      <c r="H29" s="156">
        <f>IF(RES_hhdet_in_fec!H29=0,0,RES_hhdet_in_fec!H29/0.086*1000000/RES_hhdet_in_new!H29)</f>
        <v>688.20866496190195</v>
      </c>
      <c r="I29" s="156">
        <f>IF(RES_hhdet_in_fec!I29=0,0,RES_hhdet_in_fec!I29/0.086*1000000/RES_hhdet_in_new!I29)</f>
        <v>609.37162868949099</v>
      </c>
      <c r="J29" s="156">
        <f>IF(RES_hhdet_in_fec!J29=0,0,RES_hhdet_in_fec!J29/0.086*1000000/RES_hhdet_in_new!J29)</f>
        <v>553.17240926999887</v>
      </c>
      <c r="K29" s="156">
        <f>IF(RES_hhdet_in_fec!K29=0,0,RES_hhdet_in_fec!K29/0.086*1000000/RES_hhdet_in_new!K29)</f>
        <v>500.77365378688904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413.94151838445498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1770.8352094301522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1770.8835175477834</v>
      </c>
      <c r="G30" s="157">
        <f>IF(SUM(RES_hhdet_in_fec!G31:G32,RES_hhdet_in_fec!G35:G36)=0,0,SUM(RES_hhdet_in_fec!G31:G32,RES_hhdet_in_fec!G35:G36)/0.086*1000000/SUM(RES_hhdet_in_new!G31:G32,RES_hhdet_in_new!G35:G36))</f>
        <v>1795.903373632123</v>
      </c>
      <c r="H30" s="157">
        <f>IF(SUM(RES_hhdet_in_fec!H31:H32,RES_hhdet_in_fec!H35:H36)=0,0,SUM(RES_hhdet_in_fec!H31:H32,RES_hhdet_in_fec!H35:H36)/0.086*1000000/SUM(RES_hhdet_in_new!H31:H32,RES_hhdet_in_new!H35:H36))</f>
        <v>1829.809820452288</v>
      </c>
      <c r="I30" s="157">
        <f>IF(SUM(RES_hhdet_in_fec!I31:I32,RES_hhdet_in_fec!I35:I36)=0,0,SUM(RES_hhdet_in_fec!I31:I32,RES_hhdet_in_fec!I35:I36)/0.086*1000000/SUM(RES_hhdet_in_new!I31:I32,RES_hhdet_in_new!I35:I36))</f>
        <v>1717.8347426546127</v>
      </c>
      <c r="J30" s="157">
        <f>IF(SUM(RES_hhdet_in_fec!J31:J32,RES_hhdet_in_fec!J35:J36)=0,0,SUM(RES_hhdet_in_fec!J31:J32,RES_hhdet_in_fec!J35:J36)/0.086*1000000/SUM(RES_hhdet_in_new!J31:J32,RES_hhdet_in_new!J35:J36))</f>
        <v>1786.0116062040345</v>
      </c>
      <c r="K30" s="157">
        <f>IF(SUM(RES_hhdet_in_fec!K31:K32,RES_hhdet_in_fec!K35:K36)=0,0,SUM(RES_hhdet_in_fec!K31:K32,RES_hhdet_in_fec!K35:K36)/0.086*1000000/SUM(RES_hhdet_in_new!K31:K32,RES_hhdet_in_new!K35:K36))</f>
        <v>1580.3616393287793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1695.2420658935266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1784.3117200036329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1773.0089908584312</v>
      </c>
      <c r="G31" s="132">
        <f>IF(RES_hhdet_in_fec!G31=0,0,RES_hhdet_in_fec!G31/0.086*1000000/RES_hhdet_in_new!G31)</f>
        <v>1800.8710693737582</v>
      </c>
      <c r="H31" s="132">
        <f>IF(RES_hhdet_in_fec!H31=0,0,RES_hhdet_in_fec!H31/0.086*1000000/RES_hhdet_in_new!H31)</f>
        <v>1837.3711578264113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1872.244927437084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1656.913161963309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1633.9259358396159</v>
      </c>
      <c r="G32" s="132">
        <f>IF(RES_hhdet_in_fec!G32=0,0,RES_hhdet_in_fec!G32/0.086*1000000/RES_hhdet_in_new!G32)</f>
        <v>1642.9525372661915</v>
      </c>
      <c r="H32" s="132">
        <f>IF(RES_hhdet_in_fec!H32=0,0,RES_hhdet_in_fec!H32/0.086*1000000/RES_hhdet_in_new!H32)</f>
        <v>1662.5467593821193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1667.8202574577335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1324.159880963784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1302.0726937188119</v>
      </c>
      <c r="G33" s="165">
        <f>IF(RES_hhdet_in_fec!G33=0,0,RES_hhdet_in_fec!G33/0.086*1000000/RES_hhdet_in_new!G32)</f>
        <v>1307.3534569327769</v>
      </c>
      <c r="H33" s="165">
        <f>IF(RES_hhdet_in_fec!H33=0,0,RES_hhdet_in_fec!H33/0.086*1000000/RES_hhdet_in_new!H32)</f>
        <v>1321.1346077536411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1321.82740289804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332.75328099952503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331.8532421208036</v>
      </c>
      <c r="G34" s="164">
        <f>IF(RES_hhdet_in_fec!G34=0,0,RES_hhdet_in_fec!G34/0.086*1000000/RES_hhdet_in_new!G32)</f>
        <v>335.59908033341497</v>
      </c>
      <c r="H34" s="164">
        <f>IF(RES_hhdet_in_fec!H34=0,0,RES_hhdet_in_fec!H34/0.086*1000000/RES_hhdet_in_new!H32)</f>
        <v>341.41215162847806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345.99285455969334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1725.122762022972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1593.9526792530191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1517.585910787792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1400.8473011575227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1695.2420658935266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1172.5876494062263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1051.9021407595937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1282.8731004420799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344.9982613815655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348.94516039792893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412.36896545144697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1331.7497158391634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829.06832551689115</v>
      </c>
      <c r="G39" s="157">
        <f>IF(SUM(RES_hhdet_in_fec!G40:G41)=0,0,SUM(RES_hhdet_in_fec!G40:G41)/0.086*1000000/SUM(RES_hhdet_in_new!G40:G41))</f>
        <v>1397.7316161710537</v>
      </c>
      <c r="H39" s="157">
        <f>IF(SUM(RES_hhdet_in_fec!H40:H41)=0,0,SUM(RES_hhdet_in_fec!H40:H41)/0.086*1000000/SUM(RES_hhdet_in_new!H40:H41))</f>
        <v>1398.1668351871854</v>
      </c>
      <c r="I39" s="157">
        <f>IF(SUM(RES_hhdet_in_fec!I40:I41)=0,0,SUM(RES_hhdet_in_fec!I40:I41)/0.086*1000000/SUM(RES_hhdet_in_new!I40:I41))</f>
        <v>1033.5181815788258</v>
      </c>
      <c r="J39" s="157">
        <f>IF(SUM(RES_hhdet_in_fec!J40:J41)=0,0,SUM(RES_hhdet_in_fec!J40:J41)/0.086*1000000/SUM(RES_hhdet_in_new!J40:J41))</f>
        <v>1484.0875155502792</v>
      </c>
      <c r="K39" s="157">
        <f>IF(SUM(RES_hhdet_in_fec!K40:K41)=0,0,SUM(RES_hhdet_in_fec!K40:K41)/0.086*1000000/SUM(RES_hhdet_in_new!K40:K41))</f>
        <v>1479.1807352925234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1043.5530657791842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1331.7497158391634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1397.7316161710537</v>
      </c>
      <c r="H40" s="156">
        <f>IF(RES_hhdet_in_fec!H40=0,0,RES_hhdet_in_fec!H40/0.086*1000000/RES_hhdet_in_new!H40)</f>
        <v>1398.1668351871854</v>
      </c>
      <c r="I40" s="156">
        <f>IF(RES_hhdet_in_fec!I40=0,0,RES_hhdet_in_fec!I40/0.086*1000000/RES_hhdet_in_new!I40)</f>
        <v>1455.3361973900799</v>
      </c>
      <c r="J40" s="156">
        <f>IF(RES_hhdet_in_fec!J40=0,0,RES_hhdet_in_fec!J40/0.086*1000000/RES_hhdet_in_new!J40)</f>
        <v>1484.0875155502792</v>
      </c>
      <c r="K40" s="156">
        <f>IF(RES_hhdet_in_fec!K40=0,0,RES_hhdet_in_fec!K40/0.086*1000000/RES_hhdet_in_new!K40)</f>
        <v>1479.1807352925234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829.06832551689115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863.60031055873071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1043.5530657791842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19378.118998760357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16613.289745142421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16506.649860939538</v>
      </c>
      <c r="D44" s="157">
        <f t="shared" si="49"/>
        <v>0</v>
      </c>
      <c r="E44" s="157">
        <f t="shared" si="49"/>
        <v>0</v>
      </c>
      <c r="F44" s="157">
        <f t="shared" si="49"/>
        <v>13564.181858558313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16317.9966196019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13407.959301335779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188.65324133763897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156.22255722253522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582.52827308286692</v>
      </c>
      <c r="D47" s="157">
        <f t="shared" si="50"/>
        <v>0</v>
      </c>
      <c r="E47" s="157">
        <f t="shared" si="50"/>
        <v>0</v>
      </c>
      <c r="F47" s="157">
        <f t="shared" si="50"/>
        <v>635.05984939506061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582.52827308286692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635.05984939506061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1487.6675406912598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1588.3127108961914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1519.8802572496097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1590.5545736542488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1454.9975915530922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1444.5249811569388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1125.1011507586641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1112.568405440687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329.8964407944282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331.95657571625208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801.27332404669346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825.73532629285637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801.27332404669346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825.73532629285637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15886.803125348128</v>
      </c>
      <c r="D62" s="168">
        <f t="shared" ref="D62" si="52">SUM(D63,D66,D68,D77)</f>
        <v>15264.735573213115</v>
      </c>
      <c r="E62" s="168">
        <f t="shared" ref="E62" si="53">SUM(E63,E66,E68,E77)</f>
        <v>16819.913714429218</v>
      </c>
      <c r="F62" s="168">
        <f t="shared" ref="F62" si="54">SUM(F63,F66,F68,F77)</f>
        <v>16396.347521174554</v>
      </c>
      <c r="G62" s="168">
        <f t="shared" ref="G62" si="55">SUM(G63,G66,G68,G77)</f>
        <v>16304.614291743683</v>
      </c>
      <c r="H62" s="168">
        <f t="shared" ref="H62" si="56">SUM(H63,H66,H68,H77)</f>
        <v>0</v>
      </c>
      <c r="I62" s="168">
        <f t="shared" ref="I62" si="57">SUM(I63,I66,I68,I77)</f>
        <v>15056.839335270774</v>
      </c>
      <c r="J62" s="168">
        <f t="shared" ref="J62" si="58">SUM(J63,J66,J68,J77)</f>
        <v>15306.530860235203</v>
      </c>
      <c r="K62" s="168">
        <f t="shared" ref="K62" si="59">SUM(K63,K66,K68,K77)</f>
        <v>15103.817026471748</v>
      </c>
      <c r="L62" s="168">
        <f t="shared" ref="L62" si="60">SUM(L63,L66,L68,L77)</f>
        <v>0</v>
      </c>
      <c r="M62" s="168">
        <f t="shared" ref="M62" si="61">SUM(M63,M66,M68,M77)</f>
        <v>16197.831073107243</v>
      </c>
      <c r="N62" s="168">
        <f t="shared" ref="N62" si="62">SUM(N63,N66,N68,N77)</f>
        <v>15688.566037205939</v>
      </c>
      <c r="O62" s="168">
        <f t="shared" ref="O62" si="63">SUM(O63,O66,O68,O77)</f>
        <v>15018.106561487693</v>
      </c>
      <c r="P62" s="168">
        <f t="shared" ref="P62" si="64">SUM(P63,P66,P68,P77)</f>
        <v>13573.709373563153</v>
      </c>
      <c r="Q62" s="168">
        <f t="shared" ref="Q62" si="65">SUM(Q63,Q66,Q68,Q77)</f>
        <v>14411.509012148499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12546.216731886576</v>
      </c>
      <c r="D63" s="157">
        <f t="shared" si="66"/>
        <v>11859.647335018934</v>
      </c>
      <c r="E63" s="157">
        <f t="shared" si="66"/>
        <v>13361.20272254036</v>
      </c>
      <c r="F63" s="157">
        <f t="shared" si="66"/>
        <v>13021.033648657216</v>
      </c>
      <c r="G63" s="157">
        <f t="shared" si="66"/>
        <v>12954.422723575237</v>
      </c>
      <c r="H63" s="157">
        <f t="shared" si="66"/>
        <v>0</v>
      </c>
      <c r="I63" s="157">
        <f t="shared" si="66"/>
        <v>11544.618754612329</v>
      </c>
      <c r="J63" s="157">
        <f t="shared" si="66"/>
        <v>11911.344091121186</v>
      </c>
      <c r="K63" s="157">
        <f t="shared" si="66"/>
        <v>11510.30878361734</v>
      </c>
      <c r="L63" s="157">
        <f t="shared" si="66"/>
        <v>0</v>
      </c>
      <c r="M63" s="157">
        <f t="shared" si="66"/>
        <v>12087.253024118021</v>
      </c>
      <c r="N63" s="157">
        <f t="shared" si="66"/>
        <v>11796.990559202755</v>
      </c>
      <c r="O63" s="157">
        <f t="shared" si="66"/>
        <v>10963.798855917923</v>
      </c>
      <c r="P63" s="157">
        <f t="shared" si="66"/>
        <v>9490.0607203625568</v>
      </c>
      <c r="Q63" s="157">
        <f t="shared" si="66"/>
        <v>10667.704701552677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12393.625971681418</v>
      </c>
      <c r="D64" s="156">
        <f>IF(RES_hhdet_in_fec!D64=0,0,RES_hhdet_in_fec!D64/0.086*1000000/RES_hhdet_in_new!D64)</f>
        <v>11661.712641200071</v>
      </c>
      <c r="E64" s="156">
        <f>IF(RES_hhdet_in_fec!E64=0,0,RES_hhdet_in_fec!E64/0.086*1000000/RES_hhdet_in_new!E64)</f>
        <v>13155.056684662306</v>
      </c>
      <c r="F64" s="156">
        <f>IF(RES_hhdet_in_fec!F64=0,0,RES_hhdet_in_fec!F64/0.086*1000000/RES_hhdet_in_new!F64)</f>
        <v>12864.698211790603</v>
      </c>
      <c r="G64" s="156">
        <f>IF(RES_hhdet_in_fec!G64=0,0,RES_hhdet_in_fec!G64/0.086*1000000/RES_hhdet_in_new!G64)</f>
        <v>12803.243231952107</v>
      </c>
      <c r="H64" s="156">
        <f>IF(RES_hhdet_in_fec!H64=0,0,RES_hhdet_in_fec!H64/0.086*1000000/RES_hhdet_in_new!H64)</f>
        <v>0</v>
      </c>
      <c r="I64" s="156">
        <f>IF(RES_hhdet_in_fec!I64=0,0,RES_hhdet_in_fec!I64/0.086*1000000/RES_hhdet_in_new!I64)</f>
        <v>11359.534033270098</v>
      </c>
      <c r="J64" s="156">
        <f>IF(RES_hhdet_in_fec!J64=0,0,RES_hhdet_in_fec!J64/0.086*1000000/RES_hhdet_in_new!J64)</f>
        <v>11700.886486795738</v>
      </c>
      <c r="K64" s="156">
        <f>IF(RES_hhdet_in_fec!K64=0,0,RES_hhdet_in_fec!K64/0.086*1000000/RES_hhdet_in_new!K64)</f>
        <v>11340.764255820508</v>
      </c>
      <c r="L64" s="156">
        <f>IF(RES_hhdet_in_fec!L64=0,0,RES_hhdet_in_fec!L64/0.086*1000000/RES_hhdet_in_new!L64)</f>
        <v>0</v>
      </c>
      <c r="M64" s="156">
        <f>IF(RES_hhdet_in_fec!M64=0,0,RES_hhdet_in_fec!M64/0.086*1000000/RES_hhdet_in_new!M64)</f>
        <v>11867.810287652414</v>
      </c>
      <c r="N64" s="156">
        <f>IF(RES_hhdet_in_fec!N64=0,0,RES_hhdet_in_fec!N64/0.086*1000000/RES_hhdet_in_new!N64)</f>
        <v>11675.958040006495</v>
      </c>
      <c r="O64" s="156">
        <f>IF(RES_hhdet_in_fec!O64=0,0,RES_hhdet_in_fec!O64/0.086*1000000/RES_hhdet_in_new!O64)</f>
        <v>10835.801737373953</v>
      </c>
      <c r="P64" s="156">
        <f>IF(RES_hhdet_in_fec!P64=0,0,RES_hhdet_in_fec!P64/0.086*1000000/RES_hhdet_in_new!P64)</f>
        <v>9346.4240576410321</v>
      </c>
      <c r="Q64" s="156">
        <f>IF(RES_hhdet_in_fec!Q64=0,0,RES_hhdet_in_fec!Q64/0.086*1000000/RES_hhdet_in_new!Q64)</f>
        <v>10418.929386301761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152.59076020515795</v>
      </c>
      <c r="D65" s="156">
        <f>IF(RES_hhdet_in_fec!D65=0,0,RES_hhdet_in_fec!D65/0.086*1000000/RES_hhdet_in_new!D64)</f>
        <v>197.93469381886337</v>
      </c>
      <c r="E65" s="156">
        <f>IF(RES_hhdet_in_fec!E65=0,0,RES_hhdet_in_fec!E65/0.086*1000000/RES_hhdet_in_new!E64)</f>
        <v>206.14603787805393</v>
      </c>
      <c r="F65" s="156">
        <f>IF(RES_hhdet_in_fec!F65=0,0,RES_hhdet_in_fec!F65/0.086*1000000/RES_hhdet_in_new!F64)</f>
        <v>156.33543686661298</v>
      </c>
      <c r="G65" s="156">
        <f>IF(RES_hhdet_in_fec!G65=0,0,RES_hhdet_in_fec!G65/0.086*1000000/RES_hhdet_in_new!G64)</f>
        <v>151.17949162313073</v>
      </c>
      <c r="H65" s="156">
        <f>IF(RES_hhdet_in_fec!H65=0,0,RES_hhdet_in_fec!H65/0.086*1000000/RES_hhdet_in_new!H64)</f>
        <v>0</v>
      </c>
      <c r="I65" s="156">
        <f>IF(RES_hhdet_in_fec!I65=0,0,RES_hhdet_in_fec!I65/0.086*1000000/RES_hhdet_in_new!I64)</f>
        <v>185.08472134223118</v>
      </c>
      <c r="J65" s="156">
        <f>IF(RES_hhdet_in_fec!J65=0,0,RES_hhdet_in_fec!J65/0.086*1000000/RES_hhdet_in_new!J64)</f>
        <v>210.45760432544728</v>
      </c>
      <c r="K65" s="156">
        <f>IF(RES_hhdet_in_fec!K65=0,0,RES_hhdet_in_fec!K65/0.086*1000000/RES_hhdet_in_new!K64)</f>
        <v>169.54452779683231</v>
      </c>
      <c r="L65" s="156">
        <f>IF(RES_hhdet_in_fec!L65=0,0,RES_hhdet_in_fec!L65/0.086*1000000/RES_hhdet_in_new!L64)</f>
        <v>0</v>
      </c>
      <c r="M65" s="156">
        <f>IF(RES_hhdet_in_fec!M65=0,0,RES_hhdet_in_fec!M65/0.086*1000000/RES_hhdet_in_new!M64)</f>
        <v>219.44273646560848</v>
      </c>
      <c r="N65" s="156">
        <f>IF(RES_hhdet_in_fec!N65=0,0,RES_hhdet_in_fec!N65/0.086*1000000/RES_hhdet_in_new!N64)</f>
        <v>121.03251919625939</v>
      </c>
      <c r="O65" s="156">
        <f>IF(RES_hhdet_in_fec!O65=0,0,RES_hhdet_in_fec!O65/0.086*1000000/RES_hhdet_in_new!O64)</f>
        <v>127.99711854396936</v>
      </c>
      <c r="P65" s="156">
        <f>IF(RES_hhdet_in_fec!P65=0,0,RES_hhdet_in_fec!P65/0.086*1000000/RES_hhdet_in_new!P64)</f>
        <v>143.63666272152477</v>
      </c>
      <c r="Q65" s="156">
        <f>IF(RES_hhdet_in_fec!Q65=0,0,RES_hhdet_in_fec!Q65/0.086*1000000/RES_hhdet_in_new!Q64)</f>
        <v>248.77531525091544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577.60507265569811</v>
      </c>
      <c r="D66" s="157">
        <f t="shared" si="67"/>
        <v>563.89843244576161</v>
      </c>
      <c r="E66" s="157">
        <f t="shared" si="67"/>
        <v>554.01681714498955</v>
      </c>
      <c r="F66" s="157">
        <f t="shared" si="67"/>
        <v>533.08387913752279</v>
      </c>
      <c r="G66" s="157">
        <f t="shared" si="67"/>
        <v>518.02652412415512</v>
      </c>
      <c r="H66" s="157">
        <f t="shared" si="67"/>
        <v>0</v>
      </c>
      <c r="I66" s="157">
        <f t="shared" si="67"/>
        <v>616.18323247914805</v>
      </c>
      <c r="J66" s="157">
        <f t="shared" si="67"/>
        <v>565.72485896024875</v>
      </c>
      <c r="K66" s="157">
        <f t="shared" si="67"/>
        <v>507.8024714958915</v>
      </c>
      <c r="L66" s="157">
        <f t="shared" si="67"/>
        <v>0</v>
      </c>
      <c r="M66" s="157">
        <f t="shared" si="67"/>
        <v>421.88168171090513</v>
      </c>
      <c r="N66" s="157">
        <f t="shared" si="67"/>
        <v>406.72207025760258</v>
      </c>
      <c r="O66" s="157">
        <f t="shared" si="67"/>
        <v>372.006143183392</v>
      </c>
      <c r="P66" s="157">
        <f t="shared" si="67"/>
        <v>386.404442173973</v>
      </c>
      <c r="Q66" s="157">
        <f t="shared" si="67"/>
        <v>360.97780158640626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577.60507265569811</v>
      </c>
      <c r="D67" s="156">
        <f>IF(RES_hhdet_in_fec!D67=0,0,RES_hhdet_in_fec!D67/0.086*1000000/RES_hhdet_in_new!D67)</f>
        <v>563.89843244576161</v>
      </c>
      <c r="E67" s="156">
        <f>IF(RES_hhdet_in_fec!E67=0,0,RES_hhdet_in_fec!E67/0.086*1000000/RES_hhdet_in_new!E67)</f>
        <v>554.01681714498955</v>
      </c>
      <c r="F67" s="156">
        <f>IF(RES_hhdet_in_fec!F67=0,0,RES_hhdet_in_fec!F67/0.086*1000000/RES_hhdet_in_new!F67)</f>
        <v>533.08387913752279</v>
      </c>
      <c r="G67" s="156">
        <f>IF(RES_hhdet_in_fec!G67=0,0,RES_hhdet_in_fec!G67/0.086*1000000/RES_hhdet_in_new!G67)</f>
        <v>518.02652412415512</v>
      </c>
      <c r="H67" s="156">
        <f>IF(RES_hhdet_in_fec!H67=0,0,RES_hhdet_in_fec!H67/0.086*1000000/RES_hhdet_in_new!H67)</f>
        <v>0</v>
      </c>
      <c r="I67" s="156">
        <f>IF(RES_hhdet_in_fec!I67=0,0,RES_hhdet_in_fec!I67/0.086*1000000/RES_hhdet_in_new!I67)</f>
        <v>616.18323247914805</v>
      </c>
      <c r="J67" s="156">
        <f>IF(RES_hhdet_in_fec!J67=0,0,RES_hhdet_in_fec!J67/0.086*1000000/RES_hhdet_in_new!J67)</f>
        <v>565.72485896024875</v>
      </c>
      <c r="K67" s="156">
        <f>IF(RES_hhdet_in_fec!K67=0,0,RES_hhdet_in_fec!K67/0.086*1000000/RES_hhdet_in_new!K67)</f>
        <v>507.8024714958915</v>
      </c>
      <c r="L67" s="156">
        <f>IF(RES_hhdet_in_fec!L67=0,0,RES_hhdet_in_fec!L67/0.086*1000000/RES_hhdet_in_new!L67)</f>
        <v>0</v>
      </c>
      <c r="M67" s="156">
        <f>IF(RES_hhdet_in_fec!M67=0,0,RES_hhdet_in_fec!M67/0.086*1000000/RES_hhdet_in_new!M67)</f>
        <v>421.88168171090513</v>
      </c>
      <c r="N67" s="156">
        <f>IF(RES_hhdet_in_fec!N67=0,0,RES_hhdet_in_fec!N67/0.086*1000000/RES_hhdet_in_new!N67)</f>
        <v>406.72207025760258</v>
      </c>
      <c r="O67" s="156">
        <f>IF(RES_hhdet_in_fec!O67=0,0,RES_hhdet_in_fec!O67/0.086*1000000/RES_hhdet_in_new!O67)</f>
        <v>372.006143183392</v>
      </c>
      <c r="P67" s="156">
        <f>IF(RES_hhdet_in_fec!P67=0,0,RES_hhdet_in_fec!P67/0.086*1000000/RES_hhdet_in_new!P67)</f>
        <v>386.404442173973</v>
      </c>
      <c r="Q67" s="156">
        <f>IF(RES_hhdet_in_fec!Q67=0,0,RES_hhdet_in_fec!Q67/0.086*1000000/RES_hhdet_in_new!Q67)</f>
        <v>360.97780158640626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1655.5695552120874</v>
      </c>
      <c r="D68" s="157">
        <f>IF(SUM(RES_hhdet_in_fec!D69:D70,RES_hhdet_in_fec!D73:D74)=0,0,SUM(RES_hhdet_in_fec!D69:D70,RES_hhdet_in_fec!D73:D74)/0.086*1000000/SUM(RES_hhdet_in_new!D69:D70,RES_hhdet_in_new!D73:D74))</f>
        <v>1698.550087708225</v>
      </c>
      <c r="E68" s="157">
        <f>IF(SUM(RES_hhdet_in_fec!E69:E70,RES_hhdet_in_fec!E73:E74)=0,0,SUM(RES_hhdet_in_fec!E69:E70,RES_hhdet_in_fec!E73:E74)/0.086*1000000/SUM(RES_hhdet_in_new!E69:E70,RES_hhdet_in_new!E73:E74))</f>
        <v>1743.9000811070066</v>
      </c>
      <c r="F68" s="157">
        <f>IF(SUM(RES_hhdet_in_fec!F69:F70,RES_hhdet_in_fec!F73:F74)=0,0,SUM(RES_hhdet_in_fec!F69:F70,RES_hhdet_in_fec!F73:F74)/0.086*1000000/SUM(RES_hhdet_in_new!F69:F70,RES_hhdet_in_new!F73:F74))</f>
        <v>1747.0674070526536</v>
      </c>
      <c r="G68" s="157">
        <f>IF(SUM(RES_hhdet_in_fec!G69:G70,RES_hhdet_in_fec!G73:G74)=0,0,SUM(RES_hhdet_in_fec!G69:G70,RES_hhdet_in_fec!G73:G74)/0.086*1000000/SUM(RES_hhdet_in_new!G69:G70,RES_hhdet_in_new!G73:G74))</f>
        <v>1678.7120013794886</v>
      </c>
      <c r="H68" s="157">
        <f>IF(SUM(RES_hhdet_in_fec!H69:H70,RES_hhdet_in_fec!H73:H74)=0,0,SUM(RES_hhdet_in_fec!H69:H70,RES_hhdet_in_fec!H73:H74)/0.086*1000000/SUM(RES_hhdet_in_new!H69:H70,RES_hhdet_in_new!H73:H74))</f>
        <v>0</v>
      </c>
      <c r="I68" s="157">
        <f>IF(SUM(RES_hhdet_in_fec!I69:I70,RES_hhdet_in_fec!I73:I74)=0,0,SUM(RES_hhdet_in_fec!I69:I70,RES_hhdet_in_fec!I73:I74)/0.086*1000000/SUM(RES_hhdet_in_new!I69:I70,RES_hhdet_in_new!I73:I74))</f>
        <v>1741.7641245061554</v>
      </c>
      <c r="J68" s="157">
        <f>IF(SUM(RES_hhdet_in_fec!J69:J70,RES_hhdet_in_fec!J73:J74)=0,0,SUM(RES_hhdet_in_fec!J69:J70,RES_hhdet_in_fec!J73:J74)/0.086*1000000/SUM(RES_hhdet_in_new!J69:J70,RES_hhdet_in_new!J73:J74))</f>
        <v>1666.3247590920446</v>
      </c>
      <c r="K68" s="157">
        <f>IF(SUM(RES_hhdet_in_fec!K69:K70,RES_hhdet_in_fec!K73:K74)=0,0,SUM(RES_hhdet_in_fec!K69:K70,RES_hhdet_in_fec!K73:K74)/0.086*1000000/SUM(RES_hhdet_in_new!K69:K70,RES_hhdet_in_new!K73:K74))</f>
        <v>1765.1140003767123</v>
      </c>
      <c r="L68" s="157">
        <f>IF(SUM(RES_hhdet_in_fec!L69:L70,RES_hhdet_in_fec!L73:L74)=0,0,SUM(RES_hhdet_in_fec!L69:L70,RES_hhdet_in_fec!L73:L74)/0.086*1000000/SUM(RES_hhdet_in_new!L69:L70,RES_hhdet_in_new!L73:L74))</f>
        <v>0</v>
      </c>
      <c r="M68" s="157">
        <f>IF(SUM(RES_hhdet_in_fec!M69:M70,RES_hhdet_in_fec!M73:M74)=0,0,SUM(RES_hhdet_in_fec!M69:M70,RES_hhdet_in_fec!M73:M74)/0.086*1000000/SUM(RES_hhdet_in_new!M69:M70,RES_hhdet_in_new!M73:M74))</f>
        <v>2086.8693912522413</v>
      </c>
      <c r="N68" s="157">
        <f>IF(SUM(RES_hhdet_in_fec!N69:N70,RES_hhdet_in_fec!N73:N74)=0,0,SUM(RES_hhdet_in_fec!N69:N70,RES_hhdet_in_fec!N73:N74)/0.086*1000000/SUM(RES_hhdet_in_new!N69:N70,RES_hhdet_in_new!N73:N74))</f>
        <v>1858.4773849298069</v>
      </c>
      <c r="O68" s="157">
        <f>IF(SUM(RES_hhdet_in_fec!O69:O70,RES_hhdet_in_fec!O73:O74)=0,0,SUM(RES_hhdet_in_fec!O69:O70,RES_hhdet_in_fec!O73:O74)/0.086*1000000/SUM(RES_hhdet_in_new!O69:O70,RES_hhdet_in_new!O73:O74))</f>
        <v>2063.1432000173745</v>
      </c>
      <c r="P68" s="157">
        <f>IF(SUM(RES_hhdet_in_fec!P69:P70,RES_hhdet_in_fec!P73:P74)=0,0,SUM(RES_hhdet_in_fec!P69:P70,RES_hhdet_in_fec!P73:P74)/0.086*1000000/SUM(RES_hhdet_in_new!P69:P70,RES_hhdet_in_new!P73:P74))</f>
        <v>2082.1340679344385</v>
      </c>
      <c r="Q68" s="157">
        <f>IF(SUM(RES_hhdet_in_fec!Q69:Q70,RES_hhdet_in_fec!Q73:Q74)=0,0,SUM(RES_hhdet_in_fec!Q69:Q70,RES_hhdet_in_fec!Q73:Q74)/0.086*1000000/SUM(RES_hhdet_in_new!Q69:Q70,RES_hhdet_in_new!Q73:Q74))</f>
        <v>2095.5594230556958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1725.6819132507137</v>
      </c>
      <c r="D69" s="132">
        <f>IF(RES_hhdet_in_fec!D69=0,0,RES_hhdet_in_fec!D69/0.086*1000000/RES_hhdet_in_new!D69)</f>
        <v>1749.1062766417795</v>
      </c>
      <c r="E69" s="132">
        <f>IF(RES_hhdet_in_fec!E69=0,0,RES_hhdet_in_fec!E69/0.086*1000000/RES_hhdet_in_new!E69)</f>
        <v>1761.3057504747071</v>
      </c>
      <c r="F69" s="132">
        <f>IF(RES_hhdet_in_fec!F69=0,0,RES_hhdet_in_fec!F69/0.086*1000000/RES_hhdet_in_new!F69)</f>
        <v>1754.3491082294697</v>
      </c>
      <c r="G69" s="132">
        <f>IF(RES_hhdet_in_fec!G69=0,0,RES_hhdet_in_fec!G69/0.086*1000000/RES_hhdet_in_new!G69)</f>
        <v>1771.4282116642376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1769.8059245810389</v>
      </c>
      <c r="J69" s="132">
        <f>IF(RES_hhdet_in_fec!J69=0,0,RES_hhdet_in_fec!J69/0.086*1000000/RES_hhdet_in_new!J69)</f>
        <v>1864.364726699029</v>
      </c>
      <c r="K69" s="132">
        <f>IF(RES_hhdet_in_fec!K69=0,0,RES_hhdet_in_fec!K69/0.086*1000000/RES_hhdet_in_new!K69)</f>
        <v>1852.5530513854237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2140.0589908793763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2154.7160641415117</v>
      </c>
      <c r="P69" s="132">
        <f>IF(RES_hhdet_in_fec!P69=0,0,RES_hhdet_in_fec!P69/0.086*1000000/RES_hhdet_in_new!P69)</f>
        <v>2181.2141453950694</v>
      </c>
      <c r="Q69" s="132">
        <f>IF(RES_hhdet_in_fec!Q69=0,0,RES_hhdet_in_fec!Q69/0.086*1000000/RES_hhdet_in_new!Q69)</f>
        <v>2177.0454647283054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1599.2252648796832</v>
      </c>
      <c r="D70" s="132">
        <f>IF(RES_hhdet_in_fec!D70=0,0,RES_hhdet_in_fec!D70/0.086*1000000/RES_hhdet_in_new!D70)</f>
        <v>1604.4730323166607</v>
      </c>
      <c r="E70" s="132">
        <f>IF(RES_hhdet_in_fec!E70=0,0,RES_hhdet_in_fec!E70/0.086*1000000/RES_hhdet_in_new!E70)</f>
        <v>1600.9093372833913</v>
      </c>
      <c r="F70" s="132">
        <f>IF(RES_hhdet_in_fec!F70=0,0,RES_hhdet_in_fec!F70/0.086*1000000/RES_hhdet_in_new!F70)</f>
        <v>1584.3177864053575</v>
      </c>
      <c r="G70" s="132">
        <f>IF(RES_hhdet_in_fec!G70=0,0,RES_hhdet_in_fec!G70/0.086*1000000/RES_hhdet_in_new!G70)</f>
        <v>1590.178934526909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1581.2019642215057</v>
      </c>
      <c r="J70" s="132">
        <f>IF(RES_hhdet_in_fec!J70=0,0,RES_hhdet_in_fec!J70/0.086*1000000/RES_hhdet_in_new!J70)</f>
        <v>1654.9207780078814</v>
      </c>
      <c r="K70" s="132">
        <f>IF(RES_hhdet_in_fec!K70=0,0,RES_hhdet_in_fec!K70/0.086*1000000/RES_hhdet_in_new!K70)</f>
        <v>1641.4721375842446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1865.5740603749759</v>
      </c>
      <c r="N70" s="132">
        <f>IF(RES_hhdet_in_fec!N70=0,0,RES_hhdet_in_fec!N70/0.086*1000000/RES_hhdet_in_new!N70)</f>
        <v>1858.4773849298069</v>
      </c>
      <c r="O70" s="132">
        <f>IF(RES_hhdet_in_fec!O70=0,0,RES_hhdet_in_fec!O70/0.086*1000000/RES_hhdet_in_new!O70)</f>
        <v>1852.0052314932857</v>
      </c>
      <c r="P70" s="132">
        <f>IF(RES_hhdet_in_fec!P70=0,0,RES_hhdet_in_fec!P70/0.086*1000000/RES_hhdet_in_new!P70)</f>
        <v>1854.4404194744739</v>
      </c>
      <c r="Q70" s="132">
        <f>IF(RES_hhdet_in_fec!Q70=0,0,RES_hhdet_in_fec!Q70/0.086*1000000/RES_hhdet_in_new!Q70)</f>
        <v>1854.2748465217931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1269.3288240852548</v>
      </c>
      <c r="D71" s="165">
        <f>IF(RES_hhdet_in_fec!D71=0,0,RES_hhdet_in_fec!D71/0.086*1000000/RES_hhdet_in_new!D70)</f>
        <v>1271.6109447419853</v>
      </c>
      <c r="E71" s="165">
        <f>IF(RES_hhdet_in_fec!E71=0,0,RES_hhdet_in_fec!E71/0.086*1000000/RES_hhdet_in_new!E70)</f>
        <v>1266.9447661532606</v>
      </c>
      <c r="F71" s="165">
        <f>IF(RES_hhdet_in_fec!F71=0,0,RES_hhdet_in_fec!F71/0.086*1000000/RES_hhdet_in_new!F70)</f>
        <v>1251.9453368625086</v>
      </c>
      <c r="G71" s="165">
        <f>IF(RES_hhdet_in_fec!G71=0,0,RES_hhdet_in_fec!G71/0.086*1000000/RES_hhdet_in_new!G70)</f>
        <v>1254.6810197872485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1241.5462943298401</v>
      </c>
      <c r="J71" s="165">
        <f>IF(RES_hhdet_in_fec!J71=0,0,RES_hhdet_in_fec!J71/0.086*1000000/RES_hhdet_in_new!J70)</f>
        <v>1309.8553013356373</v>
      </c>
      <c r="K71" s="165">
        <f>IF(RES_hhdet_in_fec!K71=0,0,RES_hhdet_in_fec!K71/0.086*1000000/RES_hhdet_in_new!K70)</f>
        <v>1294.0339181576267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1459.5599355096176</v>
      </c>
      <c r="N71" s="165">
        <f>IF(RES_hhdet_in_fec!N71=0,0,RES_hhdet_in_fec!N71/0.086*1000000/RES_hhdet_in_new!N70)</f>
        <v>1452.0662637681221</v>
      </c>
      <c r="O71" s="165">
        <f>IF(RES_hhdet_in_fec!O71=0,0,RES_hhdet_in_fec!O71/0.086*1000000/RES_hhdet_in_new!O70)</f>
        <v>1444.773201068665</v>
      </c>
      <c r="P71" s="165">
        <f>IF(RES_hhdet_in_fec!P71=0,0,RES_hhdet_in_fec!P71/0.086*1000000/RES_hhdet_in_new!P70)</f>
        <v>1444.3030893723171</v>
      </c>
      <c r="Q71" s="165">
        <f>IF(RES_hhdet_in_fec!Q71=0,0,RES_hhdet_in_fec!Q71/0.086*1000000/RES_hhdet_in_new!Q70)</f>
        <v>1441.6948161021412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329.89644079442837</v>
      </c>
      <c r="D72" s="164">
        <f>IF(RES_hhdet_in_fec!D72=0,0,RES_hhdet_in_fec!D72/0.086*1000000/RES_hhdet_in_new!D70)</f>
        <v>332.86208757467529</v>
      </c>
      <c r="E72" s="164">
        <f>IF(RES_hhdet_in_fec!E72=0,0,RES_hhdet_in_fec!E72/0.086*1000000/RES_hhdet_in_new!E70)</f>
        <v>333.96457113013059</v>
      </c>
      <c r="F72" s="164">
        <f>IF(RES_hhdet_in_fec!F72=0,0,RES_hhdet_in_fec!F72/0.086*1000000/RES_hhdet_in_new!F70)</f>
        <v>332.37244954284876</v>
      </c>
      <c r="G72" s="164">
        <f>IF(RES_hhdet_in_fec!G72=0,0,RES_hhdet_in_fec!G72/0.086*1000000/RES_hhdet_in_new!G70)</f>
        <v>335.49791473966025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339.65566989166558</v>
      </c>
      <c r="J72" s="164">
        <f>IF(RES_hhdet_in_fec!J72=0,0,RES_hhdet_in_fec!J72/0.086*1000000/RES_hhdet_in_new!J70)</f>
        <v>345.06547667224379</v>
      </c>
      <c r="K72" s="164">
        <f>IF(RES_hhdet_in_fec!K72=0,0,RES_hhdet_in_fec!K72/0.086*1000000/RES_hhdet_in_new!K70)</f>
        <v>347.43821942661788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406.01412486535855</v>
      </c>
      <c r="N72" s="164">
        <f>IF(RES_hhdet_in_fec!N72=0,0,RES_hhdet_in_fec!N72/0.086*1000000/RES_hhdet_in_new!N70)</f>
        <v>406.41112116168483</v>
      </c>
      <c r="O72" s="164">
        <f>IF(RES_hhdet_in_fec!O72=0,0,RES_hhdet_in_fec!O72/0.086*1000000/RES_hhdet_in_new!O70)</f>
        <v>407.23203042462035</v>
      </c>
      <c r="P72" s="164">
        <f>IF(RES_hhdet_in_fec!P72=0,0,RES_hhdet_in_fec!P72/0.086*1000000/RES_hhdet_in_new!P70)</f>
        <v>410.13733010215651</v>
      </c>
      <c r="Q72" s="164">
        <f>IF(RES_hhdet_in_fec!Q72=0,0,RES_hhdet_in_fec!Q72/0.086*1000000/RES_hhdet_in_new!Q70)</f>
        <v>412.58003041965173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1514.152989306597</v>
      </c>
      <c r="D73" s="162">
        <f>IF(RES_hhdet_in_fec!D73=0,0,RES_hhdet_in_fec!D73/0.086*1000000/RES_hhdet_in_new!D73)</f>
        <v>1608.0337712664959</v>
      </c>
      <c r="E73" s="162">
        <f>IF(RES_hhdet_in_fec!E73=0,0,RES_hhdet_in_fec!E73/0.086*1000000/RES_hhdet_in_new!E73)</f>
        <v>1622.7112292429863</v>
      </c>
      <c r="F73" s="162">
        <f>IF(RES_hhdet_in_fec!F73=0,0,RES_hhdet_in_fec!F73/0.086*1000000/RES_hhdet_in_new!F73)</f>
        <v>1584.3019628994241</v>
      </c>
      <c r="G73" s="162">
        <f>IF(RES_hhdet_in_fec!G73=0,0,RES_hhdet_in_fec!G73/0.086*1000000/RES_hhdet_in_new!G73)</f>
        <v>1577.3632704398347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1784.7673732604326</v>
      </c>
      <c r="J73" s="162">
        <f>IF(RES_hhdet_in_fec!J73=0,0,RES_hhdet_in_fec!J73/0.086*1000000/RES_hhdet_in_new!J73)</f>
        <v>1625.4594991206316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2084.0509846452806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1955.1668661374254</v>
      </c>
      <c r="P73" s="162">
        <f>IF(RES_hhdet_in_fec!P73=0,0,RES_hhdet_in_fec!P73/0.086*1000000/RES_hhdet_in_new!P73)</f>
        <v>1998.1343080062493</v>
      </c>
      <c r="Q73" s="162">
        <f>IF(RES_hhdet_in_fec!Q73=0,0,RES_hhdet_in_fec!Q73/0.086*1000000/RES_hhdet_in_new!Q73)</f>
        <v>2152.2457124023708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1454.9975915530922</v>
      </c>
      <c r="D74" s="160">
        <f>IF(RES_hhdet_in_fec!D74=0,0,RES_hhdet_in_fec!D74/0.086*1000000/RES_hhdet_in_new!D74)</f>
        <v>1503.4851699142434</v>
      </c>
      <c r="E74" s="160">
        <f>IF(RES_hhdet_in_fec!E74=0,0,RES_hhdet_in_fec!E74/0.086*1000000/RES_hhdet_in_new!E74)</f>
        <v>1496.1631373615721</v>
      </c>
      <c r="F74" s="160">
        <f>IF(RES_hhdet_in_fec!F74=0,0,RES_hhdet_in_fec!F74/0.086*1000000/RES_hhdet_in_new!F74)</f>
        <v>1445.2696978942308</v>
      </c>
      <c r="G74" s="160">
        <f>IF(RES_hhdet_in_fec!G74=0,0,RES_hhdet_in_fec!G74/0.086*1000000/RES_hhdet_in_new!G74)</f>
        <v>1411.0280163741309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1516.551572901885</v>
      </c>
      <c r="J74" s="160">
        <f>IF(RES_hhdet_in_fec!J74=0,0,RES_hhdet_in_fec!J74/0.086*1000000/RES_hhdet_in_new!J74)</f>
        <v>1413.716932724986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1786.5047219442727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1694.3507319848879</v>
      </c>
      <c r="P74" s="160">
        <f>IF(RES_hhdet_in_fec!P74=0,0,RES_hhdet_in_fec!P74/0.086*1000000/RES_hhdet_in_new!P74)</f>
        <v>1719.3392748597857</v>
      </c>
      <c r="Q74" s="160">
        <f>IF(RES_hhdet_in_fec!Q74=0,0,RES_hhdet_in_fec!Q74/0.086*1000000/RES_hhdet_in_new!Q74)</f>
        <v>1821.8703314870681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1125.1011507586641</v>
      </c>
      <c r="D75" s="156">
        <f>IF(RES_hhdet_in_fec!D75=0,0,RES_hhdet_in_fec!D75/0.086*1000000/RES_hhdet_in_new!D74)</f>
        <v>1169.8035699065738</v>
      </c>
      <c r="E75" s="156">
        <f>IF(RES_hhdet_in_fec!E75=0,0,RES_hhdet_in_fec!E75/0.086*1000000/RES_hhdet_in_new!E74)</f>
        <v>1161.6901376025846</v>
      </c>
      <c r="F75" s="156">
        <f>IF(RES_hhdet_in_fec!F75=0,0,RES_hhdet_in_fec!F75/0.086*1000000/RES_hhdet_in_new!F74)</f>
        <v>1113.1419838306226</v>
      </c>
      <c r="G75" s="156">
        <f>IF(RES_hhdet_in_fec!G75=0,0,RES_hhdet_in_fec!G75/0.086*1000000/RES_hhdet_in_new!G74)</f>
        <v>1074.2576141135046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1171.7884512707496</v>
      </c>
      <c r="J75" s="156">
        <f>IF(RES_hhdet_in_fec!J75=0,0,RES_hhdet_in_fec!J75/0.086*1000000/RES_hhdet_in_new!J74)</f>
        <v>1066.0661521750146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1373.5347246850145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1281.465058028361</v>
      </c>
      <c r="P75" s="156">
        <f>IF(RES_hhdet_in_fec!P75=0,0,RES_hhdet_in_fec!P75/0.086*1000000/RES_hhdet_in_new!P74)</f>
        <v>1301.6284640496574</v>
      </c>
      <c r="Q75" s="156">
        <f>IF(RES_hhdet_in_fec!Q75=0,0,RES_hhdet_in_fec!Q75/0.086*1000000/RES_hhdet_in_new!Q74)</f>
        <v>1400.7159860220706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329.89644079442826</v>
      </c>
      <c r="D76" s="156">
        <f>IF(RES_hhdet_in_fec!D76=0,0,RES_hhdet_in_fec!D76/0.086*1000000/RES_hhdet_in_new!D74)</f>
        <v>333.68160000766926</v>
      </c>
      <c r="E76" s="156">
        <f>IF(RES_hhdet_in_fec!E76=0,0,RES_hhdet_in_fec!E76/0.086*1000000/RES_hhdet_in_new!E74)</f>
        <v>334.47299975898744</v>
      </c>
      <c r="F76" s="156">
        <f>IF(RES_hhdet_in_fec!F76=0,0,RES_hhdet_in_fec!F76/0.086*1000000/RES_hhdet_in_new!F74)</f>
        <v>332.12771406360838</v>
      </c>
      <c r="G76" s="156">
        <f>IF(RES_hhdet_in_fec!G76=0,0,RES_hhdet_in_fec!G76/0.086*1000000/RES_hhdet_in_new!G74)</f>
        <v>336.77040226062633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344.76312163113533</v>
      </c>
      <c r="J76" s="156">
        <f>IF(RES_hhdet_in_fec!J76=0,0,RES_hhdet_in_fec!J76/0.086*1000000/RES_hhdet_in_new!J74)</f>
        <v>347.65078054997133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412.9699972592577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412.88567395652666</v>
      </c>
      <c r="P76" s="156">
        <f>IF(RES_hhdet_in_fec!P76=0,0,RES_hhdet_in_fec!P76/0.086*1000000/RES_hhdet_in_new!P74)</f>
        <v>417.71081081012818</v>
      </c>
      <c r="Q76" s="156">
        <f>IF(RES_hhdet_in_fec!Q76=0,0,RES_hhdet_in_fec!Q76/0.086*1000000/RES_hhdet_in_new!Q74)</f>
        <v>421.15434546499733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1107.4117655937653</v>
      </c>
      <c r="D77" s="157">
        <f>IF(SUM(RES_hhdet_in_fec!D78:D79)=0,0,SUM(RES_hhdet_in_fec!D78:D79)/0.086*1000000/SUM(RES_hhdet_in_new!D78:D79))</f>
        <v>1142.6397180401946</v>
      </c>
      <c r="E77" s="157">
        <f>IF(SUM(RES_hhdet_in_fec!E78:E79)=0,0,SUM(RES_hhdet_in_fec!E78:E79)/0.086*1000000/SUM(RES_hhdet_in_new!E78:E79))</f>
        <v>1160.7940936368605</v>
      </c>
      <c r="F77" s="157">
        <f>IF(SUM(RES_hhdet_in_fec!F78:F79)=0,0,SUM(RES_hhdet_in_fec!F78:F79)/0.086*1000000/SUM(RES_hhdet_in_new!F78:F79))</f>
        <v>1095.1625863271627</v>
      </c>
      <c r="G77" s="157">
        <f>IF(SUM(RES_hhdet_in_fec!G78:G79)=0,0,SUM(RES_hhdet_in_fec!G78:G79)/0.086*1000000/SUM(RES_hhdet_in_new!G78:G79))</f>
        <v>1153.4530426648009</v>
      </c>
      <c r="H77" s="157">
        <f>IF(SUM(RES_hhdet_in_fec!H78:H79)=0,0,SUM(RES_hhdet_in_fec!H78:H79)/0.086*1000000/SUM(RES_hhdet_in_new!H78:H79))</f>
        <v>0</v>
      </c>
      <c r="I77" s="157">
        <f>IF(SUM(RES_hhdet_in_fec!I78:I79)=0,0,SUM(RES_hhdet_in_fec!I78:I79)/0.086*1000000/SUM(RES_hhdet_in_new!I78:I79))</f>
        <v>1154.2732236731408</v>
      </c>
      <c r="J77" s="157">
        <f>IF(SUM(RES_hhdet_in_fec!J78:J79)=0,0,SUM(RES_hhdet_in_fec!J78:J79)/0.086*1000000/SUM(RES_hhdet_in_new!J78:J79))</f>
        <v>1163.1371510617225</v>
      </c>
      <c r="K77" s="157">
        <f>IF(SUM(RES_hhdet_in_fec!K78:K79)=0,0,SUM(RES_hhdet_in_fec!K78:K79)/0.086*1000000/SUM(RES_hhdet_in_new!K78:K79))</f>
        <v>1320.5917709818043</v>
      </c>
      <c r="L77" s="157">
        <f>IF(SUM(RES_hhdet_in_fec!L78:L79)=0,0,SUM(RES_hhdet_in_fec!L78:L79)/0.086*1000000/SUM(RES_hhdet_in_new!L78:L79))</f>
        <v>0</v>
      </c>
      <c r="M77" s="157">
        <f>IF(SUM(RES_hhdet_in_fec!M78:M79)=0,0,SUM(RES_hhdet_in_fec!M78:M79)/0.086*1000000/SUM(RES_hhdet_in_new!M78:M79))</f>
        <v>1601.8269760260748</v>
      </c>
      <c r="N77" s="157">
        <f>IF(SUM(RES_hhdet_in_fec!N78:N79)=0,0,SUM(RES_hhdet_in_fec!N78:N79)/0.086*1000000/SUM(RES_hhdet_in_new!N78:N79))</f>
        <v>1626.3760228157726</v>
      </c>
      <c r="O77" s="157">
        <f>IF(SUM(RES_hhdet_in_fec!O78:O79)=0,0,SUM(RES_hhdet_in_fec!O78:O79)/0.086*1000000/SUM(RES_hhdet_in_new!O78:O79))</f>
        <v>1619.1583623690026</v>
      </c>
      <c r="P77" s="157">
        <f>IF(SUM(RES_hhdet_in_fec!P78:P79)=0,0,SUM(RES_hhdet_in_fec!P78:P79)/0.086*1000000/SUM(RES_hhdet_in_new!P78:P79))</f>
        <v>1615.1101430921835</v>
      </c>
      <c r="Q77" s="157">
        <f>IF(SUM(RES_hhdet_in_fec!Q78:Q79)=0,0,SUM(RES_hhdet_in_fec!Q78:Q79)/0.086*1000000/SUM(RES_hhdet_in_new!Q78:Q79))</f>
        <v>1287.2670859537188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1234.0319920883942</v>
      </c>
      <c r="D78" s="156">
        <f>IF(RES_hhdet_in_fec!D78=0,0,RES_hhdet_in_fec!D78/0.086*1000000/RES_hhdet_in_new!D78)</f>
        <v>1226.7634313316453</v>
      </c>
      <c r="E78" s="156">
        <f>IF(RES_hhdet_in_fec!E78=0,0,RES_hhdet_in_fec!E78/0.086*1000000/RES_hhdet_in_new!E78)</f>
        <v>1236.056173197348</v>
      </c>
      <c r="F78" s="156">
        <f>IF(RES_hhdet_in_fec!F78=0,0,RES_hhdet_in_fec!F78/0.086*1000000/RES_hhdet_in_new!F78)</f>
        <v>1277.1654991288485</v>
      </c>
      <c r="G78" s="156">
        <f>IF(RES_hhdet_in_fec!G78=0,0,RES_hhdet_in_fec!G78/0.086*1000000/RES_hhdet_in_new!G78)</f>
        <v>1260.1826846168458</v>
      </c>
      <c r="H78" s="156">
        <f>IF(RES_hhdet_in_fec!H78=0,0,RES_hhdet_in_fec!H78/0.086*1000000/RES_hhdet_in_new!H78)</f>
        <v>0</v>
      </c>
      <c r="I78" s="156">
        <f>IF(RES_hhdet_in_fec!I78=0,0,RES_hhdet_in_fec!I78/0.086*1000000/RES_hhdet_in_new!I78)</f>
        <v>1271.6418880819431</v>
      </c>
      <c r="J78" s="156">
        <f>IF(RES_hhdet_in_fec!J78=0,0,RES_hhdet_in_fec!J78/0.086*1000000/RES_hhdet_in_new!J78)</f>
        <v>1332.2453884309582</v>
      </c>
      <c r="K78" s="156">
        <f>IF(RES_hhdet_in_fec!K78=0,0,RES_hhdet_in_fec!K78/0.086*1000000/RES_hhdet_in_new!K78)</f>
        <v>1320.5917709818043</v>
      </c>
      <c r="L78" s="156">
        <f>IF(RES_hhdet_in_fec!L78=0,0,RES_hhdet_in_fec!L78/0.086*1000000/RES_hhdet_in_new!L78)</f>
        <v>0</v>
      </c>
      <c r="M78" s="156">
        <f>IF(RES_hhdet_in_fec!M78=0,0,RES_hhdet_in_fec!M78/0.086*1000000/RES_hhdet_in_new!M78)</f>
        <v>1601.8269760260748</v>
      </c>
      <c r="N78" s="156">
        <f>IF(RES_hhdet_in_fec!N78=0,0,RES_hhdet_in_fec!N78/0.086*1000000/RES_hhdet_in_new!N78)</f>
        <v>1626.3760228157726</v>
      </c>
      <c r="O78" s="156">
        <f>IF(RES_hhdet_in_fec!O78=0,0,RES_hhdet_in_fec!O78/0.086*1000000/RES_hhdet_in_new!O78)</f>
        <v>1619.1583623690026</v>
      </c>
      <c r="P78" s="156">
        <f>IF(RES_hhdet_in_fec!P78=0,0,RES_hhdet_in_fec!P78/0.086*1000000/RES_hhdet_in_new!P78)</f>
        <v>1615.1101430921835</v>
      </c>
      <c r="Q78" s="156">
        <f>IF(RES_hhdet_in_fec!Q78=0,0,RES_hhdet_in_fec!Q78/0.086*1000000/RES_hhdet_in_new!Q78)</f>
        <v>1633.3746007181674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802.7537083513547</v>
      </c>
      <c r="D79" s="57">
        <f>IF(RES_hhdet_in_fec!D79=0,0,RES_hhdet_in_fec!D79/0.086*1000000/RES_hhdet_in_new!D79)</f>
        <v>821.30249140914691</v>
      </c>
      <c r="E79" s="57">
        <f>IF(RES_hhdet_in_fec!E79=0,0,RES_hhdet_in_fec!E79/0.086*1000000/RES_hhdet_in_new!E79)</f>
        <v>823.79649612966364</v>
      </c>
      <c r="F79" s="57">
        <f>IF(RES_hhdet_in_fec!F79=0,0,RES_hhdet_in_fec!F79/0.086*1000000/RES_hhdet_in_new!F79)</f>
        <v>834.80821056863829</v>
      </c>
      <c r="G79" s="57">
        <f>IF(RES_hhdet_in_fec!G79=0,0,RES_hhdet_in_fec!G79/0.086*1000000/RES_hhdet_in_new!G79)</f>
        <v>817.97835752671563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871.81666210956416</v>
      </c>
      <c r="J79" s="57">
        <f>IF(RES_hhdet_in_fec!J79=0,0,RES_hhdet_in_fec!J79/0.086*1000000/RES_hhdet_in_new!J79)</f>
        <v>851.64067166588131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1121.4651409525702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18706.47154582572</v>
      </c>
      <c r="D81" s="168">
        <f t="shared" ref="D81" si="69">SUM(D82,D85,D87,D100)</f>
        <v>18224.515904568761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20297.40900377334</v>
      </c>
      <c r="I81" s="168">
        <f t="shared" ref="I81" si="74">SUM(I82,I85,I87,I100)</f>
        <v>19499.28630713492</v>
      </c>
      <c r="J81" s="168">
        <f t="shared" ref="J81" si="75">SUM(J82,J85,J87,J100)</f>
        <v>17180.215921259725</v>
      </c>
      <c r="K81" s="168">
        <f t="shared" ref="K81" si="76">SUM(K82,K85,K87,K100)</f>
        <v>18417.768409307137</v>
      </c>
      <c r="L81" s="168">
        <f t="shared" ref="L81" si="77">SUM(L82,L85,L87,L100)</f>
        <v>21909.709401553071</v>
      </c>
      <c r="M81" s="168">
        <f t="shared" ref="M81" si="78">SUM(M82,M85,M87,M100)</f>
        <v>19871.589914443801</v>
      </c>
      <c r="N81" s="168">
        <f t="shared" ref="N81" si="79">SUM(N82,N85,N87,N100)</f>
        <v>18956.259861760831</v>
      </c>
      <c r="O81" s="168">
        <f t="shared" ref="O81" si="80">SUM(O82,O85,O87,O100)</f>
        <v>18501.693029850991</v>
      </c>
      <c r="P81" s="168">
        <f t="shared" ref="P81" si="81">SUM(P82,P85,P87,P100)</f>
        <v>15490.918889072527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15635.805060731094</v>
      </c>
      <c r="D82" s="157">
        <f t="shared" si="83"/>
        <v>15099.691822184221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16845.276923538862</v>
      </c>
      <c r="I82" s="157">
        <f t="shared" si="83"/>
        <v>16069.941595249467</v>
      </c>
      <c r="J82" s="157">
        <f t="shared" si="83"/>
        <v>14130.299380566641</v>
      </c>
      <c r="K82" s="157">
        <f t="shared" si="83"/>
        <v>14839.332789059994</v>
      </c>
      <c r="L82" s="157">
        <f t="shared" si="83"/>
        <v>17981.771614484071</v>
      </c>
      <c r="M82" s="157">
        <f t="shared" si="83"/>
        <v>16046.975608198196</v>
      </c>
      <c r="N82" s="157">
        <f t="shared" si="83"/>
        <v>15274.687052600842</v>
      </c>
      <c r="O82" s="157">
        <f t="shared" si="83"/>
        <v>14801.923020607976</v>
      </c>
      <c r="P82" s="157">
        <f t="shared" si="83"/>
        <v>11856.372523153965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15576.458244012752</v>
      </c>
      <c r="D83" s="156">
        <f>IF(RES_hhdet_in_fec!D83=0,0,RES_hhdet_in_fec!D83/0.086*1000000/RES_hhdet_in_new!D83)</f>
        <v>15021.449368048832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0</v>
      </c>
      <c r="G83" s="156">
        <f>IF(RES_hhdet_in_fec!G83=0,0,RES_hhdet_in_fec!G83/0.086*1000000/RES_hhdet_in_new!G83)</f>
        <v>0</v>
      </c>
      <c r="H83" s="156">
        <f>IF(RES_hhdet_in_fec!H83=0,0,RES_hhdet_in_fec!H83/0.086*1000000/RES_hhdet_in_new!H83)</f>
        <v>16763.505214248402</v>
      </c>
      <c r="I83" s="156">
        <f>IF(RES_hhdet_in_fec!I83=0,0,RES_hhdet_in_fec!I83/0.086*1000000/RES_hhdet_in_new!I83)</f>
        <v>15989.180489378148</v>
      </c>
      <c r="J83" s="156">
        <f>IF(RES_hhdet_in_fec!J83=0,0,RES_hhdet_in_fec!J83/0.086*1000000/RES_hhdet_in_new!J83)</f>
        <v>14051.867716640258</v>
      </c>
      <c r="K83" s="156">
        <f>IF(RES_hhdet_in_fec!K83=0,0,RES_hhdet_in_fec!K83/0.086*1000000/RES_hhdet_in_new!K83)</f>
        <v>14769.660203709112</v>
      </c>
      <c r="L83" s="156">
        <f>IF(RES_hhdet_in_fec!L83=0,0,RES_hhdet_in_fec!L83/0.086*1000000/RES_hhdet_in_new!L83)</f>
        <v>17880.509764005979</v>
      </c>
      <c r="M83" s="156">
        <f>IF(RES_hhdet_in_fec!M83=0,0,RES_hhdet_in_fec!M83/0.086*1000000/RES_hhdet_in_new!M83)</f>
        <v>15951.730018932018</v>
      </c>
      <c r="N83" s="156">
        <f>IF(RES_hhdet_in_fec!N83=0,0,RES_hhdet_in_fec!N83/0.086*1000000/RES_hhdet_in_new!N83)</f>
        <v>15223.928791709377</v>
      </c>
      <c r="O83" s="156">
        <f>IF(RES_hhdet_in_fec!O83=0,0,RES_hhdet_in_fec!O83/0.086*1000000/RES_hhdet_in_new!O83)</f>
        <v>14746.393640516382</v>
      </c>
      <c r="P83" s="156">
        <f>IF(RES_hhdet_in_fec!P83=0,0,RES_hhdet_in_fec!P83/0.086*1000000/RES_hhdet_in_new!P83)</f>
        <v>11799.286585506719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59.346816718342403</v>
      </c>
      <c r="D84" s="156">
        <f>IF(RES_hhdet_in_fec!D84=0,0,RES_hhdet_in_fec!D84/0.086*1000000/RES_hhdet_in_new!D83)</f>
        <v>78.242454135387931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0</v>
      </c>
      <c r="G84" s="156">
        <f>IF(RES_hhdet_in_fec!G84=0,0,RES_hhdet_in_fec!G84/0.086*1000000/RES_hhdet_in_new!G83)</f>
        <v>0</v>
      </c>
      <c r="H84" s="156">
        <f>IF(RES_hhdet_in_fec!H84=0,0,RES_hhdet_in_fec!H84/0.086*1000000/RES_hhdet_in_new!H83)</f>
        <v>81.77170929046197</v>
      </c>
      <c r="I84" s="156">
        <f>IF(RES_hhdet_in_fec!I84=0,0,RES_hhdet_in_fec!I84/0.086*1000000/RES_hhdet_in_new!I83)</f>
        <v>80.761105871319415</v>
      </c>
      <c r="J84" s="156">
        <f>IF(RES_hhdet_in_fec!J84=0,0,RES_hhdet_in_fec!J84/0.086*1000000/RES_hhdet_in_new!J83)</f>
        <v>78.431663926382811</v>
      </c>
      <c r="K84" s="156">
        <f>IF(RES_hhdet_in_fec!K84=0,0,RES_hhdet_in_fec!K84/0.086*1000000/RES_hhdet_in_new!K83)</f>
        <v>69.672585350881064</v>
      </c>
      <c r="L84" s="156">
        <f>IF(RES_hhdet_in_fec!L84=0,0,RES_hhdet_in_fec!L84/0.086*1000000/RES_hhdet_in_new!L83)</f>
        <v>101.26185047809189</v>
      </c>
      <c r="M84" s="156">
        <f>IF(RES_hhdet_in_fec!M84=0,0,RES_hhdet_in_fec!M84/0.086*1000000/RES_hhdet_in_new!M83)</f>
        <v>95.245589266177959</v>
      </c>
      <c r="N84" s="156">
        <f>IF(RES_hhdet_in_fec!N84=0,0,RES_hhdet_in_fec!N84/0.086*1000000/RES_hhdet_in_new!N83)</f>
        <v>50.758260891465007</v>
      </c>
      <c r="O84" s="156">
        <f>IF(RES_hhdet_in_fec!O84=0,0,RES_hhdet_in_fec!O84/0.086*1000000/RES_hhdet_in_new!O83)</f>
        <v>55.529380091593907</v>
      </c>
      <c r="P84" s="156">
        <f>IF(RES_hhdet_in_fec!P84=0,0,RES_hhdet_in_fec!P84/0.086*1000000/RES_hhdet_in_new!P83)</f>
        <v>57.085937647244798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577.32984904652847</v>
      </c>
      <c r="D85" s="157">
        <f t="shared" si="84"/>
        <v>561.78726252227534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706.89430078162115</v>
      </c>
      <c r="I85" s="157">
        <f t="shared" si="84"/>
        <v>629.47566851656461</v>
      </c>
      <c r="J85" s="157">
        <f t="shared" si="84"/>
        <v>562.08804813638574</v>
      </c>
      <c r="K85" s="157">
        <f t="shared" si="84"/>
        <v>496.71742248549072</v>
      </c>
      <c r="L85" s="157">
        <f t="shared" si="84"/>
        <v>449.25096823119412</v>
      </c>
      <c r="M85" s="157">
        <f t="shared" si="84"/>
        <v>436.35009308370735</v>
      </c>
      <c r="N85" s="157">
        <f t="shared" si="84"/>
        <v>416.56547389994802</v>
      </c>
      <c r="O85" s="157">
        <f t="shared" si="84"/>
        <v>403.10085721272304</v>
      </c>
      <c r="P85" s="157">
        <f t="shared" si="84"/>
        <v>400.41424234474232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577.32984904652847</v>
      </c>
      <c r="D86" s="156">
        <f>IF(RES_hhdet_in_fec!D86=0,0,RES_hhdet_in_fec!D86/0.086*1000000/RES_hhdet_in_new!D86)</f>
        <v>561.78726252227534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0</v>
      </c>
      <c r="G86" s="156">
        <f>IF(RES_hhdet_in_fec!G86=0,0,RES_hhdet_in_fec!G86/0.086*1000000/RES_hhdet_in_new!G86)</f>
        <v>0</v>
      </c>
      <c r="H86" s="156">
        <f>IF(RES_hhdet_in_fec!H86=0,0,RES_hhdet_in_fec!H86/0.086*1000000/RES_hhdet_in_new!H86)</f>
        <v>706.89430078162115</v>
      </c>
      <c r="I86" s="156">
        <f>IF(RES_hhdet_in_fec!I86=0,0,RES_hhdet_in_fec!I86/0.086*1000000/RES_hhdet_in_new!I86)</f>
        <v>629.47566851656461</v>
      </c>
      <c r="J86" s="156">
        <f>IF(RES_hhdet_in_fec!J86=0,0,RES_hhdet_in_fec!J86/0.086*1000000/RES_hhdet_in_new!J86)</f>
        <v>562.08804813638574</v>
      </c>
      <c r="K86" s="156">
        <f>IF(RES_hhdet_in_fec!K86=0,0,RES_hhdet_in_fec!K86/0.086*1000000/RES_hhdet_in_new!K86)</f>
        <v>496.71742248549072</v>
      </c>
      <c r="L86" s="156">
        <f>IF(RES_hhdet_in_fec!L86=0,0,RES_hhdet_in_fec!L86/0.086*1000000/RES_hhdet_in_new!L86)</f>
        <v>449.25096823119412</v>
      </c>
      <c r="M86" s="156">
        <f>IF(RES_hhdet_in_fec!M86=0,0,RES_hhdet_in_fec!M86/0.086*1000000/RES_hhdet_in_new!M86)</f>
        <v>436.35009308370735</v>
      </c>
      <c r="N86" s="156">
        <f>IF(RES_hhdet_in_fec!N86=0,0,RES_hhdet_in_fec!N86/0.086*1000000/RES_hhdet_in_new!N86)</f>
        <v>416.56547389994802</v>
      </c>
      <c r="O86" s="156">
        <f>IF(RES_hhdet_in_fec!O86=0,0,RES_hhdet_in_fec!O86/0.086*1000000/RES_hhdet_in_new!O86)</f>
        <v>403.10085721272304</v>
      </c>
      <c r="P86" s="156">
        <f>IF(RES_hhdet_in_fec!P86=0,0,RES_hhdet_in_fec!P86/0.086*1000000/RES_hhdet_in_new!P86)</f>
        <v>400.41424234474232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1692.066036062645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1747.5454108998288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0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0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1919.6203895985536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1935.7381652377526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1638.8761909284244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2230.1445009069466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2417.9884702723207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2328.1698406696523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2222.689959494975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2303.7957204283684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2208.8087919482273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2134.8467758645324</v>
      </c>
      <c r="D88" s="132">
        <f>IF(RES_hhdet_in_fec!D88=0,0,RES_hhdet_in_fec!D88/0.086*1000000/RES_hhdet_in_new!D88)</f>
        <v>2149.9913466420944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0</v>
      </c>
      <c r="G88" s="132">
        <f>IF(RES_hhdet_in_fec!G88=0,0,RES_hhdet_in_fec!G88/0.086*1000000/RES_hhdet_in_new!G88)</f>
        <v>0</v>
      </c>
      <c r="H88" s="132">
        <f>IF(RES_hhdet_in_fec!H88=0,0,RES_hhdet_in_fec!H88/0.086*1000000/RES_hhdet_in_new!H88)</f>
        <v>2205.3719057970325</v>
      </c>
      <c r="I88" s="132">
        <f>IF(RES_hhdet_in_fec!I88=0,0,RES_hhdet_in_fec!I88/0.086*1000000/RES_hhdet_in_new!I88)</f>
        <v>2320.4442285090981</v>
      </c>
      <c r="J88" s="132">
        <f>IF(RES_hhdet_in_fec!J88=0,0,RES_hhdet_in_fec!J88/0.086*1000000/RES_hhdet_in_new!J88)</f>
        <v>2148.7866278047841</v>
      </c>
      <c r="K88" s="132">
        <f>IF(RES_hhdet_in_fec!K88=0,0,RES_hhdet_in_fec!K88/0.086*1000000/RES_hhdet_in_new!K88)</f>
        <v>2338.612222709392</v>
      </c>
      <c r="L88" s="132">
        <f>IF(RES_hhdet_in_fec!L88=0,0,RES_hhdet_in_fec!L88/0.086*1000000/RES_hhdet_in_new!L88)</f>
        <v>2880.3674031403507</v>
      </c>
      <c r="M88" s="132">
        <f>IF(RES_hhdet_in_fec!M88=0,0,RES_hhdet_in_fec!M88/0.086*1000000/RES_hhdet_in_new!M88)</f>
        <v>2801.054964214532</v>
      </c>
      <c r="N88" s="132">
        <f>IF(RES_hhdet_in_fec!N88=0,0,RES_hhdet_in_fec!N88/0.086*1000000/RES_hhdet_in_new!N88)</f>
        <v>2782.5544665935508</v>
      </c>
      <c r="O88" s="132">
        <f>IF(RES_hhdet_in_fec!O88=0,0,RES_hhdet_in_fec!O88/0.086*1000000/RES_hhdet_in_new!O88)</f>
        <v>2767.1879668319025</v>
      </c>
      <c r="P88" s="132">
        <f>IF(RES_hhdet_in_fec!P88=0,0,RES_hhdet_in_fec!P88/0.086*1000000/RES_hhdet_in_new!P88)</f>
        <v>2755.4941328658329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1916.5576636518038</v>
      </c>
      <c r="D89" s="132">
        <f>IF(RES_hhdet_in_fec!D89=0,0,RES_hhdet_in_fec!D89/0.086*1000000/RES_hhdet_in_new!D89)</f>
        <v>1921.0323313963993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1928.7210735690646</v>
      </c>
      <c r="I89" s="132">
        <f>IF(RES_hhdet_in_fec!I89=0,0,RES_hhdet_in_fec!I89/0.086*1000000/RES_hhdet_in_new!I89)</f>
        <v>1991.2277436921481</v>
      </c>
      <c r="J89" s="132">
        <f>IF(RES_hhdet_in_fec!J89=0,0,RES_hhdet_in_fec!J89/0.086*1000000/RES_hhdet_in_new!J89)</f>
        <v>1847.6507797988663</v>
      </c>
      <c r="K89" s="132">
        <f>IF(RES_hhdet_in_fec!K89=0,0,RES_hhdet_in_fec!K89/0.086*1000000/RES_hhdet_in_new!K89)</f>
        <v>1952.4276134633315</v>
      </c>
      <c r="L89" s="132">
        <f>IF(RES_hhdet_in_fec!L89=0,0,RES_hhdet_in_fec!L89/0.086*1000000/RES_hhdet_in_new!L89)</f>
        <v>2367.7500179160284</v>
      </c>
      <c r="M89" s="132">
        <f>IF(RES_hhdet_in_fec!M89=0,0,RES_hhdet_in_fec!M89/0.086*1000000/RES_hhdet_in_new!M89)</f>
        <v>2249.3887811105619</v>
      </c>
      <c r="N89" s="132">
        <f>IF(RES_hhdet_in_fec!N89=0,0,RES_hhdet_in_fec!N89/0.086*1000000/RES_hhdet_in_new!N89)</f>
        <v>2235.7220104435328</v>
      </c>
      <c r="O89" s="132">
        <f>IF(RES_hhdet_in_fec!O89=0,0,RES_hhdet_in_fec!O89/0.086*1000000/RES_hhdet_in_new!O89)</f>
        <v>2223.0839127822846</v>
      </c>
      <c r="P89" s="132">
        <f>IF(RES_hhdet_in_fec!P89=0,0,RES_hhdet_in_fec!P89/0.086*1000000/RES_hhdet_in_new!P89)</f>
        <v>2210.4742447783869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1586.6612228573756</v>
      </c>
      <c r="D90" s="165">
        <f>IF(RES_hhdet_in_fec!D90=0,0,RES_hhdet_in_fec!D90/0.086*1000000/RES_hhdet_in_new!D89)</f>
        <v>1588.4023371782414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1586.9626800540314</v>
      </c>
      <c r="I90" s="165">
        <f>IF(RES_hhdet_in_fec!I90=0,0,RES_hhdet_in_fec!I90/0.086*1000000/RES_hhdet_in_new!I89)</f>
        <v>1647.33972196784</v>
      </c>
      <c r="J90" s="165">
        <f>IF(RES_hhdet_in_fec!J90=0,0,RES_hhdet_in_fec!J90/0.086*1000000/RES_hhdet_in_new!J89)</f>
        <v>1503.8172288746728</v>
      </c>
      <c r="K90" s="165">
        <f>IF(RES_hhdet_in_fec!K90=0,0,RES_hhdet_in_fec!K90/0.086*1000000/RES_hhdet_in_new!K89)</f>
        <v>1601.003371374135</v>
      </c>
      <c r="L90" s="165">
        <f>IF(RES_hhdet_in_fec!L90=0,0,RES_hhdet_in_fec!L90/0.086*1000000/RES_hhdet_in_new!L89)</f>
        <v>1962.2535677435942</v>
      </c>
      <c r="M90" s="165">
        <f>IF(RES_hhdet_in_fec!M90=0,0,RES_hhdet_in_fec!M90/0.086*1000000/RES_hhdet_in_new!M89)</f>
        <v>1838.4290595440082</v>
      </c>
      <c r="N90" s="165">
        <f>IF(RES_hhdet_in_fec!N90=0,0,RES_hhdet_in_fec!N90/0.086*1000000/RES_hhdet_in_new!N89)</f>
        <v>1823.9261786425905</v>
      </c>
      <c r="O90" s="165">
        <f>IF(RES_hhdet_in_fec!O90=0,0,RES_hhdet_in_fec!O90/0.086*1000000/RES_hhdet_in_new!O89)</f>
        <v>1809.9203670555421</v>
      </c>
      <c r="P90" s="165">
        <f>IF(RES_hhdet_in_fec!P90=0,0,RES_hhdet_in_fec!P90/0.086*1000000/RES_hhdet_in_new!P89)</f>
        <v>1795.8781149005447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329.89644079442832</v>
      </c>
      <c r="D91" s="164">
        <f>IF(RES_hhdet_in_fec!D91=0,0,RES_hhdet_in_fec!D91/0.086*1000000/RES_hhdet_in_new!D89)</f>
        <v>332.629994218158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341.75839351503339</v>
      </c>
      <c r="I91" s="164">
        <f>IF(RES_hhdet_in_fec!I91=0,0,RES_hhdet_in_fec!I91/0.086*1000000/RES_hhdet_in_new!I89)</f>
        <v>343.8880217243082</v>
      </c>
      <c r="J91" s="164">
        <f>IF(RES_hhdet_in_fec!J91=0,0,RES_hhdet_in_fec!J91/0.086*1000000/RES_hhdet_in_new!J89)</f>
        <v>343.8335509241935</v>
      </c>
      <c r="K91" s="164">
        <f>IF(RES_hhdet_in_fec!K91=0,0,RES_hhdet_in_fec!K91/0.086*1000000/RES_hhdet_in_new!K89)</f>
        <v>351.42424208919647</v>
      </c>
      <c r="L91" s="164">
        <f>IF(RES_hhdet_in_fec!L91=0,0,RES_hhdet_in_fec!L91/0.086*1000000/RES_hhdet_in_new!L89)</f>
        <v>405.4964501724337</v>
      </c>
      <c r="M91" s="164">
        <f>IF(RES_hhdet_in_fec!M91=0,0,RES_hhdet_in_fec!M91/0.086*1000000/RES_hhdet_in_new!M89)</f>
        <v>410.95972156655409</v>
      </c>
      <c r="N91" s="164">
        <f>IF(RES_hhdet_in_fec!N91=0,0,RES_hhdet_in_fec!N91/0.086*1000000/RES_hhdet_in_new!N89)</f>
        <v>411.79583180094261</v>
      </c>
      <c r="O91" s="164">
        <f>IF(RES_hhdet_in_fec!O91=0,0,RES_hhdet_in_fec!O91/0.086*1000000/RES_hhdet_in_new!O89)</f>
        <v>413.1635457267426</v>
      </c>
      <c r="P91" s="164">
        <f>IF(RES_hhdet_in_fec!P91=0,0,RES_hhdet_in_fec!P91/0.086*1000000/RES_hhdet_in_new!P89)</f>
        <v>414.59612987784203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1530.8067674874064</v>
      </c>
      <c r="D96" s="162">
        <f>IF(RES_hhdet_in_fec!D96=0,0,RES_hhdet_in_fec!D96/0.086*1000000/RES_hhdet_in_new!D96)</f>
        <v>1651.9173813339396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0</v>
      </c>
      <c r="G96" s="162">
        <f>IF(RES_hhdet_in_fec!G96=0,0,RES_hhdet_in_fec!G96/0.086*1000000/RES_hhdet_in_new!G96)</f>
        <v>0</v>
      </c>
      <c r="H96" s="162">
        <f>IF(RES_hhdet_in_fec!H96=0,0,RES_hhdet_in_fec!H96/0.086*1000000/RES_hhdet_in_new!H96)</f>
        <v>1794.6138818209481</v>
      </c>
      <c r="I96" s="162">
        <f>IF(RES_hhdet_in_fec!I96=0,0,RES_hhdet_in_fec!I96/0.086*1000000/RES_hhdet_in_new!I96)</f>
        <v>1774.3218135628431</v>
      </c>
      <c r="J96" s="162">
        <f>IF(RES_hhdet_in_fec!J96=0,0,RES_hhdet_in_fec!J96/0.086*1000000/RES_hhdet_in_new!J96)</f>
        <v>1610.8934047034716</v>
      </c>
      <c r="K96" s="162">
        <f>IF(RES_hhdet_in_fec!K96=0,0,RES_hhdet_in_fec!K96/0.086*1000000/RES_hhdet_in_new!K96)</f>
        <v>1600.2631143289534</v>
      </c>
      <c r="L96" s="162">
        <f>IF(RES_hhdet_in_fec!L96=0,0,RES_hhdet_in_fec!L96/0.086*1000000/RES_hhdet_in_new!L96)</f>
        <v>2168.5320310827847</v>
      </c>
      <c r="M96" s="162">
        <f>IF(RES_hhdet_in_fec!M96=0,0,RES_hhdet_in_fec!M96/0.086*1000000/RES_hhdet_in_new!M96)</f>
        <v>2098.5652718162873</v>
      </c>
      <c r="N96" s="162">
        <f>IF(RES_hhdet_in_fec!N96=0,0,RES_hhdet_in_fec!N96/0.086*1000000/RES_hhdet_in_new!N96)</f>
        <v>1962.3803022963011</v>
      </c>
      <c r="O96" s="162">
        <f>IF(RES_hhdet_in_fec!O96=0,0,RES_hhdet_in_fec!O96/0.086*1000000/RES_hhdet_in_new!O96)</f>
        <v>1964.0422768534156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1454.9975915530922</v>
      </c>
      <c r="D97" s="160">
        <f>IF(RES_hhdet_in_fec!D97=0,0,RES_hhdet_in_fec!D97/0.086*1000000/RES_hhdet_in_new!D97)</f>
        <v>1503.9080367232293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1552.1730385552876</v>
      </c>
      <c r="I97" s="160">
        <f>IF(RES_hhdet_in_fec!I97=0,0,RES_hhdet_in_fec!I97/0.086*1000000/RES_hhdet_in_new!I97)</f>
        <v>1519.9842521081332</v>
      </c>
      <c r="J97" s="160">
        <f>IF(RES_hhdet_in_fec!J97=0,0,RES_hhdet_in_fec!J97/0.086*1000000/RES_hhdet_in_new!J97)</f>
        <v>1408.5273889715277</v>
      </c>
      <c r="K97" s="160">
        <f>IF(RES_hhdet_in_fec!K97=0,0,RES_hhdet_in_fec!K97/0.086*1000000/RES_hhdet_in_new!K97)</f>
        <v>1401.9532822335109</v>
      </c>
      <c r="L97" s="160">
        <f>IF(RES_hhdet_in_fec!L97=0,0,RES_hhdet_in_fec!L97/0.086*1000000/RES_hhdet_in_new!L97)</f>
        <v>1859.7309591636651</v>
      </c>
      <c r="M97" s="160">
        <f>IF(RES_hhdet_in_fec!M97=0,0,RES_hhdet_in_fec!M97/0.086*1000000/RES_hhdet_in_new!M97)</f>
        <v>1783.3911362014126</v>
      </c>
      <c r="N97" s="160">
        <f>IF(RES_hhdet_in_fec!N97=0,0,RES_hhdet_in_fec!N97/0.086*1000000/RES_hhdet_in_new!N97)</f>
        <v>1691.2374003986067</v>
      </c>
      <c r="O97" s="160">
        <f>IF(RES_hhdet_in_fec!O97=0,0,RES_hhdet_in_fec!O97/0.086*1000000/RES_hhdet_in_new!O97)</f>
        <v>1693.3769587644124</v>
      </c>
      <c r="P97" s="160">
        <f>IF(RES_hhdet_in_fec!P97=0,0,RES_hhdet_in_fec!P97/0.086*1000000/RES_hhdet_in_new!P97)</f>
        <v>1705.4883157564284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1125.1011507586641</v>
      </c>
      <c r="D98" s="156">
        <f>IF(RES_hhdet_in_fec!D98=0,0,RES_hhdet_in_fec!D98/0.086*1000000/RES_hhdet_in_new!D97)</f>
        <v>1170.1325861899704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1206.3357570487171</v>
      </c>
      <c r="I98" s="156">
        <f>IF(RES_hhdet_in_fec!I98=0,0,RES_hhdet_in_fec!I98/0.086*1000000/RES_hhdet_in_new!I97)</f>
        <v>1174.4407671712909</v>
      </c>
      <c r="J98" s="156">
        <f>IF(RES_hhdet_in_fec!J98=0,0,RES_hhdet_in_fec!J98/0.086*1000000/RES_hhdet_in_new!J97)</f>
        <v>1062.1527825231924</v>
      </c>
      <c r="K98" s="156">
        <f>IF(RES_hhdet_in_fec!K98=0,0,RES_hhdet_in_fec!K98/0.086*1000000/RES_hhdet_in_new!K97)</f>
        <v>1052.7326266094865</v>
      </c>
      <c r="L98" s="156">
        <f>IF(RES_hhdet_in_fec!L98=0,0,RES_hhdet_in_fec!L98/0.086*1000000/RES_hhdet_in_new!L97)</f>
        <v>1454.7714299380814</v>
      </c>
      <c r="M98" s="156">
        <f>IF(RES_hhdet_in_fec!M98=0,0,RES_hhdet_in_fec!M98/0.086*1000000/RES_hhdet_in_new!M97)</f>
        <v>1371.1408781512939</v>
      </c>
      <c r="N98" s="156">
        <f>IF(RES_hhdet_in_fec!N98=0,0,RES_hhdet_in_fec!N98/0.086*1000000/RES_hhdet_in_new!N97)</f>
        <v>1279.8425729775586</v>
      </c>
      <c r="O98" s="156">
        <f>IF(RES_hhdet_in_fec!O98=0,0,RES_hhdet_in_fec!O98/0.086*1000000/RES_hhdet_in_new!O97)</f>
        <v>1280.7285774798381</v>
      </c>
      <c r="P98" s="156">
        <f>IF(RES_hhdet_in_fec!P98=0,0,RES_hhdet_in_fec!P98/0.086*1000000/RES_hhdet_in_new!P97)</f>
        <v>1291.1425739830868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329.89644079442814</v>
      </c>
      <c r="D99" s="156">
        <f>IF(RES_hhdet_in_fec!D99=0,0,RES_hhdet_in_fec!D99/0.086*1000000/RES_hhdet_in_new!D97)</f>
        <v>333.77545053325889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345.83728150657043</v>
      </c>
      <c r="I99" s="156">
        <f>IF(RES_hhdet_in_fec!I99=0,0,RES_hhdet_in_fec!I99/0.086*1000000/RES_hhdet_in_new!I97)</f>
        <v>345.54348493684211</v>
      </c>
      <c r="J99" s="156">
        <f>IF(RES_hhdet_in_fec!J99=0,0,RES_hhdet_in_fec!J99/0.086*1000000/RES_hhdet_in_new!J97)</f>
        <v>346.37460644833527</v>
      </c>
      <c r="K99" s="156">
        <f>IF(RES_hhdet_in_fec!K99=0,0,RES_hhdet_in_fec!K99/0.086*1000000/RES_hhdet_in_new!K97)</f>
        <v>349.22065562402452</v>
      </c>
      <c r="L99" s="156">
        <f>IF(RES_hhdet_in_fec!L99=0,0,RES_hhdet_in_fec!L99/0.086*1000000/RES_hhdet_in_new!L97)</f>
        <v>404.95952922558399</v>
      </c>
      <c r="M99" s="156">
        <f>IF(RES_hhdet_in_fec!M99=0,0,RES_hhdet_in_fec!M99/0.086*1000000/RES_hhdet_in_new!M97)</f>
        <v>412.25025805011882</v>
      </c>
      <c r="N99" s="156">
        <f>IF(RES_hhdet_in_fec!N99=0,0,RES_hhdet_in_fec!N99/0.086*1000000/RES_hhdet_in_new!N97)</f>
        <v>411.39482742104781</v>
      </c>
      <c r="O99" s="156">
        <f>IF(RES_hhdet_in_fec!O99=0,0,RES_hhdet_in_fec!O99/0.086*1000000/RES_hhdet_in_new!O97)</f>
        <v>412.6483812845745</v>
      </c>
      <c r="P99" s="156">
        <f>IF(RES_hhdet_in_fec!P99=0,0,RES_hhdet_in_fec!P99/0.086*1000000/RES_hhdet_in_new!P97)</f>
        <v>414.3457417733419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801.27059998545121</v>
      </c>
      <c r="D100" s="157">
        <f>IF(SUM(RES_hhdet_in_fec!D101:D103)=0,0,SUM(RES_hhdet_in_fec!D101:D103)/0.086*1000000/SUM(RES_hhdet_in_new!D101:D103))</f>
        <v>815.49140896243807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0</v>
      </c>
      <c r="G100" s="157">
        <f>IF(SUM(RES_hhdet_in_fec!G101:G103)=0,0,SUM(RES_hhdet_in_fec!G101:G103)/0.086*1000000/SUM(RES_hhdet_in_new!G101:G103))</f>
        <v>0</v>
      </c>
      <c r="H100" s="157">
        <f>IF(SUM(RES_hhdet_in_fec!H101:H103)=0,0,SUM(RES_hhdet_in_fec!H101:H103)/0.086*1000000/SUM(RES_hhdet_in_new!H101:H103))</f>
        <v>825.61738985430679</v>
      </c>
      <c r="I100" s="157">
        <f>IF(SUM(RES_hhdet_in_fec!I101:I103)=0,0,SUM(RES_hhdet_in_fec!I101:I103)/0.086*1000000/SUM(RES_hhdet_in_new!I101:I103))</f>
        <v>864.13087813113782</v>
      </c>
      <c r="J100" s="157">
        <f>IF(SUM(RES_hhdet_in_fec!J101:J103)=0,0,SUM(RES_hhdet_in_fec!J101:J103)/0.086*1000000/SUM(RES_hhdet_in_new!J101:J103))</f>
        <v>848.95230162827318</v>
      </c>
      <c r="K100" s="157">
        <f>IF(SUM(RES_hhdet_in_fec!K101:K103)=0,0,SUM(RES_hhdet_in_fec!K101:K103)/0.086*1000000/SUM(RES_hhdet_in_new!K101:K103))</f>
        <v>851.57369685470678</v>
      </c>
      <c r="L100" s="157">
        <f>IF(SUM(RES_hhdet_in_fec!L101:L103)=0,0,SUM(RES_hhdet_in_fec!L101:L103)/0.086*1000000/SUM(RES_hhdet_in_new!L101:L103))</f>
        <v>1060.6983485654855</v>
      </c>
      <c r="M100" s="157">
        <f>IF(SUM(RES_hhdet_in_fec!M101:M103)=0,0,SUM(RES_hhdet_in_fec!M101:M103)/0.086*1000000/SUM(RES_hhdet_in_new!M101:M103))</f>
        <v>1060.0943724922442</v>
      </c>
      <c r="N100" s="157">
        <f>IF(SUM(RES_hhdet_in_fec!N101:N103)=0,0,SUM(RES_hhdet_in_fec!N101:N103)/0.086*1000000/SUM(RES_hhdet_in_new!N101:N103))</f>
        <v>1042.3173757650668</v>
      </c>
      <c r="O100" s="157">
        <f>IF(SUM(RES_hhdet_in_fec!O101:O103)=0,0,SUM(RES_hhdet_in_fec!O101:O103)/0.086*1000000/SUM(RES_hhdet_in_new!O101:O103))</f>
        <v>992.87343160192654</v>
      </c>
      <c r="P100" s="157">
        <f>IF(SUM(RES_hhdet_in_fec!P101:P103)=0,0,SUM(RES_hhdet_in_fec!P101:P103)/0.086*1000000/SUM(RES_hhdet_in_new!P101:P103))</f>
        <v>1025.3233316255923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801.27059998545121</v>
      </c>
      <c r="D103" s="57">
        <f>IF(RES_hhdet_in_fec!D103=0,0,RES_hhdet_in_fec!D103/0.086*1000000/RES_hhdet_in_new!D103)</f>
        <v>815.49140896243807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0</v>
      </c>
      <c r="G103" s="57">
        <f>IF(RES_hhdet_in_fec!G103=0,0,RES_hhdet_in_fec!G103/0.086*1000000/RES_hhdet_in_new!G103)</f>
        <v>0</v>
      </c>
      <c r="H103" s="57">
        <f>IF(RES_hhdet_in_fec!H103=0,0,RES_hhdet_in_fec!H103/0.086*1000000/RES_hhdet_in_new!H103)</f>
        <v>825.61738985430679</v>
      </c>
      <c r="I103" s="57">
        <f>IF(RES_hhdet_in_fec!I103=0,0,RES_hhdet_in_fec!I103/0.086*1000000/RES_hhdet_in_new!I103)</f>
        <v>864.13087813113782</v>
      </c>
      <c r="J103" s="57">
        <f>IF(RES_hhdet_in_fec!J103=0,0,RES_hhdet_in_fec!J103/0.086*1000000/RES_hhdet_in_new!J103)</f>
        <v>848.95230162827318</v>
      </c>
      <c r="K103" s="57">
        <f>IF(RES_hhdet_in_fec!K103=0,0,RES_hhdet_in_fec!K103/0.086*1000000/RES_hhdet_in_new!K103)</f>
        <v>851.57369685470678</v>
      </c>
      <c r="L103" s="57">
        <f>IF(RES_hhdet_in_fec!L103=0,0,RES_hhdet_in_fec!L103/0.086*1000000/RES_hhdet_in_new!L103)</f>
        <v>1060.6983485654855</v>
      </c>
      <c r="M103" s="57">
        <f>IF(RES_hhdet_in_fec!M103=0,0,RES_hhdet_in_fec!M103/0.086*1000000/RES_hhdet_in_new!M103)</f>
        <v>1060.0943724922442</v>
      </c>
      <c r="N103" s="57">
        <f>IF(RES_hhdet_in_fec!N103=0,0,RES_hhdet_in_fec!N103/0.086*1000000/RES_hhdet_in_new!N103)</f>
        <v>1042.3173757650668</v>
      </c>
      <c r="O103" s="57">
        <f>IF(RES_hhdet_in_fec!O103=0,0,RES_hhdet_in_fec!O103/0.086*1000000/RES_hhdet_in_new!O103)</f>
        <v>992.87343160192654</v>
      </c>
      <c r="P103" s="57">
        <f>IF(RES_hhdet_in_fec!P103=0,0,RES_hhdet_in_fec!P103/0.086*1000000/RES_hhdet_in_new!P103)</f>
        <v>1025.3233316255923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13034.279699974042</v>
      </c>
      <c r="D124" s="168">
        <f t="shared" ref="D124" si="103">SUM(D125,D128,D130,D139)</f>
        <v>0</v>
      </c>
      <c r="E124" s="168">
        <f t="shared" ref="E124" si="104">SUM(E125,E128,E130,E139)</f>
        <v>14051.530802577176</v>
      </c>
      <c r="F124" s="168">
        <f t="shared" ref="F124" si="105">SUM(F125,F128,F130,F139)</f>
        <v>13789.853014336129</v>
      </c>
      <c r="G124" s="168">
        <f t="shared" ref="G124" si="106">SUM(G125,G128,G130,G139)</f>
        <v>14118.418821063347</v>
      </c>
      <c r="H124" s="168">
        <f t="shared" ref="H124" si="107">SUM(H125,H128,H130,H139)</f>
        <v>13378.803248254881</v>
      </c>
      <c r="I124" s="168">
        <f t="shared" ref="I124" si="108">SUM(I125,I128,I130,I139)</f>
        <v>12304.508213313757</v>
      </c>
      <c r="J124" s="168">
        <f t="shared" ref="J124" si="109">SUM(J125,J128,J130,J139)</f>
        <v>0</v>
      </c>
      <c r="K124" s="168">
        <f t="shared" ref="K124" si="110">SUM(K125,K128,K130,K139)</f>
        <v>11920.817562471824</v>
      </c>
      <c r="L124" s="168">
        <f t="shared" ref="L124" si="111">SUM(L125,L128,L130,L139)</f>
        <v>0</v>
      </c>
      <c r="M124" s="168">
        <f t="shared" ref="M124" si="112">SUM(M125,M128,M130,M139)</f>
        <v>12803.794494982285</v>
      </c>
      <c r="N124" s="168">
        <f t="shared" ref="N124" si="113">SUM(N125,N128,N130,N139)</f>
        <v>12362.360746361155</v>
      </c>
      <c r="O124" s="168">
        <f t="shared" ref="O124" si="114">SUM(O125,O128,O130,O139)</f>
        <v>12046.051218084973</v>
      </c>
      <c r="P124" s="168">
        <f t="shared" ref="P124" si="115">SUM(P125,P128,P130,P139)</f>
        <v>10671.707584336553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10444.436496503329</v>
      </c>
      <c r="D125" s="157">
        <f t="shared" si="117"/>
        <v>0</v>
      </c>
      <c r="E125" s="157">
        <f t="shared" si="117"/>
        <v>11286.632754685153</v>
      </c>
      <c r="F125" s="157">
        <f t="shared" si="117"/>
        <v>11025.437654871916</v>
      </c>
      <c r="G125" s="157">
        <f t="shared" si="117"/>
        <v>11353.878322824907</v>
      </c>
      <c r="H125" s="157">
        <f t="shared" si="117"/>
        <v>10604.825516262199</v>
      </c>
      <c r="I125" s="157">
        <f t="shared" si="117"/>
        <v>9513.56146671225</v>
      </c>
      <c r="J125" s="157">
        <f t="shared" si="117"/>
        <v>0</v>
      </c>
      <c r="K125" s="157">
        <f t="shared" si="117"/>
        <v>9324.6800586428108</v>
      </c>
      <c r="L125" s="157">
        <f t="shared" si="117"/>
        <v>0</v>
      </c>
      <c r="M125" s="157">
        <f t="shared" si="117"/>
        <v>9817.5803297557341</v>
      </c>
      <c r="N125" s="157">
        <f t="shared" si="117"/>
        <v>9494.9463578852447</v>
      </c>
      <c r="O125" s="157">
        <f t="shared" si="117"/>
        <v>9160.4453027345207</v>
      </c>
      <c r="P125" s="157">
        <f t="shared" si="117"/>
        <v>7733.7248616658217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10412.624218364372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11244.198362394158</v>
      </c>
      <c r="F126" s="156">
        <f>IF(RES_hhdet_in_fec!F126=0,0,RES_hhdet_in_fec!F126/0.086*1000000/RES_hhdet_in_new!F126)</f>
        <v>10993.421218161278</v>
      </c>
      <c r="G126" s="156">
        <f>IF(RES_hhdet_in_fec!G126=0,0,RES_hhdet_in_fec!G126/0.086*1000000/RES_hhdet_in_new!G126)</f>
        <v>11322.062433784869</v>
      </c>
      <c r="H126" s="156">
        <f>IF(RES_hhdet_in_fec!H126=0,0,RES_hhdet_in_fec!H126/0.086*1000000/RES_hhdet_in_new!H126)</f>
        <v>10564.972406509722</v>
      </c>
      <c r="I126" s="156">
        <f>IF(RES_hhdet_in_fec!I126=0,0,RES_hhdet_in_fec!I126/0.086*1000000/RES_hhdet_in_new!I126)</f>
        <v>9477.1373314929515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9292.3644663807499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9776.2714235138901</v>
      </c>
      <c r="N126" s="156">
        <f>IF(RES_hhdet_in_fec!N126=0,0,RES_hhdet_in_fec!N126/0.086*1000000/RES_hhdet_in_new!N126)</f>
        <v>9472.5463833994345</v>
      </c>
      <c r="O126" s="156">
        <f>IF(RES_hhdet_in_fec!O126=0,0,RES_hhdet_in_fec!O126/0.086*1000000/RES_hhdet_in_new!O126)</f>
        <v>9135.9849164607531</v>
      </c>
      <c r="P126" s="156">
        <f>IF(RES_hhdet_in_fec!P126=0,0,RES_hhdet_in_fec!P126/0.086*1000000/RES_hhdet_in_new!P126)</f>
        <v>7707.1968913211795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31.812278138957986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42.434392290995824</v>
      </c>
      <c r="F127" s="156">
        <f>IF(RES_hhdet_in_fec!F127=0,0,RES_hhdet_in_fec!F127/0.086*1000000/RES_hhdet_in_new!F126)</f>
        <v>32.016436710636299</v>
      </c>
      <c r="G127" s="156">
        <f>IF(RES_hhdet_in_fec!G127=0,0,RES_hhdet_in_fec!G127/0.086*1000000/RES_hhdet_in_new!G126)</f>
        <v>31.815889040037916</v>
      </c>
      <c r="H127" s="156">
        <f>IF(RES_hhdet_in_fec!H127=0,0,RES_hhdet_in_fec!H127/0.086*1000000/RES_hhdet_in_new!H126)</f>
        <v>39.853109752477188</v>
      </c>
      <c r="I127" s="156">
        <f>IF(RES_hhdet_in_fec!I127=0,0,RES_hhdet_in_fec!I127/0.086*1000000/RES_hhdet_in_new!I126)</f>
        <v>36.424135219298819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32.315592262061166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41.308906241843481</v>
      </c>
      <c r="N127" s="156">
        <f>IF(RES_hhdet_in_fec!N127=0,0,RES_hhdet_in_fec!N127/0.086*1000000/RES_hhdet_in_new!N126)</f>
        <v>22.399974485809537</v>
      </c>
      <c r="O127" s="156">
        <f>IF(RES_hhdet_in_fec!O127=0,0,RES_hhdet_in_fec!O127/0.086*1000000/RES_hhdet_in_new!O126)</f>
        <v>24.460386273768275</v>
      </c>
      <c r="P127" s="156">
        <f>IF(RES_hhdet_in_fec!P127=0,0,RES_hhdet_in_fec!P127/0.086*1000000/RES_hhdet_in_new!P126)</f>
        <v>26.52797034464243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578.02397502827432</v>
      </c>
      <c r="D128" s="157">
        <f t="shared" si="118"/>
        <v>0</v>
      </c>
      <c r="E128" s="157">
        <f t="shared" si="118"/>
        <v>735.07468576936333</v>
      </c>
      <c r="F128" s="157">
        <f t="shared" si="118"/>
        <v>673.3338100788834</v>
      </c>
      <c r="G128" s="157">
        <f t="shared" si="118"/>
        <v>632.93505295232535</v>
      </c>
      <c r="H128" s="157">
        <f t="shared" si="118"/>
        <v>590.95836074660372</v>
      </c>
      <c r="I128" s="157">
        <f t="shared" si="118"/>
        <v>553.26348777586259</v>
      </c>
      <c r="J128" s="157">
        <f t="shared" si="118"/>
        <v>0</v>
      </c>
      <c r="K128" s="157">
        <f t="shared" si="118"/>
        <v>516.84498101045642</v>
      </c>
      <c r="L128" s="157">
        <f t="shared" si="118"/>
        <v>0</v>
      </c>
      <c r="M128" s="157">
        <f t="shared" si="118"/>
        <v>437.97327715590347</v>
      </c>
      <c r="N128" s="157">
        <f t="shared" si="118"/>
        <v>392.02000201619944</v>
      </c>
      <c r="O128" s="157">
        <f t="shared" si="118"/>
        <v>375.45290817226316</v>
      </c>
      <c r="P128" s="157">
        <f t="shared" si="118"/>
        <v>381.54096137328912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578.02397502827432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735.07468576936333</v>
      </c>
      <c r="F129" s="156">
        <f>IF(RES_hhdet_in_fec!F129=0,0,RES_hhdet_in_fec!F129/0.086*1000000/RES_hhdet_in_new!F129)</f>
        <v>673.3338100788834</v>
      </c>
      <c r="G129" s="156">
        <f>IF(RES_hhdet_in_fec!G129=0,0,RES_hhdet_in_fec!G129/0.086*1000000/RES_hhdet_in_new!G129)</f>
        <v>632.93505295232535</v>
      </c>
      <c r="H129" s="156">
        <f>IF(RES_hhdet_in_fec!H129=0,0,RES_hhdet_in_fec!H129/0.086*1000000/RES_hhdet_in_new!H129)</f>
        <v>590.95836074660372</v>
      </c>
      <c r="I129" s="156">
        <f>IF(RES_hhdet_in_fec!I129=0,0,RES_hhdet_in_fec!I129/0.086*1000000/RES_hhdet_in_new!I129)</f>
        <v>553.26348777586259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516.84498101045642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437.97327715590347</v>
      </c>
      <c r="N129" s="156">
        <f>IF(RES_hhdet_in_fec!N129=0,0,RES_hhdet_in_fec!N129/0.086*1000000/RES_hhdet_in_new!N129)</f>
        <v>392.02000201619944</v>
      </c>
      <c r="O129" s="156">
        <f>IF(RES_hhdet_in_fec!O129=0,0,RES_hhdet_in_fec!O129/0.086*1000000/RES_hhdet_in_new!O129)</f>
        <v>375.45290817226316</v>
      </c>
      <c r="P129" s="156">
        <f>IF(RES_hhdet_in_fec!P129=0,0,RES_hhdet_in_fec!P129/0.086*1000000/RES_hhdet_in_new!P129)</f>
        <v>381.54096137328912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1210.5280362542203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1215.8320513002498</v>
      </c>
      <c r="F130" s="157">
        <f>IF(SUM(RES_hhdet_in_fec!F131:F132,RES_hhdet_in_fec!F135:F136)=0,0,SUM(RES_hhdet_in_fec!F131:F132,RES_hhdet_in_fec!F135:F136)/0.086*1000000/SUM(RES_hhdet_in_new!F131:F132,RES_hhdet_in_new!F135:F136))</f>
        <v>1262.4280514853795</v>
      </c>
      <c r="G130" s="157">
        <f>IF(SUM(RES_hhdet_in_fec!G131:G132,RES_hhdet_in_fec!G135:G136)=0,0,SUM(RES_hhdet_in_fec!G131:G132,RES_hhdet_in_fec!G135:G136)/0.086*1000000/SUM(RES_hhdet_in_new!G131:G132,RES_hhdet_in_new!G135:G136))</f>
        <v>1322.8002032438453</v>
      </c>
      <c r="H130" s="157">
        <f>IF(SUM(RES_hhdet_in_fec!H131:H132,RES_hhdet_in_fec!H135:H136)=0,0,SUM(RES_hhdet_in_fec!H131:H132,RES_hhdet_in_fec!H135:H136)/0.086*1000000/SUM(RES_hhdet_in_new!H131:H132,RES_hhdet_in_new!H135:H136))</f>
        <v>1355.2343645952892</v>
      </c>
      <c r="I130" s="157">
        <f>IF(SUM(RES_hhdet_in_fec!I131:I132,RES_hhdet_in_fec!I135:I136)=0,0,SUM(RES_hhdet_in_fec!I131:I132,RES_hhdet_in_fec!I135:I136)/0.086*1000000/SUM(RES_hhdet_in_new!I131:I132,RES_hhdet_in_new!I135:I136))</f>
        <v>1372.228324393272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1226.8322199410552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1489.3874272981764</v>
      </c>
      <c r="N130" s="157">
        <f>IF(SUM(RES_hhdet_in_fec!N131:N132,RES_hhdet_in_fec!N135:N136)=0,0,SUM(RES_hhdet_in_fec!N131:N132,RES_hhdet_in_fec!N135:N136)/0.086*1000000/SUM(RES_hhdet_in_new!N131:N132,RES_hhdet_in_new!N135:N136))</f>
        <v>1434.0183779926931</v>
      </c>
      <c r="O130" s="157">
        <f>IF(SUM(RES_hhdet_in_fec!O131:O132,RES_hhdet_in_fec!O135:O136)=0,0,SUM(RES_hhdet_in_fec!O131:O132,RES_hhdet_in_fec!O135:O136)/0.086*1000000/SUM(RES_hhdet_in_new!O131:O132,RES_hhdet_in_new!O135:O136))</f>
        <v>1515.9988791929743</v>
      </c>
      <c r="P130" s="157">
        <f>IF(SUM(RES_hhdet_in_fec!P131:P132,RES_hhdet_in_fec!P135:P136)=0,0,SUM(RES_hhdet_in_fec!P131:P132,RES_hhdet_in_fec!P135:P136)/0.086*1000000/SUM(RES_hhdet_in_new!P131:P132,RES_hhdet_in_new!P135:P136))</f>
        <v>1529.672518638946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1210.6370878204898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1217.0535019079848</v>
      </c>
      <c r="F131" s="132">
        <f>IF(RES_hhdet_in_fec!F131=0,0,RES_hhdet_in_fec!F131/0.086*1000000/RES_hhdet_in_new!F131)</f>
        <v>1211.098522289165</v>
      </c>
      <c r="G131" s="132">
        <f>IF(RES_hhdet_in_fec!G131=0,0,RES_hhdet_in_fec!G131/0.086*1000000/RES_hhdet_in_new!G131)</f>
        <v>1262.3978402167711</v>
      </c>
      <c r="H131" s="132">
        <f>IF(RES_hhdet_in_fec!H131=0,0,RES_hhdet_in_fec!H131/0.086*1000000/RES_hhdet_in_new!H131)</f>
        <v>1194.4705215619099</v>
      </c>
      <c r="I131" s="132">
        <f>IF(RES_hhdet_in_fec!I131=0,0,RES_hhdet_in_fec!I131/0.086*1000000/RES_hhdet_in_new!I131)</f>
        <v>1231.0658944579225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1242.0302921959189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1453.2568249096055</v>
      </c>
      <c r="N131" s="132">
        <f>IF(RES_hhdet_in_fec!N131=0,0,RES_hhdet_in_fec!N131/0.086*1000000/RES_hhdet_in_new!N131)</f>
        <v>1458.9816512526966</v>
      </c>
      <c r="O131" s="132">
        <f>IF(RES_hhdet_in_fec!O131=0,0,RES_hhdet_in_fec!O131/0.086*1000000/RES_hhdet_in_new!O131)</f>
        <v>1469.6122268157726</v>
      </c>
      <c r="P131" s="132">
        <f>IF(RES_hhdet_in_fec!P131=0,0,RES_hhdet_in_fec!P131/0.086*1000000/RES_hhdet_in_new!P131)</f>
        <v>1478.560438801235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1128.0249452737239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1137.5120569032154</v>
      </c>
      <c r="F132" s="132">
        <f>IF(RES_hhdet_in_fec!F132=0,0,RES_hhdet_in_fec!F132/0.086*1000000/RES_hhdet_in_new!F132)</f>
        <v>1131.5978961234784</v>
      </c>
      <c r="G132" s="132">
        <f>IF(RES_hhdet_in_fec!G132=0,0,RES_hhdet_in_fec!G132/0.086*1000000/RES_hhdet_in_new!G132)</f>
        <v>1170.6405456834218</v>
      </c>
      <c r="H132" s="132">
        <f>IF(RES_hhdet_in_fec!H132=0,0,RES_hhdet_in_fec!H132/0.086*1000000/RES_hhdet_in_new!H132)</f>
        <v>1127.9253950491736</v>
      </c>
      <c r="I132" s="132">
        <f>IF(RES_hhdet_in_fec!I132=0,0,RES_hhdet_in_fec!I132/0.086*1000000/RES_hhdet_in_new!I132)</f>
        <v>1154.4895433672611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1168.8657797298879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1368.2643122738004</v>
      </c>
      <c r="N132" s="132">
        <f>IF(RES_hhdet_in_fec!N132=0,0,RES_hhdet_in_fec!N132/0.086*1000000/RES_hhdet_in_new!N132)</f>
        <v>1372.8405226458906</v>
      </c>
      <c r="O132" s="132">
        <f>IF(RES_hhdet_in_fec!O132=0,0,RES_hhdet_in_fec!O132/0.086*1000000/RES_hhdet_in_new!O132)</f>
        <v>1378.9595398227766</v>
      </c>
      <c r="P132" s="132">
        <f>IF(RES_hhdet_in_fec!P132=0,0,RES_hhdet_in_fec!P132/0.086*1000000/RES_hhdet_in_new!P132)</f>
        <v>1387.0105231489788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798.12850447929566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802.83838769795545</v>
      </c>
      <c r="F133" s="165">
        <f>IF(RES_hhdet_in_fec!F133=0,0,RES_hhdet_in_fec!F133/0.086*1000000/RES_hhdet_in_new!F132)</f>
        <v>797.65691223024078</v>
      </c>
      <c r="G133" s="165">
        <f>IF(RES_hhdet_in_fec!G133=0,0,RES_hhdet_in_fec!G133/0.086*1000000/RES_hhdet_in_new!G132)</f>
        <v>832.24442747787259</v>
      </c>
      <c r="H133" s="165">
        <f>IF(RES_hhdet_in_fec!H133=0,0,RES_hhdet_in_fec!H133/0.086*1000000/RES_hhdet_in_new!H132)</f>
        <v>784.93460243317918</v>
      </c>
      <c r="I133" s="165">
        <f>IF(RES_hhdet_in_fec!I133=0,0,RES_hhdet_in_fec!I133/0.086*1000000/RES_hhdet_in_new!I132)</f>
        <v>810.85944037087847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819.10451240420286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957.73675232312007</v>
      </c>
      <c r="N133" s="165">
        <f>IF(RES_hhdet_in_fec!N133=0,0,RES_hhdet_in_fec!N133/0.086*1000000/RES_hhdet_in_new!N132)</f>
        <v>960.85470674892895</v>
      </c>
      <c r="O133" s="165">
        <f>IF(RES_hhdet_in_fec!O133=0,0,RES_hhdet_in_fec!O133/0.086*1000000/RES_hhdet_in_new!O132)</f>
        <v>965.02143230658953</v>
      </c>
      <c r="P133" s="165">
        <f>IF(RES_hhdet_in_fec!P133=0,0,RES_hhdet_in_fec!P133/0.086*1000000/RES_hhdet_in_new!P132)</f>
        <v>970.50993064649322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329.89644079442832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334.6736692052599</v>
      </c>
      <c r="F134" s="164">
        <f>IF(RES_hhdet_in_fec!F134=0,0,RES_hhdet_in_fec!F134/0.086*1000000/RES_hhdet_in_new!F132)</f>
        <v>333.94098389323761</v>
      </c>
      <c r="G134" s="164">
        <f>IF(RES_hhdet_in_fec!G134=0,0,RES_hhdet_in_fec!G134/0.086*1000000/RES_hhdet_in_new!G132)</f>
        <v>338.39611820554933</v>
      </c>
      <c r="H134" s="164">
        <f>IF(RES_hhdet_in_fec!H134=0,0,RES_hhdet_in_fec!H134/0.086*1000000/RES_hhdet_in_new!H132)</f>
        <v>342.99079261599439</v>
      </c>
      <c r="I134" s="164">
        <f>IF(RES_hhdet_in_fec!I134=0,0,RES_hhdet_in_fec!I134/0.086*1000000/RES_hhdet_in_new!I132)</f>
        <v>343.63010299638273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349.76126732568525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410.52755995068065</v>
      </c>
      <c r="N134" s="164">
        <f>IF(RES_hhdet_in_fec!N134=0,0,RES_hhdet_in_fec!N134/0.086*1000000/RES_hhdet_in_new!N132)</f>
        <v>411.98581589696158</v>
      </c>
      <c r="O134" s="164">
        <f>IF(RES_hhdet_in_fec!O134=0,0,RES_hhdet_in_fec!O134/0.086*1000000/RES_hhdet_in_new!O132)</f>
        <v>413.93810751618719</v>
      </c>
      <c r="P134" s="164">
        <f>IF(RES_hhdet_in_fec!P134=0,0,RES_hhdet_in_fec!P134/0.086*1000000/RES_hhdet_in_new!P132)</f>
        <v>416.50059250248552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1518.4870112468834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1554.2316345578254</v>
      </c>
      <c r="G135" s="162">
        <f>IF(RES_hhdet_in_fec!G135=0,0,RES_hhdet_in_fec!G135/0.086*1000000/RES_hhdet_in_new!G135)</f>
        <v>1528.8124724466643</v>
      </c>
      <c r="H135" s="162">
        <f>IF(RES_hhdet_in_fec!H135=0,0,RES_hhdet_in_fec!H135/0.086*1000000/RES_hhdet_in_new!H135)</f>
        <v>1749.0363908292425</v>
      </c>
      <c r="I135" s="162">
        <f>IF(RES_hhdet_in_fec!I135=0,0,RES_hhdet_in_fec!I135/0.086*1000000/RES_hhdet_in_new!I135)</f>
        <v>1766.6897923713425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2084.3517844179937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1945.6452234435933</v>
      </c>
      <c r="P135" s="162">
        <f>IF(RES_hhdet_in_fec!P135=0,0,RES_hhdet_in_fec!P135/0.086*1000000/RES_hhdet_in_new!P135)</f>
        <v>1980.8484055704876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1454.9975915530931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1445.6106173281669</v>
      </c>
      <c r="G136" s="160">
        <f>IF(RES_hhdet_in_fec!G136=0,0,RES_hhdet_in_fec!G136/0.086*1000000/RES_hhdet_in_new!G136)</f>
        <v>1403.4367301847594</v>
      </c>
      <c r="H136" s="160">
        <f>IF(RES_hhdet_in_fec!H136=0,0,RES_hhdet_in_fec!H136/0.086*1000000/RES_hhdet_in_new!H136)</f>
        <v>1543.5835024833409</v>
      </c>
      <c r="I136" s="160">
        <f>IF(RES_hhdet_in_fec!I136=0,0,RES_hhdet_in_fec!I136/0.086*1000000/RES_hhdet_in_new!I136)</f>
        <v>1509.4617013080406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1753.4794451252226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1681.9394717622388</v>
      </c>
      <c r="P136" s="160">
        <f>IF(RES_hhdet_in_fec!P136=0,0,RES_hhdet_in_fec!P136/0.086*1000000/RES_hhdet_in_new!P136)</f>
        <v>1710.5078956450343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1125.1011507586647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1113.4045588611314</v>
      </c>
      <c r="G137" s="156">
        <f>IF(RES_hhdet_in_fec!G137=0,0,RES_hhdet_in_fec!G137/0.086*1000000/RES_hhdet_in_new!G136)</f>
        <v>1068.4781420582276</v>
      </c>
      <c r="H137" s="156">
        <f>IF(RES_hhdet_in_fec!H137=0,0,RES_hhdet_in_fec!H137/0.086*1000000/RES_hhdet_in_new!H136)</f>
        <v>1199.6600422652073</v>
      </c>
      <c r="I137" s="156">
        <f>IF(RES_hhdet_in_fec!I137=0,0,RES_hhdet_in_fec!I137/0.086*1000000/RES_hhdet_in_new!I136)</f>
        <v>1166.3103456770425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1348.1435997995832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1272.0782197538615</v>
      </c>
      <c r="P137" s="156">
        <f>IF(RES_hhdet_in_fec!P137=0,0,RES_hhdet_in_fec!P137/0.086*1000000/RES_hhdet_in_new!P136)</f>
        <v>1294.942654721144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329.89644079442837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332.20605846703563</v>
      </c>
      <c r="G138" s="156">
        <f>IF(RES_hhdet_in_fec!G138=0,0,RES_hhdet_in_fec!G138/0.086*1000000/RES_hhdet_in_new!G136)</f>
        <v>334.95858812653177</v>
      </c>
      <c r="H138" s="156">
        <f>IF(RES_hhdet_in_fec!H138=0,0,RES_hhdet_in_fec!H138/0.086*1000000/RES_hhdet_in_new!H136)</f>
        <v>343.9234602181337</v>
      </c>
      <c r="I138" s="156">
        <f>IF(RES_hhdet_in_fec!I138=0,0,RES_hhdet_in_fec!I138/0.086*1000000/RES_hhdet_in_new!I136)</f>
        <v>343.15135563099835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405.33584532563941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409.86125200837716</v>
      </c>
      <c r="P138" s="156">
        <f>IF(RES_hhdet_in_fec!P138=0,0,RES_hhdet_in_fec!P138/0.086*1000000/RES_hhdet_in_new!P136)</f>
        <v>415.5652409238902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801.29119218821847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813.99131082241081</v>
      </c>
      <c r="F139" s="157">
        <f>IF(SUM(RES_hhdet_in_fec!F140:F141)=0,0,SUM(RES_hhdet_in_fec!F140:F141)/0.086*1000000/SUM(RES_hhdet_in_new!F140:F141))</f>
        <v>828.653497899949</v>
      </c>
      <c r="G139" s="157">
        <f>IF(SUM(RES_hhdet_in_fec!G140:G141)=0,0,SUM(RES_hhdet_in_fec!G140:G141)/0.086*1000000/SUM(RES_hhdet_in_new!G140:G141))</f>
        <v>808.80524204226947</v>
      </c>
      <c r="H139" s="157">
        <f>IF(SUM(RES_hhdet_in_fec!H140:H141)=0,0,SUM(RES_hhdet_in_fec!H140:H141)/0.086*1000000/SUM(RES_hhdet_in_new!H140:H141))</f>
        <v>827.78500665078923</v>
      </c>
      <c r="I139" s="157">
        <f>IF(SUM(RES_hhdet_in_fec!I140:I141)=0,0,SUM(RES_hhdet_in_fec!I140:I141)/0.086*1000000/SUM(RES_hhdet_in_new!I140:I141))</f>
        <v>865.45493443237183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852.46030287750114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1058.8534607724728</v>
      </c>
      <c r="N139" s="157">
        <f>IF(SUM(RES_hhdet_in_fec!N140:N141)=0,0,SUM(RES_hhdet_in_fec!N140:N141)/0.086*1000000/SUM(RES_hhdet_in_new!N140:N141))</f>
        <v>1041.3760084670166</v>
      </c>
      <c r="O139" s="157">
        <f>IF(SUM(RES_hhdet_in_fec!O140:O141)=0,0,SUM(RES_hhdet_in_fec!O140:O141)/0.086*1000000/SUM(RES_hhdet_in_new!O140:O141))</f>
        <v>994.15412798521629</v>
      </c>
      <c r="P139" s="157">
        <f>IF(SUM(RES_hhdet_in_fec!P140:P141)=0,0,SUM(RES_hhdet_in_fec!P140:P141)/0.086*1000000/SUM(RES_hhdet_in_new!P140:P141))</f>
        <v>1026.7692426584956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801.29119218821847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813.99131082241081</v>
      </c>
      <c r="F141" s="57">
        <f>IF(RES_hhdet_in_fec!F141=0,0,RES_hhdet_in_fec!F141/0.086*1000000/RES_hhdet_in_new!F141)</f>
        <v>828.653497899949</v>
      </c>
      <c r="G141" s="57">
        <f>IF(RES_hhdet_in_fec!G141=0,0,RES_hhdet_in_fec!G141/0.086*1000000/RES_hhdet_in_new!G141)</f>
        <v>808.80524204226947</v>
      </c>
      <c r="H141" s="57">
        <f>IF(RES_hhdet_in_fec!H141=0,0,RES_hhdet_in_fec!H141/0.086*1000000/RES_hhdet_in_new!H141)</f>
        <v>827.78500665078923</v>
      </c>
      <c r="I141" s="57">
        <f>IF(RES_hhdet_in_fec!I141=0,0,RES_hhdet_in_fec!I141/0.086*1000000/RES_hhdet_in_new!I141)</f>
        <v>865.45493443237183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852.46030287750114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1058.8534607724728</v>
      </c>
      <c r="N141" s="57">
        <f>IF(RES_hhdet_in_fec!N141=0,0,RES_hhdet_in_fec!N141/0.086*1000000/RES_hhdet_in_new!N141)</f>
        <v>1041.3760084670166</v>
      </c>
      <c r="O141" s="57">
        <f>IF(RES_hhdet_in_fec!O141=0,0,RES_hhdet_in_fec!O141/0.086*1000000/RES_hhdet_in_new!O141)</f>
        <v>994.15412798521629</v>
      </c>
      <c r="P141" s="57">
        <f>IF(RES_hhdet_in_fec!P141=0,0,RES_hhdet_in_fec!P141/0.086*1000000/RES_hhdet_in_new!P141)</f>
        <v>1026.7692426584956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10396.628304691776</v>
      </c>
      <c r="D143" s="168">
        <f t="shared" ref="D143" si="120">SUM(D144,D146,D148,D157)</f>
        <v>10122.488888939777</v>
      </c>
      <c r="E143" s="168">
        <f t="shared" ref="E143" si="121">SUM(E144,E146,E148,E157)</f>
        <v>10622.823762045546</v>
      </c>
      <c r="F143" s="168">
        <f t="shared" ref="F143" si="122">SUM(F144,F146,F148,F157)</f>
        <v>9965.3693704352499</v>
      </c>
      <c r="G143" s="168">
        <f t="shared" ref="G143" si="123">SUM(G144,G146,G148,G157)</f>
        <v>9417.3259645554863</v>
      </c>
      <c r="H143" s="168">
        <f t="shared" ref="H143" si="124">SUM(H144,H146,H148,H157)</f>
        <v>9265.9983149664276</v>
      </c>
      <c r="I143" s="168">
        <f t="shared" ref="I143" si="125">SUM(I144,I146,I148,I157)</f>
        <v>8080.4004060925181</v>
      </c>
      <c r="J143" s="168">
        <f t="shared" ref="J143" si="126">SUM(J144,J146,J148,J157)</f>
        <v>7647.9922729490172</v>
      </c>
      <c r="K143" s="168">
        <f t="shared" ref="K143" si="127">SUM(K144,K146,K148,K157)</f>
        <v>7144.6646464145015</v>
      </c>
      <c r="L143" s="168">
        <f t="shared" ref="L143" si="128">SUM(L144,L146,L148,L157)</f>
        <v>8118.4448559651719</v>
      </c>
      <c r="M143" s="168">
        <f t="shared" ref="M143" si="129">SUM(M144,M146,M148,M157)</f>
        <v>7150.9152071727995</v>
      </c>
      <c r="N143" s="168">
        <f t="shared" ref="N143" si="130">SUM(N144,N146,N148,N157)</f>
        <v>6742.8137074619772</v>
      </c>
      <c r="O143" s="168">
        <f t="shared" ref="O143" si="131">SUM(O144,O146,O148,O157)</f>
        <v>6193.9892824739081</v>
      </c>
      <c r="P143" s="168">
        <f t="shared" ref="P143" si="132">SUM(P144,P146,P148,P157)</f>
        <v>5697.3541421430327</v>
      </c>
      <c r="Q143" s="168">
        <f t="shared" ref="Q143" si="133">SUM(Q144,Q146,Q148,Q157)</f>
        <v>6157.5650438836892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7399.0232035434437</v>
      </c>
      <c r="D144" s="157">
        <f t="shared" si="134"/>
        <v>7015.652077064341</v>
      </c>
      <c r="E144" s="157">
        <f t="shared" si="134"/>
        <v>7533.1596476372179</v>
      </c>
      <c r="F144" s="157">
        <f t="shared" si="134"/>
        <v>6946.3354826307304</v>
      </c>
      <c r="G144" s="157">
        <f t="shared" si="134"/>
        <v>6492.4310719057576</v>
      </c>
      <c r="H144" s="157">
        <f t="shared" si="134"/>
        <v>6155.7020251387903</v>
      </c>
      <c r="I144" s="157">
        <f t="shared" si="134"/>
        <v>5053.8852026029826</v>
      </c>
      <c r="J144" s="157">
        <f t="shared" si="134"/>
        <v>4833.7703122077137</v>
      </c>
      <c r="K144" s="157">
        <f t="shared" si="134"/>
        <v>4265.7118853051952</v>
      </c>
      <c r="L144" s="157">
        <f t="shared" si="134"/>
        <v>4554.2962401130017</v>
      </c>
      <c r="M144" s="157">
        <f t="shared" si="134"/>
        <v>3631.7238023839445</v>
      </c>
      <c r="N144" s="157">
        <f t="shared" si="134"/>
        <v>3460.2383231482572</v>
      </c>
      <c r="O144" s="157">
        <f t="shared" si="134"/>
        <v>2903.1901538055836</v>
      </c>
      <c r="P144" s="157">
        <f t="shared" si="134"/>
        <v>2349.7827930128788</v>
      </c>
      <c r="Q144" s="157">
        <f t="shared" si="134"/>
        <v>2585.882114397175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7399.0232035434437</v>
      </c>
      <c r="D145" s="156">
        <f>IF(RES_hhdet_in_fec!D145=0,0,RES_hhdet_in_fec!D145/0.086*1000000/RES_hhdet_in_new!D145)</f>
        <v>7015.652077064341</v>
      </c>
      <c r="E145" s="156">
        <f>IF(RES_hhdet_in_fec!E145=0,0,RES_hhdet_in_fec!E145/0.086*1000000/RES_hhdet_in_new!E145)</f>
        <v>7533.1596476372179</v>
      </c>
      <c r="F145" s="156">
        <f>IF(RES_hhdet_in_fec!F145=0,0,RES_hhdet_in_fec!F145/0.086*1000000/RES_hhdet_in_new!F145)</f>
        <v>6946.3354826307304</v>
      </c>
      <c r="G145" s="156">
        <f>IF(RES_hhdet_in_fec!G145=0,0,RES_hhdet_in_fec!G145/0.086*1000000/RES_hhdet_in_new!G145)</f>
        <v>6492.4310719057576</v>
      </c>
      <c r="H145" s="156">
        <f>IF(RES_hhdet_in_fec!H145=0,0,RES_hhdet_in_fec!H145/0.086*1000000/RES_hhdet_in_new!H145)</f>
        <v>6155.7020251387903</v>
      </c>
      <c r="I145" s="156">
        <f>IF(RES_hhdet_in_fec!I145=0,0,RES_hhdet_in_fec!I145/0.086*1000000/RES_hhdet_in_new!I145)</f>
        <v>5053.8852026029826</v>
      </c>
      <c r="J145" s="156">
        <f>IF(RES_hhdet_in_fec!J145=0,0,RES_hhdet_in_fec!J145/0.086*1000000/RES_hhdet_in_new!J145)</f>
        <v>4833.7703122077137</v>
      </c>
      <c r="K145" s="156">
        <f>IF(RES_hhdet_in_fec!K145=0,0,RES_hhdet_in_fec!K145/0.086*1000000/RES_hhdet_in_new!K145)</f>
        <v>4265.7118853051952</v>
      </c>
      <c r="L145" s="156">
        <f>IF(RES_hhdet_in_fec!L145=0,0,RES_hhdet_in_fec!L145/0.086*1000000/RES_hhdet_in_new!L145)</f>
        <v>4554.2962401130017</v>
      </c>
      <c r="M145" s="156">
        <f>IF(RES_hhdet_in_fec!M145=0,0,RES_hhdet_in_fec!M145/0.086*1000000/RES_hhdet_in_new!M145)</f>
        <v>3631.7238023839445</v>
      </c>
      <c r="N145" s="156">
        <f>IF(RES_hhdet_in_fec!N145=0,0,RES_hhdet_in_fec!N145/0.086*1000000/RES_hhdet_in_new!N145)</f>
        <v>3460.2383231482572</v>
      </c>
      <c r="O145" s="156">
        <f>IF(RES_hhdet_in_fec!O145=0,0,RES_hhdet_in_fec!O145/0.086*1000000/RES_hhdet_in_new!O145)</f>
        <v>2903.1901538055836</v>
      </c>
      <c r="P145" s="156">
        <f>IF(RES_hhdet_in_fec!P145=0,0,RES_hhdet_in_fec!P145/0.086*1000000/RES_hhdet_in_new!P145)</f>
        <v>2349.7827930128788</v>
      </c>
      <c r="Q145" s="156">
        <f>IF(RES_hhdet_in_fec!Q145=0,0,RES_hhdet_in_fec!Q145/0.086*1000000/RES_hhdet_in_new!Q145)</f>
        <v>2585.882114397175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585.62536117747868</v>
      </c>
      <c r="D146" s="157">
        <f t="shared" si="135"/>
        <v>552.54477139645417</v>
      </c>
      <c r="E146" s="157">
        <f t="shared" si="135"/>
        <v>530.07163784401473</v>
      </c>
      <c r="F146" s="157">
        <f t="shared" si="135"/>
        <v>507.65774846370471</v>
      </c>
      <c r="G146" s="157">
        <f t="shared" si="135"/>
        <v>487.12081167789336</v>
      </c>
      <c r="H146" s="157">
        <f t="shared" si="135"/>
        <v>470.12136162095078</v>
      </c>
      <c r="I146" s="157">
        <f t="shared" si="135"/>
        <v>444.62034733477168</v>
      </c>
      <c r="J146" s="157">
        <f t="shared" si="135"/>
        <v>423.59285409465883</v>
      </c>
      <c r="K146" s="157">
        <f t="shared" si="135"/>
        <v>476.87697149307644</v>
      </c>
      <c r="L146" s="157">
        <f t="shared" si="135"/>
        <v>447.89626818341821</v>
      </c>
      <c r="M146" s="157">
        <f t="shared" si="135"/>
        <v>430.18846390453365</v>
      </c>
      <c r="N146" s="157">
        <f t="shared" si="135"/>
        <v>395.02452650169374</v>
      </c>
      <c r="O146" s="157">
        <f t="shared" si="135"/>
        <v>389.46599304668854</v>
      </c>
      <c r="P146" s="157">
        <f t="shared" si="135"/>
        <v>391.09483492356622</v>
      </c>
      <c r="Q146" s="157">
        <f t="shared" si="135"/>
        <v>369.11474446781614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585.62536117747868</v>
      </c>
      <c r="D147" s="156">
        <f>IF(RES_hhdet_in_fec!D147=0,0,RES_hhdet_in_fec!D147/0.086*1000000/RES_hhdet_in_new!D147)</f>
        <v>552.54477139645417</v>
      </c>
      <c r="E147" s="156">
        <f>IF(RES_hhdet_in_fec!E147=0,0,RES_hhdet_in_fec!E147/0.086*1000000/RES_hhdet_in_new!E147)</f>
        <v>530.07163784401473</v>
      </c>
      <c r="F147" s="156">
        <f>IF(RES_hhdet_in_fec!F147=0,0,RES_hhdet_in_fec!F147/0.086*1000000/RES_hhdet_in_new!F147)</f>
        <v>507.65774846370471</v>
      </c>
      <c r="G147" s="156">
        <f>IF(RES_hhdet_in_fec!G147=0,0,RES_hhdet_in_fec!G147/0.086*1000000/RES_hhdet_in_new!G147)</f>
        <v>487.12081167789336</v>
      </c>
      <c r="H147" s="156">
        <f>IF(RES_hhdet_in_fec!H147=0,0,RES_hhdet_in_fec!H147/0.086*1000000/RES_hhdet_in_new!H147)</f>
        <v>470.12136162095078</v>
      </c>
      <c r="I147" s="156">
        <f>IF(RES_hhdet_in_fec!I147=0,0,RES_hhdet_in_fec!I147/0.086*1000000/RES_hhdet_in_new!I147)</f>
        <v>444.62034733477168</v>
      </c>
      <c r="J147" s="156">
        <f>IF(RES_hhdet_in_fec!J147=0,0,RES_hhdet_in_fec!J147/0.086*1000000/RES_hhdet_in_new!J147)</f>
        <v>423.59285409465883</v>
      </c>
      <c r="K147" s="156">
        <f>IF(RES_hhdet_in_fec!K147=0,0,RES_hhdet_in_fec!K147/0.086*1000000/RES_hhdet_in_new!K147)</f>
        <v>476.87697149307644</v>
      </c>
      <c r="L147" s="156">
        <f>IF(RES_hhdet_in_fec!L147=0,0,RES_hhdet_in_fec!L147/0.086*1000000/RES_hhdet_in_new!L147)</f>
        <v>447.89626818341821</v>
      </c>
      <c r="M147" s="156">
        <f>IF(RES_hhdet_in_fec!M147=0,0,RES_hhdet_in_fec!M147/0.086*1000000/RES_hhdet_in_new!M147)</f>
        <v>430.18846390453365</v>
      </c>
      <c r="N147" s="156">
        <f>IF(RES_hhdet_in_fec!N147=0,0,RES_hhdet_in_fec!N147/0.086*1000000/RES_hhdet_in_new!N147)</f>
        <v>395.02452650169374</v>
      </c>
      <c r="O147" s="156">
        <f>IF(RES_hhdet_in_fec!O147=0,0,RES_hhdet_in_fec!O147/0.086*1000000/RES_hhdet_in_new!O147)</f>
        <v>389.46599304668854</v>
      </c>
      <c r="P147" s="156">
        <f>IF(RES_hhdet_in_fec!P147=0,0,RES_hhdet_in_fec!P147/0.086*1000000/RES_hhdet_in_new!P147)</f>
        <v>391.09483492356622</v>
      </c>
      <c r="Q147" s="156">
        <f>IF(RES_hhdet_in_fec!Q147=0,0,RES_hhdet_in_fec!Q147/0.086*1000000/RES_hhdet_in_new!Q147)</f>
        <v>369.11474446781614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1610.591887584508</v>
      </c>
      <c r="D148" s="157">
        <f>IF(SUM(RES_hhdet_in_fec!D149:D150,RES_hhdet_in_fec!D153:D154)=0,0,SUM(RES_hhdet_in_fec!D149:D150,RES_hhdet_in_fec!D153:D154)/0.086*1000000/SUM(RES_hhdet_in_new!D149:D150,RES_hhdet_in_new!D153:D154))</f>
        <v>1733.8950595999283</v>
      </c>
      <c r="E148" s="157">
        <f>IF(SUM(RES_hhdet_in_fec!E149:E150,RES_hhdet_in_fec!E153:E154)=0,0,SUM(RES_hhdet_in_fec!E149:E150,RES_hhdet_in_fec!E153:E154)/0.086*1000000/SUM(RES_hhdet_in_new!E149:E150,RES_hhdet_in_new!E153:E154))</f>
        <v>1739.0326507483433</v>
      </c>
      <c r="F148" s="157">
        <f>IF(SUM(RES_hhdet_in_fec!F149:F150,RES_hhdet_in_fec!F153:F154)=0,0,SUM(RES_hhdet_in_fec!F149:F150,RES_hhdet_in_fec!F153:F154)/0.086*1000000/SUM(RES_hhdet_in_new!F149:F150,RES_hhdet_in_new!F153:F154))</f>
        <v>1678.6168108218362</v>
      </c>
      <c r="G148" s="157">
        <f>IF(SUM(RES_hhdet_in_fec!G149:G150,RES_hhdet_in_fec!G153:G154)=0,0,SUM(RES_hhdet_in_fec!G149:G150,RES_hhdet_in_fec!G153:G154)/0.086*1000000/SUM(RES_hhdet_in_new!G149:G150,RES_hhdet_in_new!G153:G154))</f>
        <v>1623.8168589674181</v>
      </c>
      <c r="H148" s="157">
        <f>IF(SUM(RES_hhdet_in_fec!H149:H150,RES_hhdet_in_fec!H153:H154)=0,0,SUM(RES_hhdet_in_fec!H149:H150,RES_hhdet_in_fec!H153:H154)/0.086*1000000/SUM(RES_hhdet_in_new!H149:H150,RES_hhdet_in_new!H153:H154))</f>
        <v>1808.3958618533989</v>
      </c>
      <c r="I148" s="157">
        <f>IF(SUM(RES_hhdet_in_fec!I149:I150,RES_hhdet_in_fec!I153:I154)=0,0,SUM(RES_hhdet_in_fec!I149:I150,RES_hhdet_in_fec!I153:I154)/0.086*1000000/SUM(RES_hhdet_in_new!I149:I150,RES_hhdet_in_new!I153:I154))</f>
        <v>1713.5252418338205</v>
      </c>
      <c r="J148" s="157">
        <f>IF(SUM(RES_hhdet_in_fec!J149:J150,RES_hhdet_in_fec!J153:J154)=0,0,SUM(RES_hhdet_in_fec!J149:J150,RES_hhdet_in_fec!J153:J154)/0.086*1000000/SUM(RES_hhdet_in_new!J149:J150,RES_hhdet_in_new!J153:J154))</f>
        <v>1538.7408678064508</v>
      </c>
      <c r="K148" s="157">
        <f>IF(SUM(RES_hhdet_in_fec!K149:K150,RES_hhdet_in_fec!K153:K154)=0,0,SUM(RES_hhdet_in_fec!K149:K150,RES_hhdet_in_fec!K153:K154)/0.086*1000000/SUM(RES_hhdet_in_new!K149:K150,RES_hhdet_in_new!K153:K154))</f>
        <v>1545.8567305407416</v>
      </c>
      <c r="L148" s="157">
        <f>IF(SUM(RES_hhdet_in_fec!L149:L150,RES_hhdet_in_fec!L153:L154)=0,0,SUM(RES_hhdet_in_fec!L149:L150,RES_hhdet_in_fec!L153:L154)/0.086*1000000/SUM(RES_hhdet_in_new!L149:L150,RES_hhdet_in_new!L153:L154))</f>
        <v>2052.9111765611851</v>
      </c>
      <c r="M148" s="157">
        <f>IF(SUM(RES_hhdet_in_fec!M149:M150,RES_hhdet_in_fec!M153:M154)=0,0,SUM(RES_hhdet_in_fec!M149:M150,RES_hhdet_in_fec!M153:M154)/0.086*1000000/SUM(RES_hhdet_in_new!M149:M150,RES_hhdet_in_new!M153:M154))</f>
        <v>2027.6183939594816</v>
      </c>
      <c r="N148" s="157">
        <f>IF(SUM(RES_hhdet_in_fec!N149:N150,RES_hhdet_in_fec!N153:N154)=0,0,SUM(RES_hhdet_in_fec!N149:N150,RES_hhdet_in_fec!N153:N154)/0.086*1000000/SUM(RES_hhdet_in_new!N149:N150,RES_hhdet_in_new!N153:N154))</f>
        <v>1845.1994408128805</v>
      </c>
      <c r="O148" s="157">
        <f>IF(SUM(RES_hhdet_in_fec!O149:O150,RES_hhdet_in_fec!O153:O154)=0,0,SUM(RES_hhdet_in_fec!O149:O150,RES_hhdet_in_fec!O153:O154)/0.086*1000000/SUM(RES_hhdet_in_new!O149:O150,RES_hhdet_in_new!O153:O154))</f>
        <v>1908.2623610816963</v>
      </c>
      <c r="P148" s="157">
        <f>IF(SUM(RES_hhdet_in_fec!P149:P150,RES_hhdet_in_fec!P153:P154)=0,0,SUM(RES_hhdet_in_fec!P149:P150,RES_hhdet_in_fec!P153:P154)/0.086*1000000/SUM(RES_hhdet_in_new!P149:P150,RES_hhdet_in_new!P153:P154))</f>
        <v>1931.3724525712105</v>
      </c>
      <c r="Q148" s="157">
        <f>IF(SUM(RES_hhdet_in_fec!Q149:Q150,RES_hhdet_in_fec!Q153:Q154)=0,0,SUM(RES_hhdet_in_fec!Q149:Q150,RES_hhdet_in_fec!Q153:Q154)/0.086*1000000/SUM(RES_hhdet_in_new!Q149:Q150,RES_hhdet_in_new!Q153:Q154))</f>
        <v>2080.6177305653782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1619.2196128672674</v>
      </c>
      <c r="D153" s="162">
        <f>IF(RES_hhdet_in_fec!D153=0,0,RES_hhdet_in_fec!D153/0.086*1000000/RES_hhdet_in_new!D153)</f>
        <v>1748.1362476746208</v>
      </c>
      <c r="E153" s="162">
        <f>IF(RES_hhdet_in_fec!E153=0,0,RES_hhdet_in_fec!E153/0.086*1000000/RES_hhdet_in_new!E153)</f>
        <v>1755.2655707659358</v>
      </c>
      <c r="F153" s="162">
        <f>IF(RES_hhdet_in_fec!F153=0,0,RES_hhdet_in_fec!F153/0.086*1000000/RES_hhdet_in_new!F153)</f>
        <v>1694.2961019309614</v>
      </c>
      <c r="G153" s="162">
        <f>IF(RES_hhdet_in_fec!G153=0,0,RES_hhdet_in_fec!G153/0.086*1000000/RES_hhdet_in_new!G153)</f>
        <v>1636.0088853007705</v>
      </c>
      <c r="H153" s="162">
        <f>IF(RES_hhdet_in_fec!H153=0,0,RES_hhdet_in_fec!H153/0.086*1000000/RES_hhdet_in_new!H153)</f>
        <v>1821.7242140192395</v>
      </c>
      <c r="I153" s="162">
        <f>IF(RES_hhdet_in_fec!I153=0,0,RES_hhdet_in_fec!I153/0.086*1000000/RES_hhdet_in_new!I153)</f>
        <v>1775.3549117161763</v>
      </c>
      <c r="J153" s="162">
        <f>IF(RES_hhdet_in_fec!J153=0,0,RES_hhdet_in_fec!J153/0.086*1000000/RES_hhdet_in_new!J153)</f>
        <v>1612.1131331629779</v>
      </c>
      <c r="K153" s="162">
        <f>IF(RES_hhdet_in_fec!K153=0,0,RES_hhdet_in_fec!K153/0.086*1000000/RES_hhdet_in_new!K153)</f>
        <v>1598.1375535177892</v>
      </c>
      <c r="L153" s="162">
        <f>IF(RES_hhdet_in_fec!L153=0,0,RES_hhdet_in_fec!L153/0.086*1000000/RES_hhdet_in_new!L153)</f>
        <v>2144.1872685256544</v>
      </c>
      <c r="M153" s="162">
        <f>IF(RES_hhdet_in_fec!M153=0,0,RES_hhdet_in_fec!M153/0.086*1000000/RES_hhdet_in_new!M153)</f>
        <v>2077.3305254812703</v>
      </c>
      <c r="N153" s="162">
        <f>IF(RES_hhdet_in_fec!N153=0,0,RES_hhdet_in_fec!N153/0.086*1000000/RES_hhdet_in_new!N153)</f>
        <v>1946.1529531221011</v>
      </c>
      <c r="O153" s="162">
        <f>IF(RES_hhdet_in_fec!O153=0,0,RES_hhdet_in_fec!O153/0.086*1000000/RES_hhdet_in_new!O153)</f>
        <v>1957.1954873987797</v>
      </c>
      <c r="P153" s="162">
        <f>IF(RES_hhdet_in_fec!P153=0,0,RES_hhdet_in_fec!P153/0.086*1000000/RES_hhdet_in_new!P153)</f>
        <v>1986.965422784134</v>
      </c>
      <c r="Q153" s="162">
        <f>IF(RES_hhdet_in_fec!Q153=0,0,RES_hhdet_in_fec!Q153/0.086*1000000/RES_hhdet_in_new!Q153)</f>
        <v>2142.7613425528848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1454.9975915530922</v>
      </c>
      <c r="D154" s="160">
        <f>IF(RES_hhdet_in_fec!D154=0,0,RES_hhdet_in_fec!D154/0.086*1000000/RES_hhdet_in_new!D154)</f>
        <v>1504.7296123520175</v>
      </c>
      <c r="E154" s="160">
        <f>IF(RES_hhdet_in_fec!E154=0,0,RES_hhdet_in_fec!E154/0.086*1000000/RES_hhdet_in_new!E154)</f>
        <v>1500.9771769833533</v>
      </c>
      <c r="F154" s="160">
        <f>IF(RES_hhdet_in_fec!F154=0,0,RES_hhdet_in_fec!F154/0.086*1000000/RES_hhdet_in_new!F154)</f>
        <v>1453.6305400824826</v>
      </c>
      <c r="G154" s="160">
        <f>IF(RES_hhdet_in_fec!G154=0,0,RES_hhdet_in_fec!G154/0.086*1000000/RES_hhdet_in_new!G154)</f>
        <v>1414.5255599413706</v>
      </c>
      <c r="H154" s="160">
        <f>IF(RES_hhdet_in_fec!H154=0,0,RES_hhdet_in_fec!H154/0.086*1000000/RES_hhdet_in_new!H154)</f>
        <v>1551.6028947215416</v>
      </c>
      <c r="I154" s="160">
        <f>IF(RES_hhdet_in_fec!I154=0,0,RES_hhdet_in_fec!I154/0.086*1000000/RES_hhdet_in_new!I154)</f>
        <v>1516.5565407930674</v>
      </c>
      <c r="J154" s="160">
        <f>IF(RES_hhdet_in_fec!J154=0,0,RES_hhdet_in_fec!J154/0.086*1000000/RES_hhdet_in_new!J154)</f>
        <v>1407.4103631037065</v>
      </c>
      <c r="K154" s="160">
        <f>IF(RES_hhdet_in_fec!K154=0,0,RES_hhdet_in_fec!K154/0.086*1000000/RES_hhdet_in_new!K154)</f>
        <v>1400.608604023357</v>
      </c>
      <c r="L154" s="160">
        <f>IF(RES_hhdet_in_fec!L154=0,0,RES_hhdet_in_fec!L154/0.086*1000000/RES_hhdet_in_new!L154)</f>
        <v>1857.9639184766982</v>
      </c>
      <c r="M154" s="160">
        <f>IF(RES_hhdet_in_fec!M154=0,0,RES_hhdet_in_fec!M154/0.086*1000000/RES_hhdet_in_new!M154)</f>
        <v>1779.7107770075334</v>
      </c>
      <c r="N154" s="160">
        <f>IF(RES_hhdet_in_fec!N154=0,0,RES_hhdet_in_fec!N154/0.086*1000000/RES_hhdet_in_new!N154)</f>
        <v>1689.0350498230339</v>
      </c>
      <c r="O154" s="160">
        <f>IF(RES_hhdet_in_fec!O154=0,0,RES_hhdet_in_fec!O154/0.086*1000000/RES_hhdet_in_new!O154)</f>
        <v>1696.9188003654406</v>
      </c>
      <c r="P154" s="160">
        <f>IF(RES_hhdet_in_fec!P154=0,0,RES_hhdet_in_fec!P154/0.086*1000000/RES_hhdet_in_new!P154)</f>
        <v>1718.6413493846519</v>
      </c>
      <c r="Q154" s="160">
        <f>IF(RES_hhdet_in_fec!Q154=0,0,RES_hhdet_in_fec!Q154/0.086*1000000/RES_hhdet_in_new!Q154)</f>
        <v>1823.0957395375494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1125.1011507586641</v>
      </c>
      <c r="D155" s="156">
        <f>IF(RES_hhdet_in_fec!D155=0,0,RES_hhdet_in_fec!D155/0.086*1000000/RES_hhdet_in_new!D154)</f>
        <v>1170.7718223611923</v>
      </c>
      <c r="E155" s="156">
        <f>IF(RES_hhdet_in_fec!E155=0,0,RES_hhdet_in_fec!E155/0.086*1000000/RES_hhdet_in_new!E154)</f>
        <v>1165.4279802288327</v>
      </c>
      <c r="F155" s="156">
        <f>IF(RES_hhdet_in_fec!F155=0,0,RES_hhdet_in_fec!F155/0.086*1000000/RES_hhdet_in_new!F154)</f>
        <v>1119.5814770777899</v>
      </c>
      <c r="G155" s="156">
        <f>IF(RES_hhdet_in_fec!G155=0,0,RES_hhdet_in_fec!G155/0.086*1000000/RES_hhdet_in_new!G154)</f>
        <v>1076.9203981009236</v>
      </c>
      <c r="H155" s="156">
        <f>IF(RES_hhdet_in_fec!H155=0,0,RES_hhdet_in_fec!H155/0.086*1000000/RES_hhdet_in_new!H154)</f>
        <v>1205.8926460834932</v>
      </c>
      <c r="I155" s="156">
        <f>IF(RES_hhdet_in_fec!I155=0,0,RES_hhdet_in_fec!I155/0.086*1000000/RES_hhdet_in_new!I154)</f>
        <v>1171.7922897933679</v>
      </c>
      <c r="J155" s="156">
        <f>IF(RES_hhdet_in_fec!J155=0,0,RES_hhdet_in_fec!J155/0.086*1000000/RES_hhdet_in_new!J154)</f>
        <v>1061.3104473702188</v>
      </c>
      <c r="K155" s="156">
        <f>IF(RES_hhdet_in_fec!K155=0,0,RES_hhdet_in_fec!K155/0.086*1000000/RES_hhdet_in_new!K154)</f>
        <v>1051.7229020758236</v>
      </c>
      <c r="L155" s="156">
        <f>IF(RES_hhdet_in_fec!L155=0,0,RES_hhdet_in_fec!L155/0.086*1000000/RES_hhdet_in_new!L154)</f>
        <v>1453.3891653184214</v>
      </c>
      <c r="M155" s="156">
        <f>IF(RES_hhdet_in_fec!M155=0,0,RES_hhdet_in_fec!M155/0.086*1000000/RES_hhdet_in_new!M154)</f>
        <v>1368.3112740142246</v>
      </c>
      <c r="N155" s="156">
        <f>IF(RES_hhdet_in_fec!N155=0,0,RES_hhdet_in_fec!N155/0.086*1000000/RES_hhdet_in_new!N154)</f>
        <v>1278.1759459111427</v>
      </c>
      <c r="O155" s="156">
        <f>IF(RES_hhdet_in_fec!O155=0,0,RES_hhdet_in_fec!O155/0.086*1000000/RES_hhdet_in_new!O154)</f>
        <v>1283.4073299760651</v>
      </c>
      <c r="P155" s="156">
        <f>IF(RES_hhdet_in_fec!P155=0,0,RES_hhdet_in_fec!P155/0.086*1000000/RES_hhdet_in_new!P154)</f>
        <v>1301.1000984865004</v>
      </c>
      <c r="Q155" s="156">
        <f>IF(RES_hhdet_in_fec!Q155=0,0,RES_hhdet_in_fec!Q155/0.086*1000000/RES_hhdet_in_new!Q154)</f>
        <v>1401.6581214836588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329.89644079442826</v>
      </c>
      <c r="D156" s="156">
        <f>IF(RES_hhdet_in_fec!D156=0,0,RES_hhdet_in_fec!D156/0.086*1000000/RES_hhdet_in_new!D154)</f>
        <v>333.9577899908254</v>
      </c>
      <c r="E156" s="156">
        <f>IF(RES_hhdet_in_fec!E156=0,0,RES_hhdet_in_fec!E156/0.086*1000000/RES_hhdet_in_new!E154)</f>
        <v>335.54919675452044</v>
      </c>
      <c r="F156" s="156">
        <f>IF(RES_hhdet_in_fec!F156=0,0,RES_hhdet_in_fec!F156/0.086*1000000/RES_hhdet_in_new!F154)</f>
        <v>334.04906300469287</v>
      </c>
      <c r="G156" s="156">
        <f>IF(RES_hhdet_in_fec!G156=0,0,RES_hhdet_in_fec!G156/0.086*1000000/RES_hhdet_in_new!G154)</f>
        <v>337.6051618404469</v>
      </c>
      <c r="H156" s="156">
        <f>IF(RES_hhdet_in_fec!H156=0,0,RES_hhdet_in_fec!H156/0.086*1000000/RES_hhdet_in_new!H154)</f>
        <v>345.71024863804814</v>
      </c>
      <c r="I156" s="156">
        <f>IF(RES_hhdet_in_fec!I156=0,0,RES_hhdet_in_fec!I156/0.086*1000000/RES_hhdet_in_new!I154)</f>
        <v>344.76425099969936</v>
      </c>
      <c r="J156" s="156">
        <f>IF(RES_hhdet_in_fec!J156=0,0,RES_hhdet_in_fec!J156/0.086*1000000/RES_hhdet_in_new!J154)</f>
        <v>346.09991573348765</v>
      </c>
      <c r="K156" s="156">
        <f>IF(RES_hhdet_in_fec!K156=0,0,RES_hhdet_in_fec!K156/0.086*1000000/RES_hhdet_in_new!K154)</f>
        <v>348.88570194753316</v>
      </c>
      <c r="L156" s="156">
        <f>IF(RES_hhdet_in_fec!L156=0,0,RES_hhdet_in_fec!L156/0.086*1000000/RES_hhdet_in_new!L154)</f>
        <v>404.57475315827651</v>
      </c>
      <c r="M156" s="156">
        <f>IF(RES_hhdet_in_fec!M156=0,0,RES_hhdet_in_fec!M156/0.086*1000000/RES_hhdet_in_new!M154)</f>
        <v>411.3995029933086</v>
      </c>
      <c r="N156" s="156">
        <f>IF(RES_hhdet_in_fec!N156=0,0,RES_hhdet_in_fec!N156/0.086*1000000/RES_hhdet_in_new!N154)</f>
        <v>410.85910391189134</v>
      </c>
      <c r="O156" s="156">
        <f>IF(RES_hhdet_in_fec!O156=0,0,RES_hhdet_in_fec!O156/0.086*1000000/RES_hhdet_in_new!O154)</f>
        <v>413.5114703893754</v>
      </c>
      <c r="P156" s="156">
        <f>IF(RES_hhdet_in_fec!P156=0,0,RES_hhdet_in_fec!P156/0.086*1000000/RES_hhdet_in_new!P154)</f>
        <v>417.54125089815165</v>
      </c>
      <c r="Q156" s="156">
        <f>IF(RES_hhdet_in_fec!Q156=0,0,RES_hhdet_in_fec!Q156/0.086*1000000/RES_hhdet_in_new!Q154)</f>
        <v>421.4376180538905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801.38785238634614</v>
      </c>
      <c r="D157" s="157">
        <f>IF(SUM(RES_hhdet_in_fec!D158:D159)=0,0,SUM(RES_hhdet_in_fec!D158:D159)/0.086*1000000/SUM(RES_hhdet_in_new!D158:D159))</f>
        <v>820.3969808790539</v>
      </c>
      <c r="E157" s="157">
        <f>IF(SUM(RES_hhdet_in_fec!E158:E159)=0,0,SUM(RES_hhdet_in_fec!E158:E159)/0.086*1000000/SUM(RES_hhdet_in_new!E158:E159))</f>
        <v>820.55982581596993</v>
      </c>
      <c r="F157" s="157">
        <f>IF(SUM(RES_hhdet_in_fec!F158:F159)=0,0,SUM(RES_hhdet_in_fec!F158:F159)/0.086*1000000/SUM(RES_hhdet_in_new!F158:F159))</f>
        <v>832.75932851897755</v>
      </c>
      <c r="G157" s="157">
        <f>IF(SUM(RES_hhdet_in_fec!G158:G159)=0,0,SUM(RES_hhdet_in_fec!G158:G159)/0.086*1000000/SUM(RES_hhdet_in_new!G158:G159))</f>
        <v>813.95722200441662</v>
      </c>
      <c r="H157" s="157">
        <f>IF(SUM(RES_hhdet_in_fec!H158:H159)=0,0,SUM(RES_hhdet_in_fec!H158:H159)/0.086*1000000/SUM(RES_hhdet_in_new!H158:H159))</f>
        <v>831.77906635328839</v>
      </c>
      <c r="I157" s="157">
        <f>IF(SUM(RES_hhdet_in_fec!I158:I159)=0,0,SUM(RES_hhdet_in_fec!I158:I159)/0.086*1000000/SUM(RES_hhdet_in_new!I158:I159))</f>
        <v>868.36961432094358</v>
      </c>
      <c r="J157" s="157">
        <f>IF(SUM(RES_hhdet_in_fec!J158:J159)=0,0,SUM(RES_hhdet_in_fec!J158:J159)/0.086*1000000/SUM(RES_hhdet_in_new!J158:J159))</f>
        <v>851.88823884019473</v>
      </c>
      <c r="K157" s="157">
        <f>IF(SUM(RES_hhdet_in_fec!K158:K159)=0,0,SUM(RES_hhdet_in_fec!K158:K159)/0.086*1000000/SUM(RES_hhdet_in_new!K158:K159))</f>
        <v>856.21905907548785</v>
      </c>
      <c r="L157" s="157">
        <f>IF(SUM(RES_hhdet_in_fec!L158:L159)=0,0,SUM(RES_hhdet_in_fec!L158:L159)/0.086*1000000/SUM(RES_hhdet_in_new!L158:L159))</f>
        <v>1063.3411711075669</v>
      </c>
      <c r="M157" s="157">
        <f>IF(SUM(RES_hhdet_in_fec!M158:M159)=0,0,SUM(RES_hhdet_in_fec!M158:M159)/0.086*1000000/SUM(RES_hhdet_in_new!M158:M159))</f>
        <v>1061.3845469248399</v>
      </c>
      <c r="N157" s="157">
        <f>IF(SUM(RES_hhdet_in_fec!N158:N159)=0,0,SUM(RES_hhdet_in_fec!N158:N159)/0.086*1000000/SUM(RES_hhdet_in_new!N158:N159))</f>
        <v>1042.3514169991458</v>
      </c>
      <c r="O157" s="157">
        <f>IF(SUM(RES_hhdet_in_fec!O158:O159)=0,0,SUM(RES_hhdet_in_fec!O158:O159)/0.086*1000000/SUM(RES_hhdet_in_new!O158:O159))</f>
        <v>993.07077453993986</v>
      </c>
      <c r="P157" s="157">
        <f>IF(SUM(RES_hhdet_in_fec!P158:P159)=0,0,SUM(RES_hhdet_in_fec!P158:P159)/0.086*1000000/SUM(RES_hhdet_in_new!P158:P159))</f>
        <v>1025.1040616353769</v>
      </c>
      <c r="Q157" s="157">
        <f>IF(SUM(RES_hhdet_in_fec!Q158:Q159)=0,0,SUM(RES_hhdet_in_fec!Q158:Q159)/0.086*1000000/SUM(RES_hhdet_in_new!Q158:Q159))</f>
        <v>1121.9504544533197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801.38785238634614</v>
      </c>
      <c r="D159" s="57">
        <f>IF(RES_hhdet_in_fec!D159=0,0,RES_hhdet_in_fec!D159/0.086*1000000/RES_hhdet_in_new!D159)</f>
        <v>820.3969808790539</v>
      </c>
      <c r="E159" s="57">
        <f>IF(RES_hhdet_in_fec!E159=0,0,RES_hhdet_in_fec!E159/0.086*1000000/RES_hhdet_in_new!E159)</f>
        <v>820.55982581596993</v>
      </c>
      <c r="F159" s="57">
        <f>IF(RES_hhdet_in_fec!F159=0,0,RES_hhdet_in_fec!F159/0.086*1000000/RES_hhdet_in_new!F159)</f>
        <v>832.75932851897755</v>
      </c>
      <c r="G159" s="57">
        <f>IF(RES_hhdet_in_fec!G159=0,0,RES_hhdet_in_fec!G159/0.086*1000000/RES_hhdet_in_new!G159)</f>
        <v>813.95722200441662</v>
      </c>
      <c r="H159" s="57">
        <f>IF(RES_hhdet_in_fec!H159=0,0,RES_hhdet_in_fec!H159/0.086*1000000/RES_hhdet_in_new!H159)</f>
        <v>831.77906635328839</v>
      </c>
      <c r="I159" s="57">
        <f>IF(RES_hhdet_in_fec!I159=0,0,RES_hhdet_in_fec!I159/0.086*1000000/RES_hhdet_in_new!I159)</f>
        <v>868.36961432094358</v>
      </c>
      <c r="J159" s="57">
        <f>IF(RES_hhdet_in_fec!J159=0,0,RES_hhdet_in_fec!J159/0.086*1000000/RES_hhdet_in_new!J159)</f>
        <v>851.88823884019473</v>
      </c>
      <c r="K159" s="57">
        <f>IF(RES_hhdet_in_fec!K159=0,0,RES_hhdet_in_fec!K159/0.086*1000000/RES_hhdet_in_new!K159)</f>
        <v>856.21905907548785</v>
      </c>
      <c r="L159" s="57">
        <f>IF(RES_hhdet_in_fec!L159=0,0,RES_hhdet_in_fec!L159/0.086*1000000/RES_hhdet_in_new!L159)</f>
        <v>1063.3411711075669</v>
      </c>
      <c r="M159" s="57">
        <f>IF(RES_hhdet_in_fec!M159=0,0,RES_hhdet_in_fec!M159/0.086*1000000/RES_hhdet_in_new!M159)</f>
        <v>1061.3845469248399</v>
      </c>
      <c r="N159" s="57">
        <f>IF(RES_hhdet_in_fec!N159=0,0,RES_hhdet_in_fec!N159/0.086*1000000/RES_hhdet_in_new!N159)</f>
        <v>1042.3514169991458</v>
      </c>
      <c r="O159" s="57">
        <f>IF(RES_hhdet_in_fec!O159=0,0,RES_hhdet_in_fec!O159/0.086*1000000/RES_hhdet_in_new!O159)</f>
        <v>993.07077453993986</v>
      </c>
      <c r="P159" s="57">
        <f>IF(RES_hhdet_in_fec!P159=0,0,RES_hhdet_in_fec!P159/0.086*1000000/RES_hhdet_in_new!P159)</f>
        <v>1025.1040616353769</v>
      </c>
      <c r="Q159" s="57">
        <f>IF(RES_hhdet_in_fec!Q159=0,0,RES_hhdet_in_fec!Q159/0.086*1000000/RES_hhdet_in_new!Q159)</f>
        <v>1121.9504544533197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14481.027241096292</v>
      </c>
      <c r="D161" s="168">
        <f t="shared" ref="D161" si="137">SUM(D162,D164,D166,D175)</f>
        <v>14845.497020726545</v>
      </c>
      <c r="E161" s="168">
        <f t="shared" ref="E161" si="138">SUM(E162,E164,E166,E175)</f>
        <v>16266.870099224912</v>
      </c>
      <c r="F161" s="168">
        <f t="shared" ref="F161" si="139">SUM(F162,F164,F166,F175)</f>
        <v>15456.743567020139</v>
      </c>
      <c r="G161" s="168">
        <f t="shared" ref="G161" si="140">SUM(G162,G164,G166,G175)</f>
        <v>15263.632571079921</v>
      </c>
      <c r="H161" s="168">
        <f t="shared" ref="H161" si="141">SUM(H162,H164,H166,H175)</f>
        <v>15904.2197702802</v>
      </c>
      <c r="I161" s="168">
        <f t="shared" ref="I161" si="142">SUM(I162,I164,I166,I175)</f>
        <v>14293.232056685732</v>
      </c>
      <c r="J161" s="168">
        <f t="shared" ref="J161" si="143">SUM(J162,J164,J166,J175)</f>
        <v>14280.646165456772</v>
      </c>
      <c r="K161" s="168">
        <f t="shared" ref="K161" si="144">SUM(K162,K164,K166,K175)</f>
        <v>13619.688827176171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11552.78839745038</v>
      </c>
      <c r="D162" s="157">
        <f t="shared" si="151"/>
        <v>11814.364384252242</v>
      </c>
      <c r="E162" s="157">
        <f t="shared" si="151"/>
        <v>13217.08825411117</v>
      </c>
      <c r="F162" s="157">
        <f t="shared" si="151"/>
        <v>12457.583176326318</v>
      </c>
      <c r="G162" s="157">
        <f t="shared" si="151"/>
        <v>12345.089206966324</v>
      </c>
      <c r="H162" s="157">
        <f t="shared" si="151"/>
        <v>12795.824427560703</v>
      </c>
      <c r="I162" s="157">
        <f t="shared" si="151"/>
        <v>11348.325066515277</v>
      </c>
      <c r="J162" s="157">
        <f t="shared" si="151"/>
        <v>11447.241617188687</v>
      </c>
      <c r="K162" s="157">
        <f t="shared" si="151"/>
        <v>10748.007845393317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11552.78839745038</v>
      </c>
      <c r="D163" s="57">
        <f>IF(RES_hhdet_in_fec!D163=0,0,RES_hhdet_in_fec!D163/0.086*1000000/RES_hhdet_in_new!D163)</f>
        <v>11814.364384252242</v>
      </c>
      <c r="E163" s="57">
        <f>IF(RES_hhdet_in_fec!E163=0,0,RES_hhdet_in_fec!E163/0.086*1000000/RES_hhdet_in_new!E163)</f>
        <v>13217.08825411117</v>
      </c>
      <c r="F163" s="57">
        <f>IF(RES_hhdet_in_fec!F163=0,0,RES_hhdet_in_fec!F163/0.086*1000000/RES_hhdet_in_new!F163)</f>
        <v>12457.583176326318</v>
      </c>
      <c r="G163" s="57">
        <f>IF(RES_hhdet_in_fec!G163=0,0,RES_hhdet_in_fec!G163/0.086*1000000/RES_hhdet_in_new!G163)</f>
        <v>12345.089206966324</v>
      </c>
      <c r="H163" s="57">
        <f>IF(RES_hhdet_in_fec!H163=0,0,RES_hhdet_in_fec!H163/0.086*1000000/RES_hhdet_in_new!H163)</f>
        <v>12795.824427560703</v>
      </c>
      <c r="I163" s="57">
        <f>IF(RES_hhdet_in_fec!I163=0,0,RES_hhdet_in_fec!I163/0.086*1000000/RES_hhdet_in_new!I163)</f>
        <v>11348.325066515277</v>
      </c>
      <c r="J163" s="57">
        <f>IF(RES_hhdet_in_fec!J163=0,0,RES_hhdet_in_fec!J163/0.086*1000000/RES_hhdet_in_new!J163)</f>
        <v>11447.241617188687</v>
      </c>
      <c r="K163" s="57">
        <f>IF(RES_hhdet_in_fec!K163=0,0,RES_hhdet_in_fec!K163/0.086*1000000/RES_hhdet_in_new!K163)</f>
        <v>10748.007845393317</v>
      </c>
      <c r="L163" s="57">
        <f>IF(RES_hhdet_in_fec!L163=0,0,RES_hhdet_in_fec!L163/0.086*1000000/RES_hhdet_in_new!L163)</f>
        <v>0</v>
      </c>
      <c r="M163" s="57">
        <f>IF(RES_hhdet_in_fec!M163=0,0,RES_hhdet_in_fec!M163/0.086*1000000/RES_hhdet_in_new!M163)</f>
        <v>0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0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577.3884771274586</v>
      </c>
      <c r="D164" s="157">
        <f t="shared" si="152"/>
        <v>561.96668030669252</v>
      </c>
      <c r="E164" s="157">
        <f t="shared" si="152"/>
        <v>551.9905251613103</v>
      </c>
      <c r="F164" s="157">
        <f t="shared" si="152"/>
        <v>531.81316496182092</v>
      </c>
      <c r="G164" s="157">
        <f t="shared" si="152"/>
        <v>517.84025736441481</v>
      </c>
      <c r="H164" s="157">
        <f t="shared" si="152"/>
        <v>511.40485049530037</v>
      </c>
      <c r="I164" s="157">
        <f t="shared" si="152"/>
        <v>491.18650438050838</v>
      </c>
      <c r="J164" s="157">
        <f t="shared" si="152"/>
        <v>498.69841842965548</v>
      </c>
      <c r="K164" s="157">
        <f t="shared" si="152"/>
        <v>481.57142606234532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577.3884771274586</v>
      </c>
      <c r="D165" s="156">
        <f>IF(RES_hhdet_in_fec!D165=0,0,RES_hhdet_in_fec!D165/0.086*1000000/RES_hhdet_in_new!D165)</f>
        <v>561.96668030669252</v>
      </c>
      <c r="E165" s="156">
        <f>IF(RES_hhdet_in_fec!E165=0,0,RES_hhdet_in_fec!E165/0.086*1000000/RES_hhdet_in_new!E165)</f>
        <v>551.9905251613103</v>
      </c>
      <c r="F165" s="156">
        <f>IF(RES_hhdet_in_fec!F165=0,0,RES_hhdet_in_fec!F165/0.086*1000000/RES_hhdet_in_new!F165)</f>
        <v>531.81316496182092</v>
      </c>
      <c r="G165" s="156">
        <f>IF(RES_hhdet_in_fec!G165=0,0,RES_hhdet_in_fec!G165/0.086*1000000/RES_hhdet_in_new!G165)</f>
        <v>517.84025736441481</v>
      </c>
      <c r="H165" s="156">
        <f>IF(RES_hhdet_in_fec!H165=0,0,RES_hhdet_in_fec!H165/0.086*1000000/RES_hhdet_in_new!H165)</f>
        <v>511.40485049530037</v>
      </c>
      <c r="I165" s="156">
        <f>IF(RES_hhdet_in_fec!I165=0,0,RES_hhdet_in_fec!I165/0.086*1000000/RES_hhdet_in_new!I165)</f>
        <v>491.18650438050838</v>
      </c>
      <c r="J165" s="156">
        <f>IF(RES_hhdet_in_fec!J165=0,0,RES_hhdet_in_fec!J165/0.086*1000000/RES_hhdet_in_new!J165)</f>
        <v>498.69841842965548</v>
      </c>
      <c r="K165" s="156">
        <f>IF(RES_hhdet_in_fec!K165=0,0,RES_hhdet_in_fec!K165/0.086*1000000/RES_hhdet_in_new!K165)</f>
        <v>481.57142606234532</v>
      </c>
      <c r="L165" s="156">
        <f>IF(RES_hhdet_in_fec!L165=0,0,RES_hhdet_in_fec!L165/0.086*1000000/RES_hhdet_in_new!L165)</f>
        <v>0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0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1549.5624601626409</v>
      </c>
      <c r="D166" s="157">
        <f>IF(SUM(RES_hhdet_in_fec!D167:D168,RES_hhdet_in_fec!D171:D172)=0,0,SUM(RES_hhdet_in_fec!D167:D168,RES_hhdet_in_fec!D171:D172)/0.086*1000000/SUM(RES_hhdet_in_new!D167:D168,RES_hhdet_in_new!D171:D172))</f>
        <v>1653.3973897966735</v>
      </c>
      <c r="E166" s="157">
        <f>IF(SUM(RES_hhdet_in_fec!E167:E168,RES_hhdet_in_fec!E171:E172)=0,0,SUM(RES_hhdet_in_fec!E167:E168,RES_hhdet_in_fec!E171:E172)/0.086*1000000/SUM(RES_hhdet_in_new!E167:E168,RES_hhdet_in_new!E171:E172))</f>
        <v>1681.1445906027718</v>
      </c>
      <c r="F166" s="157">
        <f>IF(SUM(RES_hhdet_in_fec!F167:F168,RES_hhdet_in_fec!F171:F172)=0,0,SUM(RES_hhdet_in_fec!F167:F168,RES_hhdet_in_fec!F171:F172)/0.086*1000000/SUM(RES_hhdet_in_new!F167:F168,RES_hhdet_in_new!F171:F172))</f>
        <v>1637.5476744903037</v>
      </c>
      <c r="G166" s="157">
        <f>IF(SUM(RES_hhdet_in_fec!G167:G168,RES_hhdet_in_fec!G171:G172)=0,0,SUM(RES_hhdet_in_fec!G167:G168,RES_hhdet_in_fec!G171:G172)/0.086*1000000/SUM(RES_hhdet_in_new!G167:G168,RES_hhdet_in_new!G171:G172))</f>
        <v>1591.7398703231222</v>
      </c>
      <c r="H166" s="157">
        <f>IF(SUM(RES_hhdet_in_fec!H167:H168,RES_hhdet_in_fec!H171:H172)=0,0,SUM(RES_hhdet_in_fec!H167:H168,RES_hhdet_in_fec!H171:H172)/0.086*1000000/SUM(RES_hhdet_in_new!H167:H168,RES_hhdet_in_new!H171:H172))</f>
        <v>1769.3926330695745</v>
      </c>
      <c r="I166" s="157">
        <f>IF(SUM(RES_hhdet_in_fec!I167:I168,RES_hhdet_in_fec!I171:I172)=0,0,SUM(RES_hhdet_in_fec!I167:I168,RES_hhdet_in_fec!I171:I172)/0.086*1000000/SUM(RES_hhdet_in_new!I167:I168,RES_hhdet_in_new!I171:I172))</f>
        <v>1588.876837010089</v>
      </c>
      <c r="J166" s="157">
        <f>IF(SUM(RES_hhdet_in_fec!J167:J168,RES_hhdet_in_fec!J171:J172)=0,0,SUM(RES_hhdet_in_fec!J167:J168,RES_hhdet_in_fec!J171:J172)/0.086*1000000/SUM(RES_hhdet_in_new!J167:J168,RES_hhdet_in_new!J171:J172))</f>
        <v>1485.6270164075495</v>
      </c>
      <c r="K166" s="157">
        <f>IF(SUM(RES_hhdet_in_fec!K167:K168,RES_hhdet_in_fec!K171:K172)=0,0,SUM(RES_hhdet_in_fec!K167:K168,RES_hhdet_in_fec!K171:K172)/0.086*1000000/SUM(RES_hhdet_in_new!K167:K168,RES_hhdet_in_new!K171:K172))</f>
        <v>1537.1061601430147</v>
      </c>
      <c r="L166" s="157">
        <f>IF(SUM(RES_hhdet_in_fec!L167:L168,RES_hhdet_in_fec!L171:L172)=0,0,SUM(RES_hhdet_in_fec!L167:L168,RES_hhdet_in_fec!L171:L172)/0.086*1000000/SUM(RES_hhdet_in_new!L167:L168,RES_hhdet_in_new!L171:L172))</f>
        <v>0</v>
      </c>
      <c r="M166" s="157">
        <f>IF(SUM(RES_hhdet_in_fec!M167:M168,RES_hhdet_in_fec!M171:M172)=0,0,SUM(RES_hhdet_in_fec!M167:M168,RES_hhdet_in_fec!M171:M172)/0.086*1000000/SUM(RES_hhdet_in_new!M167:M168,RES_hhdet_in_new!M171:M172))</f>
        <v>0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0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1557.5317357056335</v>
      </c>
      <c r="D171" s="162">
        <f>IF(RES_hhdet_in_fec!D171=0,0,RES_hhdet_in_fec!D171/0.086*1000000/RES_hhdet_in_new!D171)</f>
        <v>1667.9985494892005</v>
      </c>
      <c r="E171" s="162">
        <f>IF(RES_hhdet_in_fec!E171=0,0,RES_hhdet_in_fec!E171/0.086*1000000/RES_hhdet_in_new!E171)</f>
        <v>1694.7875995602021</v>
      </c>
      <c r="F171" s="162">
        <f>IF(RES_hhdet_in_fec!F171=0,0,RES_hhdet_in_fec!F171/0.086*1000000/RES_hhdet_in_new!F171)</f>
        <v>1652.4332106751986</v>
      </c>
      <c r="G171" s="162">
        <f>IF(RES_hhdet_in_fec!G171=0,0,RES_hhdet_in_fec!G171/0.086*1000000/RES_hhdet_in_new!G171)</f>
        <v>1603.2096975718553</v>
      </c>
      <c r="H171" s="162">
        <f>IF(RES_hhdet_in_fec!H171=0,0,RES_hhdet_in_fec!H171/0.086*1000000/RES_hhdet_in_new!H171)</f>
        <v>1787.0548173985799</v>
      </c>
      <c r="I171" s="162">
        <f>IF(RES_hhdet_in_fec!I171=0,0,RES_hhdet_in_fec!I171/0.086*1000000/RES_hhdet_in_new!I171)</f>
        <v>1753.2733501051609</v>
      </c>
      <c r="J171" s="162">
        <f>IF(RES_hhdet_in_fec!J171=0,0,RES_hhdet_in_fec!J171/0.086*1000000/RES_hhdet_in_new!J171)</f>
        <v>1591.5268001497816</v>
      </c>
      <c r="K171" s="162">
        <f>IF(RES_hhdet_in_fec!K171=0,0,RES_hhdet_in_fec!K171/0.086*1000000/RES_hhdet_in_new!K171)</f>
        <v>1576.0792068711005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1454.9975915530924</v>
      </c>
      <c r="D172" s="160">
        <f>IF(RES_hhdet_in_fec!D172=0,0,RES_hhdet_in_fec!D172/0.086*1000000/RES_hhdet_in_new!D172)</f>
        <v>1503.8525736217607</v>
      </c>
      <c r="E172" s="160">
        <f>IF(RES_hhdet_in_fec!E172=0,0,RES_hhdet_in_fec!E172/0.086*1000000/RES_hhdet_in_new!E172)</f>
        <v>1499.4333704544017</v>
      </c>
      <c r="F172" s="160">
        <f>IF(RES_hhdet_in_fec!F172=0,0,RES_hhdet_in_fec!F172/0.086*1000000/RES_hhdet_in_new!F172)</f>
        <v>1452.2876281190779</v>
      </c>
      <c r="G172" s="160">
        <f>IF(RES_hhdet_in_fec!G172=0,0,RES_hhdet_in_fec!G172/0.086*1000000/RES_hhdet_in_new!G172)</f>
        <v>1412.6690433894614</v>
      </c>
      <c r="H172" s="160">
        <f>IF(RES_hhdet_in_fec!H172=0,0,RES_hhdet_in_fec!H172/0.086*1000000/RES_hhdet_in_new!H172)</f>
        <v>1547.9283530513665</v>
      </c>
      <c r="I172" s="160">
        <f>IF(RES_hhdet_in_fec!I172=0,0,RES_hhdet_in_fec!I172/0.086*1000000/RES_hhdet_in_new!I172)</f>
        <v>1514.5872743461327</v>
      </c>
      <c r="J172" s="160">
        <f>IF(RES_hhdet_in_fec!J172=0,0,RES_hhdet_in_fec!J172/0.086*1000000/RES_hhdet_in_new!J172)</f>
        <v>1404.5428920190025</v>
      </c>
      <c r="K172" s="160">
        <f>IF(RES_hhdet_in_fec!K172=0,0,RES_hhdet_in_fec!K172/0.086*1000000/RES_hhdet_in_new!K172)</f>
        <v>1395.7019495257714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1125.1011507586641</v>
      </c>
      <c r="D173" s="156">
        <f>IF(RES_hhdet_in_fec!D173=0,0,RES_hhdet_in_fec!D173/0.086*1000000/RES_hhdet_in_new!D172)</f>
        <v>1170.089432499203</v>
      </c>
      <c r="E173" s="156">
        <f>IF(RES_hhdet_in_fec!E173=0,0,RES_hhdet_in_fec!E173/0.086*1000000/RES_hhdet_in_new!E172)</f>
        <v>1164.2292975623075</v>
      </c>
      <c r="F173" s="156">
        <f>IF(RES_hhdet_in_fec!F173=0,0,RES_hhdet_in_fec!F173/0.086*1000000/RES_hhdet_in_new!F172)</f>
        <v>1118.5471706855419</v>
      </c>
      <c r="G173" s="156">
        <f>IF(RES_hhdet_in_fec!G173=0,0,RES_hhdet_in_fec!G173/0.086*1000000/RES_hhdet_in_new!G172)</f>
        <v>1075.5069768091614</v>
      </c>
      <c r="H173" s="156">
        <f>IF(RES_hhdet_in_fec!H173=0,0,RES_hhdet_in_fec!H173/0.086*1000000/RES_hhdet_in_new!H172)</f>
        <v>1203.0368233772674</v>
      </c>
      <c r="I173" s="156">
        <f>IF(RES_hhdet_in_fec!I173=0,0,RES_hhdet_in_fec!I173/0.086*1000000/RES_hhdet_in_new!I172)</f>
        <v>1170.2707037680559</v>
      </c>
      <c r="J173" s="156">
        <f>IF(RES_hhdet_in_fec!J173=0,0,RES_hhdet_in_fec!J173/0.086*1000000/RES_hhdet_in_new!J172)</f>
        <v>1059.1481235025608</v>
      </c>
      <c r="K173" s="156">
        <f>IF(RES_hhdet_in_fec!K173=0,0,RES_hhdet_in_fec!K173/0.086*1000000/RES_hhdet_in_new!K172)</f>
        <v>1048.0384745399226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329.89644079442814</v>
      </c>
      <c r="D174" s="57">
        <f>IF(RES_hhdet_in_fec!D174=0,0,RES_hhdet_in_fec!D174/0.086*1000000/RES_hhdet_in_new!D172)</f>
        <v>333.76314112255784</v>
      </c>
      <c r="E174" s="57">
        <f>IF(RES_hhdet_in_fec!E174=0,0,RES_hhdet_in_fec!E174/0.086*1000000/RES_hhdet_in_new!E172)</f>
        <v>335.2040728920943</v>
      </c>
      <c r="F174" s="57">
        <f>IF(RES_hhdet_in_fec!F174=0,0,RES_hhdet_in_fec!F174/0.086*1000000/RES_hhdet_in_new!F172)</f>
        <v>333.74045743353605</v>
      </c>
      <c r="G174" s="57">
        <f>IF(RES_hhdet_in_fec!G174=0,0,RES_hhdet_in_fec!G174/0.086*1000000/RES_hhdet_in_new!G172)</f>
        <v>337.16206658029995</v>
      </c>
      <c r="H174" s="57">
        <f>IF(RES_hhdet_in_fec!H174=0,0,RES_hhdet_in_fec!H174/0.086*1000000/RES_hhdet_in_new!H172)</f>
        <v>344.89152967409893</v>
      </c>
      <c r="I174" s="57">
        <f>IF(RES_hhdet_in_fec!I174=0,0,RES_hhdet_in_fec!I174/0.086*1000000/RES_hhdet_in_new!I172)</f>
        <v>344.31657057807706</v>
      </c>
      <c r="J174" s="57">
        <f>IF(RES_hhdet_in_fec!J174=0,0,RES_hhdet_in_fec!J174/0.086*1000000/RES_hhdet_in_new!J172)</f>
        <v>345.3947685164415</v>
      </c>
      <c r="K174" s="57">
        <f>IF(RES_hhdet_in_fec!K174=0,0,RES_hhdet_in_fec!K174/0.086*1000000/RES_hhdet_in_new!K172)</f>
        <v>347.66347498584906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801.28790635581163</v>
      </c>
      <c r="D175" s="157">
        <f>IF(SUM(RES_hhdet_in_fec!D176:D177)=0,0,SUM(RES_hhdet_in_fec!D176:D177)/0.086*1000000/SUM(RES_hhdet_in_new!D176:D177))</f>
        <v>815.76856637093852</v>
      </c>
      <c r="E175" s="157">
        <f>IF(SUM(RES_hhdet_in_fec!E176:E177)=0,0,SUM(RES_hhdet_in_fec!E176:E177)/0.086*1000000/SUM(RES_hhdet_in_new!E176:E177))</f>
        <v>816.6467293496612</v>
      </c>
      <c r="F175" s="157">
        <f>IF(SUM(RES_hhdet_in_fec!F176:F177)=0,0,SUM(RES_hhdet_in_fec!F176:F177)/0.086*1000000/SUM(RES_hhdet_in_new!F176:F177))</f>
        <v>829.79955124169567</v>
      </c>
      <c r="G175" s="157">
        <f>IF(SUM(RES_hhdet_in_fec!G176:G177)=0,0,SUM(RES_hhdet_in_fec!G176:G177)/0.086*1000000/SUM(RES_hhdet_in_new!G176:G177))</f>
        <v>808.96323642605887</v>
      </c>
      <c r="H175" s="157">
        <f>IF(SUM(RES_hhdet_in_fec!H176:H177)=0,0,SUM(RES_hhdet_in_fec!H176:H177)/0.086*1000000/SUM(RES_hhdet_in_new!H176:H177))</f>
        <v>827.59785915462282</v>
      </c>
      <c r="I175" s="157">
        <f>IF(SUM(RES_hhdet_in_fec!I176:I177)=0,0,SUM(RES_hhdet_in_fec!I176:I177)/0.086*1000000/SUM(RES_hhdet_in_new!I176:I177))</f>
        <v>864.84364877985672</v>
      </c>
      <c r="J175" s="157">
        <f>IF(SUM(RES_hhdet_in_fec!J176:J177)=0,0,SUM(RES_hhdet_in_fec!J176:J177)/0.086*1000000/SUM(RES_hhdet_in_new!J176:J177))</f>
        <v>849.07911343087926</v>
      </c>
      <c r="K175" s="157">
        <f>IF(SUM(RES_hhdet_in_fec!K176:K177)=0,0,SUM(RES_hhdet_in_fec!K176:K177)/0.086*1000000/SUM(RES_hhdet_in_new!K176:K177))</f>
        <v>853.00339557749646</v>
      </c>
      <c r="L175" s="157">
        <f>IF(SUM(RES_hhdet_in_fec!L176:L177)=0,0,SUM(RES_hhdet_in_fec!L176:L177)/0.086*1000000/SUM(RES_hhdet_in_new!L176:L177))</f>
        <v>0</v>
      </c>
      <c r="M175" s="157">
        <f>IF(SUM(RES_hhdet_in_fec!M176:M177)=0,0,SUM(RES_hhdet_in_fec!M176:M177)/0.086*1000000/SUM(RES_hhdet_in_new!M176:M177))</f>
        <v>0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0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801.28790635581163</v>
      </c>
      <c r="D177" s="57">
        <f>IF(RES_hhdet_in_fec!D177=0,0,RES_hhdet_in_fec!D177/0.086*1000000/RES_hhdet_in_new!D177)</f>
        <v>815.76856637093852</v>
      </c>
      <c r="E177" s="57">
        <f>IF(RES_hhdet_in_fec!E177=0,0,RES_hhdet_in_fec!E177/0.086*1000000/RES_hhdet_in_new!E177)</f>
        <v>816.6467293496612</v>
      </c>
      <c r="F177" s="57">
        <f>IF(RES_hhdet_in_fec!F177=0,0,RES_hhdet_in_fec!F177/0.086*1000000/RES_hhdet_in_new!F177)</f>
        <v>829.79955124169567</v>
      </c>
      <c r="G177" s="57">
        <f>IF(RES_hhdet_in_fec!G177=0,0,RES_hhdet_in_fec!G177/0.086*1000000/RES_hhdet_in_new!G177)</f>
        <v>808.96323642605887</v>
      </c>
      <c r="H177" s="57">
        <f>IF(RES_hhdet_in_fec!H177=0,0,RES_hhdet_in_fec!H177/0.086*1000000/RES_hhdet_in_new!H177)</f>
        <v>827.59785915462282</v>
      </c>
      <c r="I177" s="57">
        <f>IF(RES_hhdet_in_fec!I177=0,0,RES_hhdet_in_fec!I177/0.086*1000000/RES_hhdet_in_new!I177)</f>
        <v>864.84364877985672</v>
      </c>
      <c r="J177" s="57">
        <f>IF(RES_hhdet_in_fec!J177=0,0,RES_hhdet_in_fec!J177/0.086*1000000/RES_hhdet_in_new!J177)</f>
        <v>849.07911343087926</v>
      </c>
      <c r="K177" s="57">
        <f>IF(RES_hhdet_in_fec!K177=0,0,RES_hhdet_in_fec!K177/0.086*1000000/RES_hhdet_in_new!K177)</f>
        <v>853.00339557749646</v>
      </c>
      <c r="L177" s="57">
        <f>IF(RES_hhdet_in_fec!L177=0,0,RES_hhdet_in_fec!L177/0.086*1000000/RES_hhdet_in_new!L177)</f>
        <v>0</v>
      </c>
      <c r="M177" s="57">
        <f>IF(RES_hhdet_in_fec!M177=0,0,RES_hhdet_in_fec!M177/0.086*1000000/RES_hhdet_in_new!M177)</f>
        <v>0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0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9525.7931523647858</v>
      </c>
      <c r="D3" s="168">
        <f t="shared" ref="D3" si="1">SUM(D4,D7,D9,D19)</f>
        <v>10215.05163492047</v>
      </c>
      <c r="E3" s="168">
        <f t="shared" ref="E3" si="2">SUM(E4,E7,E9,E19)</f>
        <v>10662.488483371557</v>
      </c>
      <c r="F3" s="168">
        <f t="shared" ref="F3" si="3">SUM(F4,F7,F9,F19)</f>
        <v>10320.687815806821</v>
      </c>
      <c r="G3" s="168">
        <f t="shared" ref="G3" si="4">SUM(G4,G7,G9,G19)</f>
        <v>10672.037345066386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11104.551993873374</v>
      </c>
      <c r="K3" s="168">
        <f t="shared" ref="K3" si="8">SUM(K4,K7,K9,K19)</f>
        <v>10000.867549994202</v>
      </c>
      <c r="L3" s="168">
        <f t="shared" ref="L3" si="9">SUM(L4,L7,L9,L19)</f>
        <v>10852.124163381084</v>
      </c>
      <c r="M3" s="168">
        <f t="shared" ref="M3" si="10">SUM(M4,M7,M9,M19)</f>
        <v>11396.771044406163</v>
      </c>
      <c r="N3" s="168">
        <f t="shared" ref="N3" si="11">SUM(N4,N7,N9,N19)</f>
        <v>10470.98468562468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6831.4857364215923</v>
      </c>
      <c r="D4" s="157">
        <f t="shared" si="15"/>
        <v>7432.9368195069219</v>
      </c>
      <c r="E4" s="157">
        <f t="shared" si="15"/>
        <v>7881.4520182597125</v>
      </c>
      <c r="F4" s="157">
        <f t="shared" si="15"/>
        <v>7593.7496609336986</v>
      </c>
      <c r="G4" s="157">
        <f t="shared" si="15"/>
        <v>7894.2315458513322</v>
      </c>
      <c r="H4" s="157">
        <f t="shared" si="15"/>
        <v>0</v>
      </c>
      <c r="I4" s="157">
        <f t="shared" si="15"/>
        <v>0</v>
      </c>
      <c r="J4" s="157">
        <f t="shared" si="15"/>
        <v>8040.9083905174784</v>
      </c>
      <c r="K4" s="157">
        <f t="shared" si="15"/>
        <v>6995.8146185364321</v>
      </c>
      <c r="L4" s="157">
        <f t="shared" si="15"/>
        <v>7336.6371310922686</v>
      </c>
      <c r="M4" s="157">
        <f t="shared" si="15"/>
        <v>8174.80390048959</v>
      </c>
      <c r="N4" s="157">
        <f t="shared" si="15"/>
        <v>7182.275177458604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6771.0688570702205</v>
      </c>
      <c r="D5" s="156">
        <f>IF(RES_hhdet_in_tes!D5=0,0,RES_hhdet_in_tes!D5/0.086*1000000/RES_hhdet_in_new!D5)</f>
        <v>7344.1123042007939</v>
      </c>
      <c r="E5" s="156">
        <f>IF(RES_hhdet_in_tes!E5=0,0,RES_hhdet_in_tes!E5/0.086*1000000/RES_hhdet_in_new!E5)</f>
        <v>7795.6372787919563</v>
      </c>
      <c r="F5" s="156">
        <f>IF(RES_hhdet_in_tes!F5=0,0,RES_hhdet_in_tes!F5/0.086*1000000/RES_hhdet_in_new!F5)</f>
        <v>7530.1376275228367</v>
      </c>
      <c r="G5" s="156">
        <f>IF(RES_hhdet_in_tes!G5=0,0,RES_hhdet_in_tes!G5/0.086*1000000/RES_hhdet_in_new!G5)</f>
        <v>7830.6384801086624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7945.5249929346282</v>
      </c>
      <c r="K5" s="156">
        <f>IF(RES_hhdet_in_tes!K5=0,0,RES_hhdet_in_tes!K5/0.086*1000000/RES_hhdet_in_new!K5)</f>
        <v>6927.2760016532156</v>
      </c>
      <c r="L5" s="156">
        <f>IF(RES_hhdet_in_tes!L5=0,0,RES_hhdet_in_tes!L5/0.086*1000000/RES_hhdet_in_new!L5)</f>
        <v>7253.957131768776</v>
      </c>
      <c r="M5" s="156">
        <f>IF(RES_hhdet_in_tes!M5=0,0,RES_hhdet_in_tes!M5/0.086*1000000/RES_hhdet_in_new!M5)</f>
        <v>8078.6570853631174</v>
      </c>
      <c r="N5" s="156">
        <f>IF(RES_hhdet_in_tes!N5=0,0,RES_hhdet_in_tes!N5/0.086*1000000/RES_hhdet_in_new!N5)</f>
        <v>7135.1235365475413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60.416879351371627</v>
      </c>
      <c r="D6" s="156">
        <f>IF(RES_hhdet_in_tes!D6=0,0,RES_hhdet_in_tes!D6/0.086*1000000/RES_hhdet_in_new!D5)</f>
        <v>88.824515306127978</v>
      </c>
      <c r="E6" s="156">
        <f>IF(RES_hhdet_in_tes!E6=0,0,RES_hhdet_in_tes!E6/0.086*1000000/RES_hhdet_in_new!E5)</f>
        <v>85.814739467756439</v>
      </c>
      <c r="F6" s="156">
        <f>IF(RES_hhdet_in_tes!F6=0,0,RES_hhdet_in_tes!F6/0.086*1000000/RES_hhdet_in_new!F5)</f>
        <v>63.612033410862054</v>
      </c>
      <c r="G6" s="156">
        <f>IF(RES_hhdet_in_tes!G6=0,0,RES_hhdet_in_tes!G6/0.086*1000000/RES_hhdet_in_new!G5)</f>
        <v>63.593065742669879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95.383397582850009</v>
      </c>
      <c r="K6" s="156">
        <f>IF(RES_hhdet_in_tes!K6=0,0,RES_hhdet_in_tes!K6/0.086*1000000/RES_hhdet_in_new!K5)</f>
        <v>68.538616883216292</v>
      </c>
      <c r="L6" s="156">
        <f>IF(RES_hhdet_in_tes!L6=0,0,RES_hhdet_in_tes!L6/0.086*1000000/RES_hhdet_in_new!L5)</f>
        <v>82.679999323492339</v>
      </c>
      <c r="M6" s="156">
        <f>IF(RES_hhdet_in_tes!M6=0,0,RES_hhdet_in_tes!M6/0.086*1000000/RES_hhdet_in_new!M5)</f>
        <v>96.146815126472902</v>
      </c>
      <c r="N6" s="156">
        <f>IF(RES_hhdet_in_tes!N6=0,0,RES_hhdet_in_tes!N6/0.086*1000000/RES_hhdet_in_new!N5)</f>
        <v>47.151640911063126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1017.7741962130425</v>
      </c>
      <c r="D7" s="157">
        <f t="shared" si="16"/>
        <v>1021.0096162513991</v>
      </c>
      <c r="E7" s="157">
        <f t="shared" si="16"/>
        <v>1025.9525573062065</v>
      </c>
      <c r="F7" s="157">
        <f t="shared" si="16"/>
        <v>1015.8206566029758</v>
      </c>
      <c r="G7" s="157">
        <f t="shared" si="16"/>
        <v>1022.462375942344</v>
      </c>
      <c r="H7" s="157">
        <f t="shared" si="16"/>
        <v>0</v>
      </c>
      <c r="I7" s="157">
        <f t="shared" si="16"/>
        <v>0</v>
      </c>
      <c r="J7" s="157">
        <f t="shared" si="16"/>
        <v>1252.1707889446147</v>
      </c>
      <c r="K7" s="157">
        <f t="shared" si="16"/>
        <v>1176.3696721385966</v>
      </c>
      <c r="L7" s="157">
        <f t="shared" si="16"/>
        <v>1143.8955444888677</v>
      </c>
      <c r="M7" s="157">
        <f t="shared" si="16"/>
        <v>1172.3712216188674</v>
      </c>
      <c r="N7" s="157">
        <f t="shared" si="16"/>
        <v>1189.8795295320845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1017.7741962130425</v>
      </c>
      <c r="D8" s="156">
        <f>IF(RES_hhdet_in_tes!D8=0,0,RES_hhdet_in_tes!D8/0.086*1000000/RES_hhdet_in_new!D8)</f>
        <v>1021.0096162513991</v>
      </c>
      <c r="E8" s="156">
        <f>IF(RES_hhdet_in_tes!E8=0,0,RES_hhdet_in_tes!E8/0.086*1000000/RES_hhdet_in_new!E8)</f>
        <v>1025.9525573062065</v>
      </c>
      <c r="F8" s="156">
        <f>IF(RES_hhdet_in_tes!F8=0,0,RES_hhdet_in_tes!F8/0.086*1000000/RES_hhdet_in_new!F8)</f>
        <v>1015.8206566029758</v>
      </c>
      <c r="G8" s="156">
        <f>IF(RES_hhdet_in_tes!G8=0,0,RES_hhdet_in_tes!G8/0.086*1000000/RES_hhdet_in_new!G8)</f>
        <v>1022.462375942344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1252.1707889446147</v>
      </c>
      <c r="K8" s="156">
        <f>IF(RES_hhdet_in_tes!K8=0,0,RES_hhdet_in_tes!K8/0.086*1000000/RES_hhdet_in_new!K8)</f>
        <v>1176.3696721385966</v>
      </c>
      <c r="L8" s="156">
        <f>IF(RES_hhdet_in_tes!L8=0,0,RES_hhdet_in_tes!L8/0.086*1000000/RES_hhdet_in_new!L8)</f>
        <v>1143.8955444888677</v>
      </c>
      <c r="M8" s="156">
        <f>IF(RES_hhdet_in_tes!M8=0,0,RES_hhdet_in_tes!M8/0.086*1000000/RES_hhdet_in_new!M8)</f>
        <v>1172.3712216188674</v>
      </c>
      <c r="N8" s="156">
        <f>IF(RES_hhdet_in_tes!N8=0,0,RES_hhdet_in_tes!N8/0.086*1000000/RES_hhdet_in_new!N8)</f>
        <v>1189.8795295320845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1026.6211839768391</v>
      </c>
      <c r="D9" s="157">
        <f>IF(SUM(RES_hhdet_in_tes!D10:D12,RES_hhdet_in_tes!D15:D16)=0,0,SUM(RES_hhdet_in_tes!D10:D12,RES_hhdet_in_tes!D15:D16)/0.086*1000000/SUM(RES_hhdet_in_new!D10:D12,RES_hhdet_in_new!D15:D16))</f>
        <v>1094.5344066210594</v>
      </c>
      <c r="E9" s="157">
        <f>IF(SUM(RES_hhdet_in_tes!E10:E12,RES_hhdet_in_tes!E15:E16)=0,0,SUM(RES_hhdet_in_tes!E10:E12,RES_hhdet_in_tes!E15:E16)/0.086*1000000/SUM(RES_hhdet_in_new!E10:E12,RES_hhdet_in_new!E15:E16))</f>
        <v>1088.538356519635</v>
      </c>
      <c r="F9" s="157">
        <f>IF(SUM(RES_hhdet_in_tes!F10:F12,RES_hhdet_in_tes!F15:F16)=0,0,SUM(RES_hhdet_in_tes!F10:F12,RES_hhdet_in_tes!F15:F16)/0.086*1000000/SUM(RES_hhdet_in_new!F10:F12,RES_hhdet_in_new!F15:F16))</f>
        <v>1035.9633223465735</v>
      </c>
      <c r="G9" s="157">
        <f>IF(SUM(RES_hhdet_in_tes!G10:G12,RES_hhdet_in_tes!G15:G16)=0,0,SUM(RES_hhdet_in_tes!G10:G12,RES_hhdet_in_tes!G15:G16)/0.086*1000000/SUM(RES_hhdet_in_new!G10:G12,RES_hhdet_in_new!G15:G16))</f>
        <v>1086.9468068856613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1106.8890203032531</v>
      </c>
      <c r="K9" s="157">
        <f>IF(SUM(RES_hhdet_in_tes!K10:K12,RES_hhdet_in_tes!K15:K16)=0,0,SUM(RES_hhdet_in_tes!K10:K12,RES_hhdet_in_tes!K15:K16)/0.086*1000000/SUM(RES_hhdet_in_new!K10:K12,RES_hhdet_in_new!K15:K16))</f>
        <v>1118.3592161045362</v>
      </c>
      <c r="L9" s="157">
        <f>IF(SUM(RES_hhdet_in_tes!L10:L12,RES_hhdet_in_tes!L15:L16)=0,0,SUM(RES_hhdet_in_tes!L10:L12,RES_hhdet_in_tes!L15:L16)/0.086*1000000/SUM(RES_hhdet_in_new!L10:L12,RES_hhdet_in_new!L15:L16))</f>
        <v>1495.3021502645718</v>
      </c>
      <c r="M9" s="157">
        <f>IF(SUM(RES_hhdet_in_tes!M10:M12,RES_hhdet_in_tes!M15:M16)=0,0,SUM(RES_hhdet_in_tes!M10:M12,RES_hhdet_in_tes!M15:M16)/0.086*1000000/SUM(RES_hhdet_in_new!M10:M12,RES_hhdet_in_new!M15:M16))</f>
        <v>1171.4156344956987</v>
      </c>
      <c r="N9" s="157">
        <f>IF(SUM(RES_hhdet_in_tes!N10:N12,RES_hhdet_in_tes!N15:N16)=0,0,SUM(RES_hhdet_in_tes!N10:N12,RES_hhdet_in_tes!N15:N16)/0.086*1000000/SUM(RES_hhdet_in_new!N10:N12,RES_hhdet_in_new!N15:N16))</f>
        <v>1229.8431264191984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940.72757764228152</v>
      </c>
      <c r="D10" s="132">
        <f>IF(RES_hhdet_in_tes!D10=0,0,RES_hhdet_in_tes!D10/0.086*1000000/RES_hhdet_in_new!D10)</f>
        <v>955.20273300511258</v>
      </c>
      <c r="E10" s="132">
        <f>IF(RES_hhdet_in_tes!E10=0,0,RES_hhdet_in_tes!E10/0.086*1000000/RES_hhdet_in_new!E10)</f>
        <v>958.68993125256316</v>
      </c>
      <c r="F10" s="132">
        <f>IF(RES_hhdet_in_tes!F10=0,0,RES_hhdet_in_tes!F10/0.086*1000000/RES_hhdet_in_new!F10)</f>
        <v>954.07467569273967</v>
      </c>
      <c r="G10" s="132">
        <f>IF(RES_hhdet_in_tes!G10=0,0,RES_hhdet_in_tes!G10/0.086*1000000/RES_hhdet_in_new!G10)</f>
        <v>963.17280249426358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1002.1903984058374</v>
      </c>
      <c r="K10" s="132">
        <f>IF(RES_hhdet_in_tes!K10=0,0,RES_hhdet_in_tes!K10/0.086*1000000/RES_hhdet_in_new!K10)</f>
        <v>980.5731177172097</v>
      </c>
      <c r="L10" s="132">
        <f>IF(RES_hhdet_in_tes!L10=0,0,RES_hhdet_in_tes!L10/0.086*1000000/RES_hhdet_in_new!L10)</f>
        <v>1140.5249783802365</v>
      </c>
      <c r="M10" s="132">
        <f>IF(RES_hhdet_in_tes!M10=0,0,RES_hhdet_in_tes!M10/0.086*1000000/RES_hhdet_in_new!M10)</f>
        <v>1155.7041043832921</v>
      </c>
      <c r="N10" s="132">
        <f>IF(RES_hhdet_in_tes!N10=0,0,RES_hhdet_in_tes!N10/0.086*1000000/RES_hhdet_in_new!N10)</f>
        <v>1157.3153925976571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1040.8853644587111</v>
      </c>
      <c r="D15" s="162">
        <f>IF(RES_hhdet_in_tes!D15=0,0,RES_hhdet_in_tes!D15/0.086*1000000/RES_hhdet_in_new!D15)</f>
        <v>1135.3591825708086</v>
      </c>
      <c r="E15" s="162">
        <f>IF(RES_hhdet_in_tes!E15=0,0,RES_hhdet_in_tes!E15/0.086*1000000/RES_hhdet_in_new!E15)</f>
        <v>1163.2976891450635</v>
      </c>
      <c r="F15" s="162">
        <f>IF(RES_hhdet_in_tes!F15=0,0,RES_hhdet_in_tes!F15/0.086*1000000/RES_hhdet_in_new!F15)</f>
        <v>1150.6230157047264</v>
      </c>
      <c r="G15" s="162">
        <f>IF(RES_hhdet_in_tes!G15=0,0,RES_hhdet_in_tes!G15/0.086*1000000/RES_hhdet_in_new!G15)</f>
        <v>1140.0727466604308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1151.145945837826</v>
      </c>
      <c r="K15" s="162">
        <f>IF(RES_hhdet_in_tes!K15=0,0,RES_hhdet_in_tes!K15/0.086*1000000/RES_hhdet_in_new!K15)</f>
        <v>1146.4784696406439</v>
      </c>
      <c r="L15" s="162">
        <f>IF(RES_hhdet_in_tes!L15=0,0,RES_hhdet_in_tes!L15/0.086*1000000/RES_hhdet_in_new!L15)</f>
        <v>1534.7910655797459</v>
      </c>
      <c r="M15" s="162">
        <f>IF(RES_hhdet_in_tes!M15=0,0,RES_hhdet_in_tes!M15/0.086*1000000/RES_hhdet_in_new!M15)</f>
        <v>1485.3355570144361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1090.6716641362761</v>
      </c>
      <c r="D16" s="160">
        <f>IF(RES_hhdet_in_tes!D16=0,0,RES_hhdet_in_tes!D16/0.086*1000000/RES_hhdet_in_new!D16)</f>
        <v>1127.4349865207464</v>
      </c>
      <c r="E16" s="160">
        <f>IF(RES_hhdet_in_tes!E16=0,0,RES_hhdet_in_tes!E16/0.086*1000000/RES_hhdet_in_new!E16)</f>
        <v>1128.5568369735422</v>
      </c>
      <c r="F16" s="160">
        <f>IF(RES_hhdet_in_tes!F16=0,0,RES_hhdet_in_tes!F16/0.086*1000000/RES_hhdet_in_new!F16)</f>
        <v>1100.9088913503165</v>
      </c>
      <c r="G16" s="160">
        <f>IF(RES_hhdet_in_tes!G16=0,0,RES_hhdet_in_tes!G16/0.086*1000000/RES_hhdet_in_new!G16)</f>
        <v>1081.8611132289436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1097.2876365442626</v>
      </c>
      <c r="K16" s="160">
        <f>IF(RES_hhdet_in_tes!K16=0,0,RES_hhdet_in_tes!K16/0.086*1000000/RES_hhdet_in_new!K16)</f>
        <v>1097.8612156887802</v>
      </c>
      <c r="L16" s="160">
        <f>IF(RES_hhdet_in_tes!L16=0,0,RES_hhdet_in_tes!L16/0.086*1000000/RES_hhdet_in_new!L16)</f>
        <v>1425.8279110450756</v>
      </c>
      <c r="M16" s="160">
        <f>IF(RES_hhdet_in_tes!M16=0,0,RES_hhdet_in_tes!M16/0.086*1000000/RES_hhdet_in_new!M16)</f>
        <v>1378.6799360338453</v>
      </c>
      <c r="N16" s="160">
        <f>IF(RES_hhdet_in_tes!N16=0,0,RES_hhdet_in_tes!N16/0.086*1000000/RES_hhdet_in_new!N16)</f>
        <v>1328.8427829851214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760.775223341848</v>
      </c>
      <c r="D17" s="156">
        <f>IF(RES_hhdet_in_tes!D17=0,0,RES_hhdet_in_tes!D17/0.086*1000000/RES_hhdet_in_new!D16)</f>
        <v>793.38590714916984</v>
      </c>
      <c r="E17" s="156">
        <f>IF(RES_hhdet_in_tes!E17=0,0,RES_hhdet_in_tes!E17/0.086*1000000/RES_hhdet_in_new!E16)</f>
        <v>792.28627563546843</v>
      </c>
      <c r="F17" s="156">
        <f>IF(RES_hhdet_in_tes!F17=0,0,RES_hhdet_in_tes!F17/0.086*1000000/RES_hhdet_in_new!F16)</f>
        <v>764.92729681766673</v>
      </c>
      <c r="G17" s="156">
        <f>IF(RES_hhdet_in_tes!G17=0,0,RES_hhdet_in_tes!G17/0.086*1000000/RES_hhdet_in_new!G16)</f>
        <v>741.33711326872196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748.3051750823015</v>
      </c>
      <c r="K17" s="156">
        <f>IF(RES_hhdet_in_tes!K17=0,0,RES_hhdet_in_tes!K17/0.086*1000000/RES_hhdet_in_new!K16)</f>
        <v>745.66746142855095</v>
      </c>
      <c r="L17" s="156">
        <f>IF(RES_hhdet_in_tes!L17=0,0,RES_hhdet_in_tes!L17/0.086*1000000/RES_hhdet_in_new!L16)</f>
        <v>1021.2156090110487</v>
      </c>
      <c r="M17" s="156">
        <f>IF(RES_hhdet_in_tes!M17=0,0,RES_hhdet_in_tes!M17/0.086*1000000/RES_hhdet_in_new!M16)</f>
        <v>965.57609236988708</v>
      </c>
      <c r="N17" s="156">
        <f>IF(RES_hhdet_in_tes!N17=0,0,RES_hhdet_in_tes!N17/0.086*1000000/RES_hhdet_in_new!N16)</f>
        <v>915.0207584703528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329.89644079442832</v>
      </c>
      <c r="D18" s="156">
        <f>IF(RES_hhdet_in_tes!D18=0,0,RES_hhdet_in_tes!D18/0.086*1000000/RES_hhdet_in_new!D16)</f>
        <v>334.04907937157651</v>
      </c>
      <c r="E18" s="156">
        <f>IF(RES_hhdet_in_tes!E18=0,0,RES_hhdet_in_tes!E18/0.086*1000000/RES_hhdet_in_new!E16)</f>
        <v>336.27056133807366</v>
      </c>
      <c r="F18" s="156">
        <f>IF(RES_hhdet_in_tes!F18=0,0,RES_hhdet_in_tes!F18/0.086*1000000/RES_hhdet_in_new!F16)</f>
        <v>335.98159453264964</v>
      </c>
      <c r="G18" s="156">
        <f>IF(RES_hhdet_in_tes!G18=0,0,RES_hhdet_in_tes!G18/0.086*1000000/RES_hhdet_in_new!G16)</f>
        <v>340.52399996022166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348.98246146196118</v>
      </c>
      <c r="K18" s="156">
        <f>IF(RES_hhdet_in_tes!K18=0,0,RES_hhdet_in_tes!K18/0.086*1000000/RES_hhdet_in_new!K16)</f>
        <v>352.19375426022947</v>
      </c>
      <c r="L18" s="156">
        <f>IF(RES_hhdet_in_tes!L18=0,0,RES_hhdet_in_tes!L18/0.086*1000000/RES_hhdet_in_new!L16)</f>
        <v>404.61230203402675</v>
      </c>
      <c r="M18" s="156">
        <f>IF(RES_hhdet_in_tes!M18=0,0,RES_hhdet_in_tes!M18/0.086*1000000/RES_hhdet_in_new!M16)</f>
        <v>413.10384366395778</v>
      </c>
      <c r="N18" s="156">
        <f>IF(RES_hhdet_in_tes!N18=0,0,RES_hhdet_in_tes!N18/0.086*1000000/RES_hhdet_in_new!N16)</f>
        <v>413.8220245147686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649.91203575331292</v>
      </c>
      <c r="D19" s="157">
        <f>IF(SUM(RES_hhdet_in_tes!D20:D22)=0,0,SUM(RES_hhdet_in_tes!D20:D22)/0.086*1000000/SUM(RES_hhdet_in_new!D20:D22))</f>
        <v>666.57079254108987</v>
      </c>
      <c r="E19" s="157">
        <f>IF(SUM(RES_hhdet_in_tes!E20:E22)=0,0,SUM(RES_hhdet_in_tes!E20:E22)/0.086*1000000/SUM(RES_hhdet_in_new!E20:E22))</f>
        <v>666.54555128600339</v>
      </c>
      <c r="F19" s="157">
        <f>IF(SUM(RES_hhdet_in_tes!F20:F22)=0,0,SUM(RES_hhdet_in_tes!F20:F22)/0.086*1000000/SUM(RES_hhdet_in_new!F20:F22))</f>
        <v>675.15417592357369</v>
      </c>
      <c r="G19" s="157">
        <f>IF(SUM(RES_hhdet_in_tes!G20:G22)=0,0,SUM(RES_hhdet_in_tes!G20:G22)/0.086*1000000/SUM(RES_hhdet_in_new!G20:G22))</f>
        <v>668.39661638705047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704.58379410802729</v>
      </c>
      <c r="K19" s="157">
        <f>IF(SUM(RES_hhdet_in_tes!K20:K22)=0,0,SUM(RES_hhdet_in_tes!K20:K22)/0.086*1000000/SUM(RES_hhdet_in_new!K20:K22))</f>
        <v>710.3240432146365</v>
      </c>
      <c r="L19" s="157">
        <f>IF(SUM(RES_hhdet_in_tes!L20:L22)=0,0,SUM(RES_hhdet_in_tes!L20:L22)/0.086*1000000/SUM(RES_hhdet_in_new!L20:L22))</f>
        <v>876.2893375353766</v>
      </c>
      <c r="M19" s="157">
        <f>IF(SUM(RES_hhdet_in_tes!M20:M22)=0,0,SUM(RES_hhdet_in_tes!M20:M22)/0.086*1000000/SUM(RES_hhdet_in_new!M20:M22))</f>
        <v>878.18028780200552</v>
      </c>
      <c r="N19" s="157">
        <f>IF(SUM(RES_hhdet_in_tes!N20:N22)=0,0,SUM(RES_hhdet_in_tes!N20:N22)/0.086*1000000/SUM(RES_hhdet_in_new!N20:N22))</f>
        <v>868.98685221479423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554.1808694509599</v>
      </c>
      <c r="D20" s="156">
        <f>IF(RES_hhdet_in_tes!D20=0,0,RES_hhdet_in_tes!D20/0.086*1000000/RES_hhdet_in_new!D20)</f>
        <v>623.53701319739855</v>
      </c>
      <c r="E20" s="156">
        <f>IF(RES_hhdet_in_tes!E20=0,0,RES_hhdet_in_tes!E20/0.086*1000000/RES_hhdet_in_new!E20)</f>
        <v>590.5465869865443</v>
      </c>
      <c r="F20" s="156">
        <f>IF(RES_hhdet_in_tes!F20=0,0,RES_hhdet_in_tes!F20/0.086*1000000/RES_hhdet_in_new!F20)</f>
        <v>576.0866541928774</v>
      </c>
      <c r="G20" s="156">
        <f>IF(RES_hhdet_in_tes!G20=0,0,RES_hhdet_in_tes!G20/0.086*1000000/RES_hhdet_in_new!G20)</f>
        <v>618.16641539194643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688.40827768256736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790.10346042571894</v>
      </c>
      <c r="M20" s="156">
        <f>IF(RES_hhdet_in_tes!M20=0,0,RES_hhdet_in_tes!M20/0.086*1000000/RES_hhdet_in_new!M20)</f>
        <v>794.73206906664223</v>
      </c>
      <c r="N20" s="156">
        <f>IF(RES_hhdet_in_tes!N20=0,0,RES_hhdet_in_tes!N20/0.086*1000000/RES_hhdet_in_new!N20)</f>
        <v>806.65105713023036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652.4033868105538</v>
      </c>
      <c r="D22" s="57">
        <f>IF(RES_hhdet_in_tes!D22=0,0,RES_hhdet_in_tes!D22/0.086*1000000/RES_hhdet_in_new!D22)</f>
        <v>667.82340541367455</v>
      </c>
      <c r="E22" s="57">
        <f>IF(RES_hhdet_in_tes!E22=0,0,RES_hhdet_in_tes!E22/0.086*1000000/RES_hhdet_in_new!E22)</f>
        <v>670.27739253802463</v>
      </c>
      <c r="F22" s="57">
        <f>IF(RES_hhdet_in_tes!F22=0,0,RES_hhdet_in_tes!F22/0.086*1000000/RES_hhdet_in_new!F22)</f>
        <v>682.42717079462591</v>
      </c>
      <c r="G22" s="57">
        <f>IF(RES_hhdet_in_tes!G22=0,0,RES_hhdet_in_tes!G22/0.086*1000000/RES_hhdet_in_new!G22)</f>
        <v>670.13640649062677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705.0193084828602</v>
      </c>
      <c r="K22" s="57">
        <f>IF(RES_hhdet_in_tes!K22=0,0,RES_hhdet_in_tes!K22/0.086*1000000/RES_hhdet_in_new!K22)</f>
        <v>710.3240432146365</v>
      </c>
      <c r="L22" s="57">
        <f>IF(RES_hhdet_in_tes!L22=0,0,RES_hhdet_in_tes!L22/0.086*1000000/RES_hhdet_in_new!L22)</f>
        <v>883.19507639721178</v>
      </c>
      <c r="M22" s="57">
        <f>IF(RES_hhdet_in_tes!M22=0,0,RES_hhdet_in_tes!M22/0.086*1000000/RES_hhdet_in_new!M22)</f>
        <v>883.41821077503334</v>
      </c>
      <c r="N22" s="57">
        <f>IF(RES_hhdet_in_tes!N22=0,0,RES_hhdet_in_tes!N22/0.086*1000000/RES_hhdet_in_new!N22)</f>
        <v>870.17000989204416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10237.929428044708</v>
      </c>
      <c r="E24" s="168">
        <f t="shared" ref="E24" si="19">SUM(E25,E28,E30,E39)</f>
        <v>0</v>
      </c>
      <c r="F24" s="168">
        <f t="shared" ref="F24" si="20">SUM(F25,F28,F30,F39)</f>
        <v>11484.628575137816</v>
      </c>
      <c r="G24" s="168">
        <f t="shared" ref="G24" si="21">SUM(G25,G28,G30,G39)</f>
        <v>11240.518428018693</v>
      </c>
      <c r="H24" s="168">
        <f t="shared" ref="H24" si="22">SUM(H25,H28,H30,H39)</f>
        <v>11237.54601941283</v>
      </c>
      <c r="I24" s="168">
        <f t="shared" ref="I24" si="23">SUM(I25,I28,I30,I39)</f>
        <v>10609.643891246178</v>
      </c>
      <c r="J24" s="168">
        <f t="shared" ref="J24" si="24">SUM(J25,J28,J30,J39)</f>
        <v>10433.435071229727</v>
      </c>
      <c r="K24" s="168">
        <f t="shared" ref="K24" si="25">SUM(K25,K28,K30,K39)</f>
        <v>10450.826436828134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11144.21529766459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7335.215234831242</v>
      </c>
      <c r="E25" s="157">
        <f t="shared" si="32"/>
        <v>0</v>
      </c>
      <c r="F25" s="157">
        <f t="shared" si="32"/>
        <v>8201.9143643823372</v>
      </c>
      <c r="G25" s="157">
        <f t="shared" si="32"/>
        <v>8126.3011695585292</v>
      </c>
      <c r="H25" s="157">
        <f t="shared" si="32"/>
        <v>8234.4941144792738</v>
      </c>
      <c r="I25" s="157">
        <f t="shared" si="32"/>
        <v>7399.2563468073959</v>
      </c>
      <c r="J25" s="157">
        <f t="shared" si="32"/>
        <v>7483.7267563246469</v>
      </c>
      <c r="K25" s="157">
        <f t="shared" si="32"/>
        <v>7453.780398694953</v>
      </c>
      <c r="L25" s="157">
        <f t="shared" si="32"/>
        <v>0</v>
      </c>
      <c r="M25" s="157">
        <f t="shared" si="32"/>
        <v>0</v>
      </c>
      <c r="N25" s="157">
        <f t="shared" si="32"/>
        <v>7745.2658722573688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7119.9323940605855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8032.279473394613</v>
      </c>
      <c r="G26" s="156">
        <f>IF(RES_hhdet_in_tes!G26=0,0,RES_hhdet_in_tes!G26/0.086*1000000/RES_hhdet_in_new!G26)</f>
        <v>7964.598757398956</v>
      </c>
      <c r="H26" s="156">
        <f>IF(RES_hhdet_in_tes!H26=0,0,RES_hhdet_in_tes!H26/0.086*1000000/RES_hhdet_in_new!H26)</f>
        <v>8016.8709575260946</v>
      </c>
      <c r="I26" s="156">
        <f>IF(RES_hhdet_in_tes!I26=0,0,RES_hhdet_in_tes!I26/0.086*1000000/RES_hhdet_in_new!I26)</f>
        <v>7201.0507087095566</v>
      </c>
      <c r="J26" s="156">
        <f>IF(RES_hhdet_in_tes!J26=0,0,RES_hhdet_in_tes!J26/0.086*1000000/RES_hhdet_in_new!J26)</f>
        <v>7265.6717939266737</v>
      </c>
      <c r="K26" s="156">
        <f>IF(RES_hhdet_in_tes!K26=0,0,RES_hhdet_in_tes!K26/0.086*1000000/RES_hhdet_in_new!K26)</f>
        <v>7273.8610566249999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7619.3862837079068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215.28284077065621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169.6348909877245</v>
      </c>
      <c r="G27" s="156">
        <f>IF(RES_hhdet_in_tes!G27=0,0,RES_hhdet_in_tes!G27/0.086*1000000/RES_hhdet_in_new!G26)</f>
        <v>161.70241215957341</v>
      </c>
      <c r="H27" s="156">
        <f>IF(RES_hhdet_in_tes!H27=0,0,RES_hhdet_in_tes!H27/0.086*1000000/RES_hhdet_in_new!H26)</f>
        <v>217.62315695317935</v>
      </c>
      <c r="I27" s="156">
        <f>IF(RES_hhdet_in_tes!I27=0,0,RES_hhdet_in_tes!I27/0.086*1000000/RES_hhdet_in_new!I26)</f>
        <v>198.20563809783962</v>
      </c>
      <c r="J27" s="156">
        <f>IF(RES_hhdet_in_tes!J27=0,0,RES_hhdet_in_tes!J27/0.086*1000000/RES_hhdet_in_new!J26)</f>
        <v>218.0549623979733</v>
      </c>
      <c r="K27" s="156">
        <f>IF(RES_hhdet_in_tes!K27=0,0,RES_hhdet_in_tes!K27/0.086*1000000/RES_hhdet_in_new!K26)</f>
        <v>179.91934206995276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125.8795885494621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1348.1279053565663</v>
      </c>
      <c r="E28" s="157">
        <f t="shared" si="33"/>
        <v>0</v>
      </c>
      <c r="F28" s="157">
        <f t="shared" si="33"/>
        <v>1645.4593073282397</v>
      </c>
      <c r="G28" s="157">
        <f t="shared" si="33"/>
        <v>1497.7304599318518</v>
      </c>
      <c r="H28" s="157">
        <f t="shared" si="33"/>
        <v>1353.3042855386188</v>
      </c>
      <c r="I28" s="157">
        <f t="shared" si="33"/>
        <v>1263.3401421954281</v>
      </c>
      <c r="J28" s="157">
        <f t="shared" si="33"/>
        <v>1219.7973263068664</v>
      </c>
      <c r="K28" s="157">
        <f t="shared" si="33"/>
        <v>1184.8413354286506</v>
      </c>
      <c r="L28" s="157">
        <f t="shared" si="33"/>
        <v>0</v>
      </c>
      <c r="M28" s="157">
        <f t="shared" si="33"/>
        <v>0</v>
      </c>
      <c r="N28" s="157">
        <f t="shared" si="33"/>
        <v>1199.6440984882631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1348.1279053565663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1645.4593073282397</v>
      </c>
      <c r="G29" s="156">
        <f>IF(RES_hhdet_in_tes!G29=0,0,RES_hhdet_in_tes!G29/0.086*1000000/RES_hhdet_in_new!G29)</f>
        <v>1497.7304599318518</v>
      </c>
      <c r="H29" s="156">
        <f>IF(RES_hhdet_in_tes!H29=0,0,RES_hhdet_in_tes!H29/0.086*1000000/RES_hhdet_in_new!H29)</f>
        <v>1353.3042855386188</v>
      </c>
      <c r="I29" s="156">
        <f>IF(RES_hhdet_in_tes!I29=0,0,RES_hhdet_in_tes!I29/0.086*1000000/RES_hhdet_in_new!I29)</f>
        <v>1263.3401421954281</v>
      </c>
      <c r="J29" s="156">
        <f>IF(RES_hhdet_in_tes!J29=0,0,RES_hhdet_in_tes!J29/0.086*1000000/RES_hhdet_in_new!J29)</f>
        <v>1219.7973263068664</v>
      </c>
      <c r="K29" s="156">
        <f>IF(RES_hhdet_in_tes!K29=0,0,RES_hhdet_in_tes!K29/0.086*1000000/RES_hhdet_in_new!K29)</f>
        <v>1184.8413354286506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1199.6440984882631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959.11016914447714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954.84215319647626</v>
      </c>
      <c r="G30" s="157">
        <f>IF(SUM(RES_hhdet_in_tes!G31:G32,RES_hhdet_in_tes!G35:G36)=0,0,SUM(RES_hhdet_in_tes!G31:G32,RES_hhdet_in_tes!G35:G36)/0.086*1000000/SUM(RES_hhdet_in_new!G31:G32,RES_hhdet_in_new!G35:G36))</f>
        <v>975.96232987294388</v>
      </c>
      <c r="H30" s="157">
        <f>IF(SUM(RES_hhdet_in_tes!H31:H32,RES_hhdet_in_tes!H35:H36)=0,0,SUM(RES_hhdet_in_tes!H31:H32,RES_hhdet_in_tes!H35:H36)/0.086*1000000/SUM(RES_hhdet_in_new!H31:H32,RES_hhdet_in_new!H35:H36))</f>
        <v>1000.0384399037501</v>
      </c>
      <c r="I30" s="157">
        <f>IF(SUM(RES_hhdet_in_tes!I31:I32,RES_hhdet_in_tes!I35:I36)=0,0,SUM(RES_hhdet_in_tes!I31:I32,RES_hhdet_in_tes!I35:I36)/0.086*1000000/SUM(RES_hhdet_in_new!I31:I32,RES_hhdet_in_new!I35:I36))</f>
        <v>1242.382913376709</v>
      </c>
      <c r="J30" s="157">
        <f>IF(SUM(RES_hhdet_in_tes!J31:J32,RES_hhdet_in_tes!J35:J36)=0,0,SUM(RES_hhdet_in_tes!J31:J32,RES_hhdet_in_tes!J35:J36)/0.086*1000000/SUM(RES_hhdet_in_new!J31:J32,RES_hhdet_in_new!J35:J36))</f>
        <v>1047.3781509888622</v>
      </c>
      <c r="K30" s="157">
        <f>IF(SUM(RES_hhdet_in_tes!K31:K32,RES_hhdet_in_tes!K35:K36)=0,0,SUM(RES_hhdet_in_tes!K31:K32,RES_hhdet_in_tes!K35:K36)/0.086*1000000/SUM(RES_hhdet_in_new!K31:K32,RES_hhdet_in_new!K35:K36))</f>
        <v>1131.1058768350351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1329.2288779321411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949.76931371320586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953.60034092006379</v>
      </c>
      <c r="G31" s="132">
        <f>IF(RES_hhdet_in_tes!G31=0,0,RES_hhdet_in_tes!G31/0.086*1000000/RES_hhdet_in_new!G31)</f>
        <v>973.70048610874369</v>
      </c>
      <c r="H31" s="132">
        <f>IF(RES_hhdet_in_tes!H31=0,0,RES_hhdet_in_tes!H31/0.086*1000000/RES_hhdet_in_new!H31)</f>
        <v>997.2331355583492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1028.2891210847929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1038.0719575109883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1034.8599099290402</v>
      </c>
      <c r="G32" s="132">
        <f>IF(RES_hhdet_in_tes!G32=0,0,RES_hhdet_in_tes!G32/0.086*1000000/RES_hhdet_in_new!G32)</f>
        <v>1045.6024434096985</v>
      </c>
      <c r="H32" s="132">
        <f>IF(RES_hhdet_in_tes!H32=0,0,RES_hhdet_in_tes!H32/0.086*1000000/RES_hhdet_in_new!H32)</f>
        <v>1062.094101333566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1073.5415662251035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704.09150639906045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698.96759503749831</v>
      </c>
      <c r="G33" s="165">
        <f>IF(RES_hhdet_in_tes!G33=0,0,RES_hhdet_in_tes!G33/0.086*1000000/RES_hhdet_in_new!G32)</f>
        <v>705.19080060379179</v>
      </c>
      <c r="H33" s="165">
        <f>IF(RES_hhdet_in_tes!H33=0,0,RES_hhdet_in_tes!H33/0.086*1000000/RES_hhdet_in_new!H32)</f>
        <v>715.67859683681093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724.54348846675293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333.98045111192812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335.89231489154201</v>
      </c>
      <c r="G34" s="164">
        <f>IF(RES_hhdet_in_tes!G34=0,0,RES_hhdet_in_tes!G34/0.086*1000000/RES_hhdet_in_new!G32)</f>
        <v>340.41164280590658</v>
      </c>
      <c r="H34" s="164">
        <f>IF(RES_hhdet_in_tes!H34=0,0,RES_hhdet_in_tes!H34/0.086*1000000/RES_hhdet_in_new!H32)</f>
        <v>346.41550449675481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348.99807775835069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1245.2514518486903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1133.8873552139717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1163.5656862061683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1094.3673157598157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1329.2288779321411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817.27156417345088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742.15663694064335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915.28661752891639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346.29412203271755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352.21067881917241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413.94226040322462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595.47611871242384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682.41275023076355</v>
      </c>
      <c r="G39" s="157">
        <f>IF(SUM(RES_hhdet_in_tes!G40:G41)=0,0,SUM(RES_hhdet_in_tes!G40:G41)/0.086*1000000/SUM(RES_hhdet_in_new!G40:G41))</f>
        <v>640.52446865536842</v>
      </c>
      <c r="H39" s="157">
        <f>IF(SUM(RES_hhdet_in_tes!H40:H41)=0,0,SUM(RES_hhdet_in_tes!H40:H41)/0.086*1000000/SUM(RES_hhdet_in_new!H40:H41))</f>
        <v>649.70917949118609</v>
      </c>
      <c r="I39" s="157">
        <f>IF(SUM(RES_hhdet_in_tes!I40:I41)=0,0,SUM(RES_hhdet_in_tes!I40:I41)/0.086*1000000/SUM(RES_hhdet_in_new!I40:I41))</f>
        <v>704.66448886664523</v>
      </c>
      <c r="J39" s="157">
        <f>IF(SUM(RES_hhdet_in_tes!J40:J41)=0,0,SUM(RES_hhdet_in_tes!J40:J41)/0.086*1000000/SUM(RES_hhdet_in_new!J40:J41))</f>
        <v>682.5328376093521</v>
      </c>
      <c r="K39" s="157">
        <f>IF(SUM(RES_hhdet_in_tes!K40:K41)=0,0,SUM(RES_hhdet_in_tes!K40:K41)/0.086*1000000/SUM(RES_hhdet_in_new!K40:K41))</f>
        <v>681.09882586949504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870.07644898681735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595.47611871242384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640.52446865536842</v>
      </c>
      <c r="H40" s="156">
        <f>IF(RES_hhdet_in_tes!H40=0,0,RES_hhdet_in_tes!H40/0.086*1000000/RES_hhdet_in_new!H40)</f>
        <v>649.70917949118609</v>
      </c>
      <c r="I40" s="156">
        <f>IF(RES_hhdet_in_tes!I40=0,0,RES_hhdet_in_tes!I40/0.086*1000000/RES_hhdet_in_new!I40)</f>
        <v>673.42381372842101</v>
      </c>
      <c r="J40" s="156">
        <f>IF(RES_hhdet_in_tes!J40=0,0,RES_hhdet_in_tes!J40/0.086*1000000/RES_hhdet_in_new!J40)</f>
        <v>682.5328376093521</v>
      </c>
      <c r="K40" s="156">
        <f>IF(RES_hhdet_in_tes!K40=0,0,RES_hhdet_in_tes!K40/0.086*1000000/RES_hhdet_in_new!K40)</f>
        <v>681.09882586949504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682.41275023076355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717.24894190027953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870.07644898681735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12071.34119855877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11499.425800334957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9329.7320280078202</v>
      </c>
      <c r="D44" s="157">
        <f t="shared" si="49"/>
        <v>0</v>
      </c>
      <c r="E44" s="157">
        <f t="shared" si="49"/>
        <v>0</v>
      </c>
      <c r="F44" s="157">
        <f t="shared" si="49"/>
        <v>8503.4219814132211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9126.1549364957264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8327.5512033539235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203.57709151209298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175.87077805929778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1027.0595166638527</v>
      </c>
      <c r="D47" s="157">
        <f t="shared" si="50"/>
        <v>0</v>
      </c>
      <c r="E47" s="157">
        <f t="shared" si="50"/>
        <v>0</v>
      </c>
      <c r="F47" s="157">
        <f t="shared" si="50"/>
        <v>1220.8952646600214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1027.0595166638527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1220.8952646600214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1062.1470028529004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1092.6768598253307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1034.0215587342609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1092.589371740532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1090.6716641362761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1098.2881368971387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760.77522334184766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762.36765010890417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329.8964407944282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335.9204867882346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652.40265103419802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682.43169443638351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652.40265103419802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682.43169443638351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10080.826409156542</v>
      </c>
      <c r="D62" s="168">
        <f t="shared" ref="D62" si="52">SUM(D63,D66,D68,D77)</f>
        <v>10083.433636808428</v>
      </c>
      <c r="E62" s="168">
        <f t="shared" ref="E62" si="53">SUM(E63,E66,E68,E77)</f>
        <v>11132.625377454231</v>
      </c>
      <c r="F62" s="168">
        <f t="shared" ref="F62" si="54">SUM(F63,F66,F68,F77)</f>
        <v>10996.135770973802</v>
      </c>
      <c r="G62" s="168">
        <f t="shared" ref="G62" si="55">SUM(G63,G66,G68,G77)</f>
        <v>10957.056896818551</v>
      </c>
      <c r="H62" s="168">
        <f t="shared" ref="H62" si="56">SUM(H63,H66,H68,H77)</f>
        <v>0</v>
      </c>
      <c r="I62" s="168">
        <f t="shared" ref="I62" si="57">SUM(I63,I66,I68,I77)</f>
        <v>10393.862026299226</v>
      </c>
      <c r="J62" s="168">
        <f t="shared" ref="J62" si="58">SUM(J63,J66,J68,J77)</f>
        <v>10575.070931516328</v>
      </c>
      <c r="K62" s="168">
        <f t="shared" ref="K62" si="59">SUM(K63,K66,K68,K77)</f>
        <v>10406.734095911646</v>
      </c>
      <c r="L62" s="168">
        <f t="shared" ref="L62" si="60">SUM(L63,L66,L68,L77)</f>
        <v>0</v>
      </c>
      <c r="M62" s="168">
        <f t="shared" ref="M62" si="61">SUM(M63,M66,M68,M77)</f>
        <v>11264.343736005609</v>
      </c>
      <c r="N62" s="168">
        <f t="shared" ref="N62" si="62">SUM(N63,N66,N68,N77)</f>
        <v>10912.533344229359</v>
      </c>
      <c r="O62" s="168">
        <f t="shared" ref="O62" si="63">SUM(O63,O66,O68,O77)</f>
        <v>10564.541642707904</v>
      </c>
      <c r="P62" s="168">
        <f t="shared" ref="P62" si="64">SUM(P63,P66,P68,P77)</f>
        <v>9709.289613319017</v>
      </c>
      <c r="Q62" s="168">
        <f t="shared" ref="Q62" si="65">SUM(Q63,Q66,Q68,Q77)</f>
        <v>10647.071046413876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7461.1324125149504</v>
      </c>
      <c r="D63" s="157">
        <f t="shared" si="66"/>
        <v>7442.6124244580478</v>
      </c>
      <c r="E63" s="157">
        <f t="shared" si="66"/>
        <v>8491.7043434937259</v>
      </c>
      <c r="F63" s="157">
        <f t="shared" si="66"/>
        <v>8334.2993300385806</v>
      </c>
      <c r="G63" s="157">
        <f t="shared" si="66"/>
        <v>8249.584439895285</v>
      </c>
      <c r="H63" s="157">
        <f t="shared" si="66"/>
        <v>0</v>
      </c>
      <c r="I63" s="157">
        <f t="shared" si="66"/>
        <v>7286.3867004606482</v>
      </c>
      <c r="J63" s="157">
        <f t="shared" si="66"/>
        <v>7501.9275367155633</v>
      </c>
      <c r="K63" s="157">
        <f t="shared" si="66"/>
        <v>7427.9613911884198</v>
      </c>
      <c r="L63" s="157">
        <f t="shared" si="66"/>
        <v>0</v>
      </c>
      <c r="M63" s="157">
        <f t="shared" si="66"/>
        <v>7966.0694025145676</v>
      </c>
      <c r="N63" s="157">
        <f t="shared" si="66"/>
        <v>7614.9389166683923</v>
      </c>
      <c r="O63" s="157">
        <f t="shared" si="66"/>
        <v>7279.1158432025077</v>
      </c>
      <c r="P63" s="157">
        <f t="shared" si="66"/>
        <v>6361.8942206702395</v>
      </c>
      <c r="Q63" s="157">
        <f t="shared" si="66"/>
        <v>7137.2470819271875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7298.3286330101782</v>
      </c>
      <c r="D64" s="156">
        <f>IF(RES_hhdet_in_tes!D64=0,0,RES_hhdet_in_tes!D64/0.086*1000000/RES_hhdet_in_new!D64)</f>
        <v>7224.1775600134506</v>
      </c>
      <c r="E64" s="156">
        <f>IF(RES_hhdet_in_tes!E64=0,0,RES_hhdet_in_tes!E64/0.086*1000000/RES_hhdet_in_new!E64)</f>
        <v>8264.2706497067593</v>
      </c>
      <c r="F64" s="156">
        <f>IF(RES_hhdet_in_tes!F64=0,0,RES_hhdet_in_tes!F64/0.086*1000000/RES_hhdet_in_new!F64)</f>
        <v>8161.9264064136187</v>
      </c>
      <c r="G64" s="156">
        <f>IF(RES_hhdet_in_tes!G64=0,0,RES_hhdet_in_tes!G64/0.086*1000000/RES_hhdet_in_new!G64)</f>
        <v>8085.4288572493588</v>
      </c>
      <c r="H64" s="156">
        <f>IF(RES_hhdet_in_tes!H64=0,0,RES_hhdet_in_tes!H64/0.086*1000000/RES_hhdet_in_new!H64)</f>
        <v>0</v>
      </c>
      <c r="I64" s="156">
        <f>IF(RES_hhdet_in_tes!I64=0,0,RES_hhdet_in_tes!I64/0.086*1000000/RES_hhdet_in_new!I64)</f>
        <v>7091.2045284014848</v>
      </c>
      <c r="J64" s="156">
        <f>IF(RES_hhdet_in_tes!J64=0,0,RES_hhdet_in_tes!J64/0.086*1000000/RES_hhdet_in_new!J64)</f>
        <v>7283.3422542493963</v>
      </c>
      <c r="K64" s="156">
        <f>IF(RES_hhdet_in_tes!K64=0,0,RES_hhdet_in_tes!K64/0.086*1000000/RES_hhdet_in_new!K64)</f>
        <v>7248.6652682898139</v>
      </c>
      <c r="L64" s="156">
        <f>IF(RES_hhdet_in_tes!L64=0,0,RES_hhdet_in_tes!L64/0.086*1000000/RES_hhdet_in_new!L64)</f>
        <v>0</v>
      </c>
      <c r="M64" s="156">
        <f>IF(RES_hhdet_in_tes!M64=0,0,RES_hhdet_in_tes!M64/0.086*1000000/RES_hhdet_in_new!M64)</f>
        <v>7735.9005176828241</v>
      </c>
      <c r="N64" s="156">
        <f>IF(RES_hhdet_in_tes!N64=0,0,RES_hhdet_in_tes!N64/0.086*1000000/RES_hhdet_in_new!N64)</f>
        <v>7491.1774611587789</v>
      </c>
      <c r="O64" s="156">
        <f>IF(RES_hhdet_in_tes!O64=0,0,RES_hhdet_in_tes!O64/0.086*1000000/RES_hhdet_in_new!O64)</f>
        <v>7146.2859189227893</v>
      </c>
      <c r="P64" s="156">
        <f>IF(RES_hhdet_in_tes!P64=0,0,RES_hhdet_in_tes!P64/0.086*1000000/RES_hhdet_in_new!P64)</f>
        <v>6213.9265322654774</v>
      </c>
      <c r="Q64" s="156">
        <f>IF(RES_hhdet_in_tes!Q64=0,0,RES_hhdet_in_tes!Q64/0.086*1000000/RES_hhdet_in_new!Q64)</f>
        <v>6883.9584232392999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162.80377950477251</v>
      </c>
      <c r="D65" s="156">
        <f>IF(RES_hhdet_in_tes!D65=0,0,RES_hhdet_in_tes!D65/0.086*1000000/RES_hhdet_in_new!D64)</f>
        <v>218.43486444459768</v>
      </c>
      <c r="E65" s="156">
        <f>IF(RES_hhdet_in_tes!E65=0,0,RES_hhdet_in_tes!E65/0.086*1000000/RES_hhdet_in_new!E64)</f>
        <v>227.43369378696633</v>
      </c>
      <c r="F65" s="156">
        <f>IF(RES_hhdet_in_tes!F65=0,0,RES_hhdet_in_tes!F65/0.086*1000000/RES_hhdet_in_new!F64)</f>
        <v>172.37292362496262</v>
      </c>
      <c r="G65" s="156">
        <f>IF(RES_hhdet_in_tes!G65=0,0,RES_hhdet_in_tes!G65/0.086*1000000/RES_hhdet_in_new!G64)</f>
        <v>164.1555826459261</v>
      </c>
      <c r="H65" s="156">
        <f>IF(RES_hhdet_in_tes!H65=0,0,RES_hhdet_in_tes!H65/0.086*1000000/RES_hhdet_in_new!H64)</f>
        <v>0</v>
      </c>
      <c r="I65" s="156">
        <f>IF(RES_hhdet_in_tes!I65=0,0,RES_hhdet_in_tes!I65/0.086*1000000/RES_hhdet_in_new!I64)</f>
        <v>195.18217205916307</v>
      </c>
      <c r="J65" s="156">
        <f>IF(RES_hhdet_in_tes!J65=0,0,RES_hhdet_in_tes!J65/0.086*1000000/RES_hhdet_in_new!J64)</f>
        <v>218.58528246616666</v>
      </c>
      <c r="K65" s="156">
        <f>IF(RES_hhdet_in_tes!K65=0,0,RES_hhdet_in_tes!K65/0.086*1000000/RES_hhdet_in_new!K64)</f>
        <v>179.29612289860614</v>
      </c>
      <c r="L65" s="156">
        <f>IF(RES_hhdet_in_tes!L65=0,0,RES_hhdet_in_tes!L65/0.086*1000000/RES_hhdet_in_new!L64)</f>
        <v>0</v>
      </c>
      <c r="M65" s="156">
        <f>IF(RES_hhdet_in_tes!M65=0,0,RES_hhdet_in_tes!M65/0.086*1000000/RES_hhdet_in_new!M64)</f>
        <v>230.16888483174344</v>
      </c>
      <c r="N65" s="156">
        <f>IF(RES_hhdet_in_tes!N65=0,0,RES_hhdet_in_tes!N65/0.086*1000000/RES_hhdet_in_new!N64)</f>
        <v>123.76145550961297</v>
      </c>
      <c r="O65" s="156">
        <f>IF(RES_hhdet_in_tes!O65=0,0,RES_hhdet_in_tes!O65/0.086*1000000/RES_hhdet_in_new!O64)</f>
        <v>132.82992427971851</v>
      </c>
      <c r="P65" s="156">
        <f>IF(RES_hhdet_in_tes!P65=0,0,RES_hhdet_in_tes!P65/0.086*1000000/RES_hhdet_in_new!P64)</f>
        <v>147.96768840476219</v>
      </c>
      <c r="Q65" s="156">
        <f>IF(RES_hhdet_in_tes!Q65=0,0,RES_hhdet_in_tes!Q65/0.086*1000000/RES_hhdet_in_new!Q64)</f>
        <v>253.28865868788725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1018.9756637675808</v>
      </c>
      <c r="D66" s="157">
        <f t="shared" si="67"/>
        <v>1019.4553652807222</v>
      </c>
      <c r="E66" s="157">
        <f t="shared" si="67"/>
        <v>1027.5644438094473</v>
      </c>
      <c r="F66" s="157">
        <f t="shared" si="67"/>
        <v>1019.7551664792662</v>
      </c>
      <c r="G66" s="157">
        <f t="shared" si="67"/>
        <v>1026.8543381849265</v>
      </c>
      <c r="H66" s="157">
        <f t="shared" si="67"/>
        <v>0</v>
      </c>
      <c r="I66" s="157">
        <f t="shared" si="67"/>
        <v>1317.1433287088989</v>
      </c>
      <c r="J66" s="157">
        <f t="shared" si="67"/>
        <v>1272.2212854017109</v>
      </c>
      <c r="K66" s="157">
        <f t="shared" si="67"/>
        <v>1219.6097735551721</v>
      </c>
      <c r="L66" s="157">
        <f t="shared" si="67"/>
        <v>0</v>
      </c>
      <c r="M66" s="157">
        <f t="shared" si="67"/>
        <v>1193.8538210541969</v>
      </c>
      <c r="N66" s="157">
        <f t="shared" si="67"/>
        <v>1209.9371270990086</v>
      </c>
      <c r="O66" s="157">
        <f t="shared" si="67"/>
        <v>1170.6705105700714</v>
      </c>
      <c r="P66" s="157">
        <f t="shared" si="67"/>
        <v>1247.3881853714709</v>
      </c>
      <c r="Q66" s="157">
        <f t="shared" si="67"/>
        <v>1213.6664948858888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1018.9756637675808</v>
      </c>
      <c r="D67" s="156">
        <f>IF(RES_hhdet_in_tes!D67=0,0,RES_hhdet_in_tes!D67/0.086*1000000/RES_hhdet_in_new!D67)</f>
        <v>1019.4553652807222</v>
      </c>
      <c r="E67" s="156">
        <f>IF(RES_hhdet_in_tes!E67=0,0,RES_hhdet_in_tes!E67/0.086*1000000/RES_hhdet_in_new!E67)</f>
        <v>1027.5644438094473</v>
      </c>
      <c r="F67" s="156">
        <f>IF(RES_hhdet_in_tes!F67=0,0,RES_hhdet_in_tes!F67/0.086*1000000/RES_hhdet_in_new!F67)</f>
        <v>1019.7551664792662</v>
      </c>
      <c r="G67" s="156">
        <f>IF(RES_hhdet_in_tes!G67=0,0,RES_hhdet_in_tes!G67/0.086*1000000/RES_hhdet_in_new!G67)</f>
        <v>1026.8543381849265</v>
      </c>
      <c r="H67" s="156">
        <f>IF(RES_hhdet_in_tes!H67=0,0,RES_hhdet_in_tes!H67/0.086*1000000/RES_hhdet_in_new!H67)</f>
        <v>0</v>
      </c>
      <c r="I67" s="156">
        <f>IF(RES_hhdet_in_tes!I67=0,0,RES_hhdet_in_tes!I67/0.086*1000000/RES_hhdet_in_new!I67)</f>
        <v>1317.1433287088989</v>
      </c>
      <c r="J67" s="156">
        <f>IF(RES_hhdet_in_tes!J67=0,0,RES_hhdet_in_tes!J67/0.086*1000000/RES_hhdet_in_new!J67)</f>
        <v>1272.2212854017109</v>
      </c>
      <c r="K67" s="156">
        <f>IF(RES_hhdet_in_tes!K67=0,0,RES_hhdet_in_tes!K67/0.086*1000000/RES_hhdet_in_new!K67)</f>
        <v>1219.6097735551721</v>
      </c>
      <c r="L67" s="156">
        <f>IF(RES_hhdet_in_tes!L67=0,0,RES_hhdet_in_tes!L67/0.086*1000000/RES_hhdet_in_new!L67)</f>
        <v>0</v>
      </c>
      <c r="M67" s="156">
        <f>IF(RES_hhdet_in_tes!M67=0,0,RES_hhdet_in_tes!M67/0.086*1000000/RES_hhdet_in_new!M67)</f>
        <v>1193.8538210541969</v>
      </c>
      <c r="N67" s="156">
        <f>IF(RES_hhdet_in_tes!N67=0,0,RES_hhdet_in_tes!N67/0.086*1000000/RES_hhdet_in_new!N67)</f>
        <v>1209.9371270990086</v>
      </c>
      <c r="O67" s="156">
        <f>IF(RES_hhdet_in_tes!O67=0,0,RES_hhdet_in_tes!O67/0.086*1000000/RES_hhdet_in_new!O67)</f>
        <v>1170.6705105700714</v>
      </c>
      <c r="P67" s="156">
        <f>IF(RES_hhdet_in_tes!P67=0,0,RES_hhdet_in_tes!P67/0.086*1000000/RES_hhdet_in_new!P67)</f>
        <v>1247.3881853714709</v>
      </c>
      <c r="Q67" s="156">
        <f>IF(RES_hhdet_in_tes!Q67=0,0,RES_hhdet_in_tes!Q67/0.086*1000000/RES_hhdet_in_new!Q67)</f>
        <v>1213.6664948858888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985.02197941090128</v>
      </c>
      <c r="D68" s="157">
        <f>IF(SUM(RES_hhdet_in_tes!D69:D70,RES_hhdet_in_tes!D73:D74)=0,0,SUM(RES_hhdet_in_tes!D69:D70,RES_hhdet_in_tes!D73:D74)/0.086*1000000/SUM(RES_hhdet_in_new!D69:D70,RES_hhdet_in_new!D73:D74))</f>
        <v>1004.6930751326296</v>
      </c>
      <c r="E68" s="157">
        <f>IF(SUM(RES_hhdet_in_tes!E69:E70,RES_hhdet_in_tes!E73:E74)=0,0,SUM(RES_hhdet_in_tes!E69:E70,RES_hhdet_in_tes!E73:E74)/0.086*1000000/SUM(RES_hhdet_in_new!E69:E70,RES_hhdet_in_new!E73:E74))</f>
        <v>989.13648224114479</v>
      </c>
      <c r="F68" s="157">
        <f>IF(SUM(RES_hhdet_in_tes!F69:F70,RES_hhdet_in_tes!F73:F74)=0,0,SUM(RES_hhdet_in_tes!F69:F70,RES_hhdet_in_tes!F73:F74)/0.086*1000000/SUM(RES_hhdet_in_new!F69:F70,RES_hhdet_in_new!F73:F74))</f>
        <v>983.97526216082815</v>
      </c>
      <c r="G68" s="157">
        <f>IF(SUM(RES_hhdet_in_tes!G69:G70,RES_hhdet_in_tes!G73:G74)=0,0,SUM(RES_hhdet_in_tes!G69:G70,RES_hhdet_in_tes!G73:G74)/0.086*1000000/SUM(RES_hhdet_in_new!G69:G70,RES_hhdet_in_new!G73:G74))</f>
        <v>1034.1510411035702</v>
      </c>
      <c r="H68" s="157">
        <f>IF(SUM(RES_hhdet_in_tes!H69:H70,RES_hhdet_in_tes!H73:H74)=0,0,SUM(RES_hhdet_in_tes!H69:H70,RES_hhdet_in_tes!H73:H74)/0.086*1000000/SUM(RES_hhdet_in_new!H69:H70,RES_hhdet_in_new!H73:H74))</f>
        <v>0</v>
      </c>
      <c r="I68" s="157">
        <f>IF(SUM(RES_hhdet_in_tes!I69:I70,RES_hhdet_in_tes!I73:I74)=0,0,SUM(RES_hhdet_in_tes!I69:I70,RES_hhdet_in_tes!I73:I74)/0.086*1000000/SUM(RES_hhdet_in_new!I69:I70,RES_hhdet_in_new!I73:I74))</f>
        <v>1114.164822221815</v>
      </c>
      <c r="J68" s="157">
        <f>IF(SUM(RES_hhdet_in_tes!J69:J70,RES_hhdet_in_tes!J73:J74)=0,0,SUM(RES_hhdet_in_tes!J69:J70,RES_hhdet_in_tes!J73:J74)/0.086*1000000/SUM(RES_hhdet_in_new!J69:J70,RES_hhdet_in_new!J73:J74))</f>
        <v>1100.2069071060821</v>
      </c>
      <c r="K68" s="157">
        <f>IF(SUM(RES_hhdet_in_tes!K69:K70,RES_hhdet_in_tes!K73:K74)=0,0,SUM(RES_hhdet_in_tes!K69:K70,RES_hhdet_in_tes!K73:K74)/0.086*1000000/SUM(RES_hhdet_in_new!K69:K70,RES_hhdet_in_new!K73:K74))</f>
        <v>1069.2475758826949</v>
      </c>
      <c r="L68" s="157">
        <f>IF(SUM(RES_hhdet_in_tes!L69:L70,RES_hhdet_in_tes!L73:L74)=0,0,SUM(RES_hhdet_in_tes!L69:L70,RES_hhdet_in_tes!L73:L74)/0.086*1000000/SUM(RES_hhdet_in_new!L69:L70,RES_hhdet_in_new!L73:L74))</f>
        <v>0</v>
      </c>
      <c r="M68" s="157">
        <f>IF(SUM(RES_hhdet_in_tes!M69:M70,RES_hhdet_in_tes!M73:M74)=0,0,SUM(RES_hhdet_in_tes!M69:M70,RES_hhdet_in_tes!M73:M74)/0.086*1000000/SUM(RES_hhdet_in_new!M69:M70,RES_hhdet_in_new!M73:M74))</f>
        <v>1275.636144493873</v>
      </c>
      <c r="N68" s="157">
        <f>IF(SUM(RES_hhdet_in_tes!N69:N70,RES_hhdet_in_tes!N73:N74)=0,0,SUM(RES_hhdet_in_tes!N69:N70,RES_hhdet_in_tes!N73:N74)/0.086*1000000/SUM(RES_hhdet_in_new!N69:N70,RES_hhdet_in_new!N73:N74))</f>
        <v>1249.8525604823847</v>
      </c>
      <c r="O68" s="157">
        <f>IF(SUM(RES_hhdet_in_tes!O69:O70,RES_hhdet_in_tes!O73:O74)=0,0,SUM(RES_hhdet_in_tes!O69:O70,RES_hhdet_in_tes!O73:O74)/0.086*1000000/SUM(RES_hhdet_in_new!O69:O70,RES_hhdet_in_new!O73:O74))</f>
        <v>1282.752596488948</v>
      </c>
      <c r="P68" s="157">
        <f>IF(SUM(RES_hhdet_in_tes!P69:P70,RES_hhdet_in_tes!P73:P74)=0,0,SUM(RES_hhdet_in_tes!P69:P70,RES_hhdet_in_tes!P73:P74)/0.086*1000000/SUM(RES_hhdet_in_new!P69:P70,RES_hhdet_in_new!P73:P74))</f>
        <v>1270.7237922817053</v>
      </c>
      <c r="Q68" s="157">
        <f>IF(SUM(RES_hhdet_in_tes!Q69:Q70,RES_hhdet_in_tes!Q73:Q74)=0,0,SUM(RES_hhdet_in_tes!Q69:Q70,RES_hhdet_in_tes!Q73:Q74)/0.086*1000000/SUM(RES_hhdet_in_new!Q69:Q70,RES_hhdet_in_new!Q73:Q74))</f>
        <v>1387.9886454771292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944.8839173443813</v>
      </c>
      <c r="D69" s="132">
        <f>IF(RES_hhdet_in_tes!D69=0,0,RES_hhdet_in_tes!D69/0.086*1000000/RES_hhdet_in_new!D69)</f>
        <v>963.93741866412154</v>
      </c>
      <c r="E69" s="132">
        <f>IF(RES_hhdet_in_tes!E69=0,0,RES_hhdet_in_tes!E69/0.086*1000000/RES_hhdet_in_new!E69)</f>
        <v>978.08067038625336</v>
      </c>
      <c r="F69" s="132">
        <f>IF(RES_hhdet_in_tes!F69=0,0,RES_hhdet_in_tes!F69/0.086*1000000/RES_hhdet_in_new!F69)</f>
        <v>981.26384878974181</v>
      </c>
      <c r="G69" s="132">
        <f>IF(RES_hhdet_in_tes!G69=0,0,RES_hhdet_in_tes!G69/0.086*1000000/RES_hhdet_in_new!G69)</f>
        <v>995.18907534743846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1003.0108049264462</v>
      </c>
      <c r="J69" s="132">
        <f>IF(RES_hhdet_in_tes!J69=0,0,RES_hhdet_in_tes!J69/0.086*1000000/RES_hhdet_in_new!J69)</f>
        <v>1058.1464966603316</v>
      </c>
      <c r="K69" s="132">
        <f>IF(RES_hhdet_in_tes!K69=0,0,RES_hhdet_in_tes!K69/0.086*1000000/RES_hhdet_in_new!K69)</f>
        <v>1056.8363539315517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1219.5366921517755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1227.7576907081743</v>
      </c>
      <c r="P69" s="132">
        <f>IF(RES_hhdet_in_tes!P69=0,0,RES_hhdet_in_tes!P69/0.086*1000000/RES_hhdet_in_new!P69)</f>
        <v>1240.9846690432826</v>
      </c>
      <c r="Q69" s="132">
        <f>IF(RES_hhdet_in_tes!Q69=0,0,RES_hhdet_in_tes!Q69/0.086*1000000/RES_hhdet_in_new!Q69)</f>
        <v>1252.4336703226916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1022.8092736904206</v>
      </c>
      <c r="D70" s="132">
        <f>IF(RES_hhdet_in_tes!D70=0,0,RES_hhdet_in_tes!D70/0.086*1000000/RES_hhdet_in_new!D70)</f>
        <v>1031.7277912126974</v>
      </c>
      <c r="E70" s="132">
        <f>IF(RES_hhdet_in_tes!E70=0,0,RES_hhdet_in_tes!E70/0.086*1000000/RES_hhdet_in_new!E70)</f>
        <v>1035.0636612974938</v>
      </c>
      <c r="F70" s="132">
        <f>IF(RES_hhdet_in_tes!F70=0,0,RES_hhdet_in_tes!F70/0.086*1000000/RES_hhdet_in_new!F70)</f>
        <v>1030.2537813275724</v>
      </c>
      <c r="G70" s="132">
        <f>IF(RES_hhdet_in_tes!G70=0,0,RES_hhdet_in_tes!G70/0.086*1000000/RES_hhdet_in_new!G70)</f>
        <v>1039.9830125776457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1045.7123960312053</v>
      </c>
      <c r="J70" s="132">
        <f>IF(RES_hhdet_in_tes!J70=0,0,RES_hhdet_in_tes!J70/0.086*1000000/RES_hhdet_in_new!J70)</f>
        <v>1087.59547318369</v>
      </c>
      <c r="K70" s="132">
        <f>IF(RES_hhdet_in_tes!K70=0,0,RES_hhdet_in_tes!K70/0.086*1000000/RES_hhdet_in_new!K70)</f>
        <v>1086.7974758858097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1250.9066424263483</v>
      </c>
      <c r="N70" s="132">
        <f>IF(RES_hhdet_in_tes!N70=0,0,RES_hhdet_in_tes!N70/0.086*1000000/RES_hhdet_in_new!N70)</f>
        <v>1249.8525604823847</v>
      </c>
      <c r="O70" s="132">
        <f>IF(RES_hhdet_in_tes!O70=0,0,RES_hhdet_in_tes!O70/0.086*1000000/RES_hhdet_in_new!O70)</f>
        <v>1250.7093438034051</v>
      </c>
      <c r="P70" s="132">
        <f>IF(RES_hhdet_in_tes!P70=0,0,RES_hhdet_in_tes!P70/0.086*1000000/RES_hhdet_in_new!P70)</f>
        <v>1258.3876528187675</v>
      </c>
      <c r="Q70" s="132">
        <f>IF(RES_hhdet_in_tes!Q70=0,0,RES_hhdet_in_tes!Q70/0.086*1000000/RES_hhdet_in_new!Q70)</f>
        <v>1264.1130877896235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692.91283289599232</v>
      </c>
      <c r="D71" s="165">
        <f>IF(RES_hhdet_in_tes!D71=0,0,RES_hhdet_in_tes!D71/0.086*1000000/RES_hhdet_in_new!D70)</f>
        <v>697.69140355089178</v>
      </c>
      <c r="E71" s="165">
        <f>IF(RES_hhdet_in_tes!E71=0,0,RES_hhdet_in_tes!E71/0.086*1000000/RES_hhdet_in_new!E70)</f>
        <v>698.80735362178314</v>
      </c>
      <c r="F71" s="165">
        <f>IF(RES_hhdet_in_tes!F71=0,0,RES_hhdet_in_tes!F71/0.086*1000000/RES_hhdet_in_new!F70)</f>
        <v>694.29683519737034</v>
      </c>
      <c r="G71" s="165">
        <f>IF(RES_hhdet_in_tes!G71=0,0,RES_hhdet_in_tes!G71/0.086*1000000/RES_hhdet_in_new!G70)</f>
        <v>699.53861920148222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699.37808367308844</v>
      </c>
      <c r="J71" s="165">
        <f>IF(RES_hhdet_in_tes!J71=0,0,RES_hhdet_in_tes!J71/0.086*1000000/RES_hhdet_in_new!J70)</f>
        <v>738.57220977750933</v>
      </c>
      <c r="K71" s="165">
        <f>IF(RES_hhdet_in_tes!K71=0,0,RES_hhdet_in_tes!K71/0.086*1000000/RES_hhdet_in_new!K70)</f>
        <v>734.5574253112112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837.55777390973833</v>
      </c>
      <c r="N71" s="165">
        <f>IF(RES_hhdet_in_tes!N71=0,0,RES_hhdet_in_tes!N71/0.086*1000000/RES_hhdet_in_new!N70)</f>
        <v>836.15494661289733</v>
      </c>
      <c r="O71" s="165">
        <f>IF(RES_hhdet_in_tes!O71=0,0,RES_hhdet_in_tes!O71/0.086*1000000/RES_hhdet_in_new!O70)</f>
        <v>835.14367241997002</v>
      </c>
      <c r="P71" s="165">
        <f>IF(RES_hhdet_in_tes!P71=0,0,RES_hhdet_in_tes!P71/0.086*1000000/RES_hhdet_in_new!P70)</f>
        <v>840.42738824007495</v>
      </c>
      <c r="Q71" s="165">
        <f>IF(RES_hhdet_in_tes!Q71=0,0,RES_hhdet_in_tes!Q71/0.086*1000000/RES_hhdet_in_new!Q70)</f>
        <v>843.65193266763731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329.89644079442826</v>
      </c>
      <c r="D72" s="164">
        <f>IF(RES_hhdet_in_tes!D72=0,0,RES_hhdet_in_tes!D72/0.086*1000000/RES_hhdet_in_new!D70)</f>
        <v>334.0363876618058</v>
      </c>
      <c r="E72" s="164">
        <f>IF(RES_hhdet_in_tes!E72=0,0,RES_hhdet_in_tes!E72/0.086*1000000/RES_hhdet_in_new!E70)</f>
        <v>336.2563076757109</v>
      </c>
      <c r="F72" s="164">
        <f>IF(RES_hhdet_in_tes!F72=0,0,RES_hhdet_in_tes!F72/0.086*1000000/RES_hhdet_in_new!F70)</f>
        <v>335.95694613020191</v>
      </c>
      <c r="G72" s="164">
        <f>IF(RES_hhdet_in_tes!G72=0,0,RES_hhdet_in_tes!G72/0.086*1000000/RES_hhdet_in_new!G70)</f>
        <v>340.44439337616325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346.33431235811685</v>
      </c>
      <c r="J72" s="164">
        <f>IF(RES_hhdet_in_tes!J72=0,0,RES_hhdet_in_tes!J72/0.086*1000000/RES_hhdet_in_new!J70)</f>
        <v>349.02326340618072</v>
      </c>
      <c r="K72" s="164">
        <f>IF(RES_hhdet_in_tes!K72=0,0,RES_hhdet_in_tes!K72/0.086*1000000/RES_hhdet_in_new!K70)</f>
        <v>352.24005057459857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413.3488685166098</v>
      </c>
      <c r="N72" s="164">
        <f>IF(RES_hhdet_in_tes!N72=0,0,RES_hhdet_in_tes!N72/0.086*1000000/RES_hhdet_in_new!N70)</f>
        <v>413.69761386948716</v>
      </c>
      <c r="O72" s="164">
        <f>IF(RES_hhdet_in_tes!O72=0,0,RES_hhdet_in_tes!O72/0.086*1000000/RES_hhdet_in_new!O70)</f>
        <v>415.56567138343485</v>
      </c>
      <c r="P72" s="164">
        <f>IF(RES_hhdet_in_tes!P72=0,0,RES_hhdet_in_tes!P72/0.086*1000000/RES_hhdet_in_new!P70)</f>
        <v>417.96026457869249</v>
      </c>
      <c r="Q72" s="164">
        <f>IF(RES_hhdet_in_tes!Q72=0,0,RES_hhdet_in_tes!Q72/0.086*1000000/RES_hhdet_in_new!Q70)</f>
        <v>420.46115512198622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1019.1021273886755</v>
      </c>
      <c r="D73" s="162">
        <f>IF(RES_hhdet_in_tes!D73=0,0,RES_hhdet_in_tes!D73/0.086*1000000/RES_hhdet_in_new!D73)</f>
        <v>1095.2797380790457</v>
      </c>
      <c r="E73" s="162">
        <f>IF(RES_hhdet_in_tes!E73=0,0,RES_hhdet_in_tes!E73/0.086*1000000/RES_hhdet_in_new!E73)</f>
        <v>1102.8864869561587</v>
      </c>
      <c r="F73" s="162">
        <f>IF(RES_hhdet_in_tes!F73=0,0,RES_hhdet_in_tes!F73/0.086*1000000/RES_hhdet_in_new!F73)</f>
        <v>1075.2785913691807</v>
      </c>
      <c r="G73" s="162">
        <f>IF(RES_hhdet_in_tes!G73=0,0,RES_hhdet_in_tes!G73/0.086*1000000/RES_hhdet_in_new!G73)</f>
        <v>1080.6009700393156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1231.4980033736665</v>
      </c>
      <c r="J73" s="162">
        <f>IF(RES_hhdet_in_tes!J73=0,0,RES_hhdet_in_tes!J73/0.086*1000000/RES_hhdet_in_new!J73)</f>
        <v>1132.0000832419464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1480.6451809882772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1395.7886635284372</v>
      </c>
      <c r="P73" s="162">
        <f>IF(RES_hhdet_in_tes!P73=0,0,RES_hhdet_in_tes!P73/0.086*1000000/RES_hhdet_in_new!P73)</f>
        <v>1428.8821140697023</v>
      </c>
      <c r="Q73" s="162">
        <f>IF(RES_hhdet_in_tes!Q73=0,0,RES_hhdet_in_tes!Q73/0.086*1000000/RES_hhdet_in_new!Q73)</f>
        <v>1543.0686129418536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1090.6716641362759</v>
      </c>
      <c r="D74" s="160">
        <f>IF(RES_hhdet_in_tes!D74=0,0,RES_hhdet_in_tes!D74/0.086*1000000/RES_hhdet_in_new!D74)</f>
        <v>1127.6634571749205</v>
      </c>
      <c r="E74" s="160">
        <f>IF(RES_hhdet_in_tes!E74=0,0,RES_hhdet_in_tes!E74/0.086*1000000/RES_hhdet_in_new!E74)</f>
        <v>1128.1046858831166</v>
      </c>
      <c r="F74" s="160">
        <f>IF(RES_hhdet_in_tes!F74=0,0,RES_hhdet_in_tes!F74/0.086*1000000/RES_hhdet_in_new!F74)</f>
        <v>1099.9685641527101</v>
      </c>
      <c r="G74" s="160">
        <f>IF(RES_hhdet_in_tes!G74=0,0,RES_hhdet_in_tes!G74/0.086*1000000/RES_hhdet_in_new!G74)</f>
        <v>1084.7964341089637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1161.2784969496497</v>
      </c>
      <c r="J74" s="160">
        <f>IF(RES_hhdet_in_tes!J74=0,0,RES_hhdet_in_tes!J74/0.086*1000000/RES_hhdet_in_new!J74)</f>
        <v>1096.5111226518814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1381.7886516171286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1329.2225558613532</v>
      </c>
      <c r="P74" s="160">
        <f>IF(RES_hhdet_in_tes!P74=0,0,RES_hhdet_in_tes!P74/0.086*1000000/RES_hhdet_in_new!P74)</f>
        <v>1349.0903983673777</v>
      </c>
      <c r="Q74" s="160">
        <f>IF(RES_hhdet_in_tes!Q74=0,0,RES_hhdet_in_tes!Q74/0.086*1000000/RES_hhdet_in_new!Q74)</f>
        <v>1425.4040768195925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760.77522334184778</v>
      </c>
      <c r="D75" s="156">
        <f>IF(RES_hhdet_in_tes!D75=0,0,RES_hhdet_in_tes!D75/0.086*1000000/RES_hhdet_in_new!D74)</f>
        <v>793.61865942653867</v>
      </c>
      <c r="E75" s="156">
        <f>IF(RES_hhdet_in_tes!E75=0,0,RES_hhdet_in_tes!E75/0.086*1000000/RES_hhdet_in_new!E74)</f>
        <v>791.85161178197507</v>
      </c>
      <c r="F75" s="156">
        <f>IF(RES_hhdet_in_tes!F75=0,0,RES_hhdet_in_tes!F75/0.086*1000000/RES_hhdet_in_new!F74)</f>
        <v>764.01548960342052</v>
      </c>
      <c r="G75" s="156">
        <f>IF(RES_hhdet_in_tes!G75=0,0,RES_hhdet_in_tes!G75/0.086*1000000/RES_hhdet_in_new!G74)</f>
        <v>744.27266681461015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814.87046857198857</v>
      </c>
      <c r="J75" s="156">
        <f>IF(RES_hhdet_in_tes!J75=0,0,RES_hhdet_in_tes!J75/0.086*1000000/RES_hhdet_in_new!J74)</f>
        <v>747.47864161307734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968.03532634149008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913.09899872922392</v>
      </c>
      <c r="P75" s="156">
        <f>IF(RES_hhdet_in_tes!P75=0,0,RES_hhdet_in_tes!P75/0.086*1000000/RES_hhdet_in_new!P74)</f>
        <v>930.29246419199524</v>
      </c>
      <c r="Q75" s="156">
        <f>IF(RES_hhdet_in_tes!Q75=0,0,RES_hhdet_in_tes!Q75/0.086*1000000/RES_hhdet_in_new!Q74)</f>
        <v>1004.2497313545952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329.8964407944282</v>
      </c>
      <c r="D76" s="156">
        <f>IF(RES_hhdet_in_tes!D76=0,0,RES_hhdet_in_tes!D76/0.086*1000000/RES_hhdet_in_new!D74)</f>
        <v>334.04479774838177</v>
      </c>
      <c r="E76" s="156">
        <f>IF(RES_hhdet_in_tes!E76=0,0,RES_hhdet_in_tes!E76/0.086*1000000/RES_hhdet_in_new!E74)</f>
        <v>336.25307410114181</v>
      </c>
      <c r="F76" s="156">
        <f>IF(RES_hhdet_in_tes!F76=0,0,RES_hhdet_in_tes!F76/0.086*1000000/RES_hhdet_in_new!F74)</f>
        <v>335.9530745492894</v>
      </c>
      <c r="G76" s="156">
        <f>IF(RES_hhdet_in_tes!G76=0,0,RES_hhdet_in_tes!G76/0.086*1000000/RES_hhdet_in_new!G74)</f>
        <v>340.52376729435366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346.4080283776612</v>
      </c>
      <c r="J76" s="156">
        <f>IF(RES_hhdet_in_tes!J76=0,0,RES_hhdet_in_tes!J76/0.086*1000000/RES_hhdet_in_new!J74)</f>
        <v>349.03248103880401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413.7533252756383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416.12355713212929</v>
      </c>
      <c r="P76" s="156">
        <f>IF(RES_hhdet_in_tes!P76=0,0,RES_hhdet_in_tes!P76/0.086*1000000/RES_hhdet_in_new!P74)</f>
        <v>418.79793417538275</v>
      </c>
      <c r="Q76" s="156">
        <f>IF(RES_hhdet_in_tes!Q76=0,0,RES_hhdet_in_tes!Q76/0.086*1000000/RES_hhdet_in_new!Q74)</f>
        <v>421.15434546499733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615.69635346310827</v>
      </c>
      <c r="D77" s="157">
        <f>IF(SUM(RES_hhdet_in_tes!D78:D79)=0,0,SUM(RES_hhdet_in_tes!D78:D79)/0.086*1000000/SUM(RES_hhdet_in_new!D78:D79))</f>
        <v>616.67277193702876</v>
      </c>
      <c r="E77" s="157">
        <f>IF(SUM(RES_hhdet_in_tes!E78:E79)=0,0,SUM(RES_hhdet_in_tes!E78:E79)/0.086*1000000/SUM(RES_hhdet_in_new!E78:E79))</f>
        <v>624.22010790991305</v>
      </c>
      <c r="F77" s="157">
        <f>IF(SUM(RES_hhdet_in_tes!F78:F79)=0,0,SUM(RES_hhdet_in_tes!F78:F79)/0.086*1000000/SUM(RES_hhdet_in_new!F78:F79))</f>
        <v>658.10601229512736</v>
      </c>
      <c r="G77" s="157">
        <f>IF(SUM(RES_hhdet_in_tes!G78:G79)=0,0,SUM(RES_hhdet_in_tes!G78:G79)/0.086*1000000/SUM(RES_hhdet_in_new!G78:G79))</f>
        <v>646.46707763476763</v>
      </c>
      <c r="H77" s="157">
        <f>IF(SUM(RES_hhdet_in_tes!H78:H79)=0,0,SUM(RES_hhdet_in_tes!H78:H79)/0.086*1000000/SUM(RES_hhdet_in_new!H78:H79))</f>
        <v>0</v>
      </c>
      <c r="I77" s="157">
        <f>IF(SUM(RES_hhdet_in_tes!I78:I79)=0,0,SUM(RES_hhdet_in_tes!I78:I79)/0.086*1000000/SUM(RES_hhdet_in_new!I78:I79))</f>
        <v>676.16717490786266</v>
      </c>
      <c r="J77" s="157">
        <f>IF(SUM(RES_hhdet_in_tes!J78:J79)=0,0,SUM(RES_hhdet_in_tes!J78:J79)/0.086*1000000/SUM(RES_hhdet_in_new!J78:J79))</f>
        <v>700.71520229297187</v>
      </c>
      <c r="K77" s="157">
        <f>IF(SUM(RES_hhdet_in_tes!K78:K79)=0,0,SUM(RES_hhdet_in_tes!K78:K79)/0.086*1000000/SUM(RES_hhdet_in_new!K78:K79))</f>
        <v>689.91535528535871</v>
      </c>
      <c r="L77" s="157">
        <f>IF(SUM(RES_hhdet_in_tes!L78:L79)=0,0,SUM(RES_hhdet_in_tes!L78:L79)/0.086*1000000/SUM(RES_hhdet_in_new!L78:L79))</f>
        <v>0</v>
      </c>
      <c r="M77" s="157">
        <f>IF(SUM(RES_hhdet_in_tes!M78:M79)=0,0,SUM(RES_hhdet_in_tes!M78:M79)/0.086*1000000/SUM(RES_hhdet_in_new!M78:M79))</f>
        <v>828.78436794297079</v>
      </c>
      <c r="N77" s="157">
        <f>IF(SUM(RES_hhdet_in_tes!N78:N79)=0,0,SUM(RES_hhdet_in_tes!N78:N79)/0.086*1000000/SUM(RES_hhdet_in_new!N78:N79))</f>
        <v>837.80473997957415</v>
      </c>
      <c r="O77" s="157">
        <f>IF(SUM(RES_hhdet_in_tes!O78:O79)=0,0,SUM(RES_hhdet_in_tes!O78:O79)/0.086*1000000/SUM(RES_hhdet_in_new!O78:O79))</f>
        <v>832.00269244637559</v>
      </c>
      <c r="P77" s="157">
        <f>IF(SUM(RES_hhdet_in_tes!P78:P79)=0,0,SUM(RES_hhdet_in_tes!P78:P79)/0.086*1000000/SUM(RES_hhdet_in_new!P78:P79))</f>
        <v>829.28341499560076</v>
      </c>
      <c r="Q77" s="157">
        <f>IF(SUM(RES_hhdet_in_tes!Q78:Q79)=0,0,SUM(RES_hhdet_in_tes!Q78:Q79)/0.086*1000000/SUM(RES_hhdet_in_new!Q78:Q79))</f>
        <v>908.16882412366908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600.44055330752087</v>
      </c>
      <c r="D78" s="156">
        <f>IF(RES_hhdet_in_tes!D78=0,0,RES_hhdet_in_tes!D78/0.086*1000000/RES_hhdet_in_new!D78)</f>
        <v>603.28364056006706</v>
      </c>
      <c r="E78" s="156">
        <f>IF(RES_hhdet_in_tes!E78=0,0,RES_hhdet_in_tes!E78/0.086*1000000/RES_hhdet_in_new!E78)</f>
        <v>613.93494628552901</v>
      </c>
      <c r="F78" s="156">
        <f>IF(RES_hhdet_in_tes!F78=0,0,RES_hhdet_in_tes!F78/0.086*1000000/RES_hhdet_in_new!F78)</f>
        <v>641.09489733827252</v>
      </c>
      <c r="G78" s="156">
        <f>IF(RES_hhdet_in_tes!G78=0,0,RES_hhdet_in_tes!G78/0.086*1000000/RES_hhdet_in_new!G78)</f>
        <v>638.93140280497948</v>
      </c>
      <c r="H78" s="156">
        <f>IF(RES_hhdet_in_tes!H78=0,0,RES_hhdet_in_tes!H78/0.086*1000000/RES_hhdet_in_new!H78)</f>
        <v>0</v>
      </c>
      <c r="I78" s="156">
        <f>IF(RES_hhdet_in_tes!I78=0,0,RES_hhdet_in_tes!I78/0.086*1000000/RES_hhdet_in_new!I78)</f>
        <v>659.07756187182565</v>
      </c>
      <c r="J78" s="156">
        <f>IF(RES_hhdet_in_tes!J78=0,0,RES_hhdet_in_tes!J78/0.086*1000000/RES_hhdet_in_new!J78)</f>
        <v>698.37804558873233</v>
      </c>
      <c r="K78" s="156">
        <f>IF(RES_hhdet_in_tes!K78=0,0,RES_hhdet_in_tes!K78/0.086*1000000/RES_hhdet_in_new!K78)</f>
        <v>689.91535528535871</v>
      </c>
      <c r="L78" s="156">
        <f>IF(RES_hhdet_in_tes!L78=0,0,RES_hhdet_in_tes!L78/0.086*1000000/RES_hhdet_in_new!L78)</f>
        <v>0</v>
      </c>
      <c r="M78" s="156">
        <f>IF(RES_hhdet_in_tes!M78=0,0,RES_hhdet_in_tes!M78/0.086*1000000/RES_hhdet_in_new!M78)</f>
        <v>828.78436794297079</v>
      </c>
      <c r="N78" s="156">
        <f>IF(RES_hhdet_in_tes!N78=0,0,RES_hhdet_in_tes!N78/0.086*1000000/RES_hhdet_in_new!N78)</f>
        <v>837.80473997957415</v>
      </c>
      <c r="O78" s="156">
        <f>IF(RES_hhdet_in_tes!O78=0,0,RES_hhdet_in_tes!O78/0.086*1000000/RES_hhdet_in_new!O78)</f>
        <v>832.00269244637559</v>
      </c>
      <c r="P78" s="156">
        <f>IF(RES_hhdet_in_tes!P78=0,0,RES_hhdet_in_tes!P78/0.086*1000000/RES_hhdet_in_new!P78)</f>
        <v>829.28341499560076</v>
      </c>
      <c r="Q78" s="156">
        <f>IF(RES_hhdet_in_tes!Q78=0,0,RES_hhdet_in_tes!Q78/0.086*1000000/RES_hhdet_in_new!Q78)</f>
        <v>842.57004633220822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652.40298845934933</v>
      </c>
      <c r="D79" s="57">
        <f>IF(RES_hhdet_in_tes!D79=0,0,RES_hhdet_in_tes!D79/0.086*1000000/RES_hhdet_in_new!D79)</f>
        <v>667.81680939488149</v>
      </c>
      <c r="E79" s="57">
        <f>IF(RES_hhdet_in_tes!E79=0,0,RES_hhdet_in_tes!E79/0.086*1000000/RES_hhdet_in_new!E79)</f>
        <v>670.27350927261307</v>
      </c>
      <c r="F79" s="57">
        <f>IF(RES_hhdet_in_tes!F79=0,0,RES_hhdet_in_tes!F79/0.086*1000000/RES_hhdet_in_new!F79)</f>
        <v>682.44033830876822</v>
      </c>
      <c r="G79" s="57">
        <f>IF(RES_hhdet_in_tes!G79=0,0,RES_hhdet_in_tes!G79/0.086*1000000/RES_hhdet_in_new!G79)</f>
        <v>670.15335723422595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717.29462030332252</v>
      </c>
      <c r="J79" s="57">
        <f>IF(RES_hhdet_in_tes!J79=0,0,RES_hhdet_in_tes!J79/0.086*1000000/RES_hhdet_in_new!J79)</f>
        <v>705.0202325889087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939.59375563642334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10035.145900691017</v>
      </c>
      <c r="D81" s="168">
        <f t="shared" ref="D81" si="69">SUM(D82,D85,D87,D100)</f>
        <v>10028.960576928177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11553.281544984875</v>
      </c>
      <c r="I81" s="168">
        <f t="shared" ref="I81" si="74">SUM(I82,I85,I87,I100)</f>
        <v>11225.614030653083</v>
      </c>
      <c r="J81" s="168">
        <f t="shared" ref="J81" si="75">SUM(J82,J85,J87,J100)</f>
        <v>10042.669544088269</v>
      </c>
      <c r="K81" s="168">
        <f t="shared" ref="K81" si="76">SUM(K82,K85,K87,K100)</f>
        <v>10434.852831686445</v>
      </c>
      <c r="L81" s="168">
        <f t="shared" ref="L81" si="77">SUM(L82,L85,L87,L100)</f>
        <v>12609.812336274208</v>
      </c>
      <c r="M81" s="168">
        <f t="shared" ref="M81" si="78">SUM(M82,M85,M87,M100)</f>
        <v>11705.962850707754</v>
      </c>
      <c r="N81" s="168">
        <f t="shared" ref="N81" si="79">SUM(N82,N85,N87,N100)</f>
        <v>11214.802934111316</v>
      </c>
      <c r="O81" s="168">
        <f t="shared" ref="O81" si="80">SUM(O82,O85,O87,O100)</f>
        <v>10983.816368961312</v>
      </c>
      <c r="P81" s="168">
        <f t="shared" ref="P81" si="81">SUM(P82,P85,P87,P100)</f>
        <v>9491.3264677330189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7340.0639111742448</v>
      </c>
      <c r="D82" s="157">
        <f t="shared" si="83"/>
        <v>7250.645287492729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8288.5336456904133</v>
      </c>
      <c r="I82" s="157">
        <f t="shared" si="83"/>
        <v>8030.0148285939904</v>
      </c>
      <c r="J82" s="157">
        <f t="shared" si="83"/>
        <v>6990.1631824057249</v>
      </c>
      <c r="K82" s="157">
        <f t="shared" si="83"/>
        <v>7473.9660795246082</v>
      </c>
      <c r="L82" s="157">
        <f t="shared" si="83"/>
        <v>9164.37662314927</v>
      </c>
      <c r="M82" s="157">
        <f t="shared" si="83"/>
        <v>8236.8903842510026</v>
      </c>
      <c r="N82" s="157">
        <f t="shared" si="83"/>
        <v>7820.6439766995181</v>
      </c>
      <c r="O82" s="157">
        <f t="shared" si="83"/>
        <v>7613.8540004650531</v>
      </c>
      <c r="P82" s="157">
        <f t="shared" si="83"/>
        <v>6092.4656494719775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7275.149224550737</v>
      </c>
      <c r="D83" s="156">
        <f>IF(RES_hhdet_in_tes!D83=0,0,RES_hhdet_in_tes!D83/0.086*1000000/RES_hhdet_in_new!D83)</f>
        <v>7163.9991785646935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0</v>
      </c>
      <c r="G83" s="156">
        <f>IF(RES_hhdet_in_tes!G83=0,0,RES_hhdet_in_tes!G83/0.086*1000000/RES_hhdet_in_new!G83)</f>
        <v>0</v>
      </c>
      <c r="H83" s="156">
        <f>IF(RES_hhdet_in_tes!H83=0,0,RES_hhdet_in_tes!H83/0.086*1000000/RES_hhdet_in_new!H83)</f>
        <v>8199.5013349345518</v>
      </c>
      <c r="I83" s="156">
        <f>IF(RES_hhdet_in_tes!I83=0,0,RES_hhdet_in_tes!I83/0.086*1000000/RES_hhdet_in_new!I83)</f>
        <v>7942.5685966198234</v>
      </c>
      <c r="J83" s="156">
        <f>IF(RES_hhdet_in_tes!J83=0,0,RES_hhdet_in_tes!J83/0.086*1000000/RES_hhdet_in_new!J83)</f>
        <v>6907.244004420475</v>
      </c>
      <c r="K83" s="156">
        <f>IF(RES_hhdet_in_tes!K83=0,0,RES_hhdet_in_tes!K83/0.086*1000000/RES_hhdet_in_new!K83)</f>
        <v>7400.7429703293765</v>
      </c>
      <c r="L83" s="156">
        <f>IF(RES_hhdet_in_tes!L83=0,0,RES_hhdet_in_tes!L83/0.086*1000000/RES_hhdet_in_new!L83)</f>
        <v>9061.0989716226504</v>
      </c>
      <c r="M83" s="156">
        <f>IF(RES_hhdet_in_tes!M83=0,0,RES_hhdet_in_tes!M83/0.086*1000000/RES_hhdet_in_new!M83)</f>
        <v>8140.0133476111178</v>
      </c>
      <c r="N83" s="156">
        <f>IF(RES_hhdet_in_tes!N83=0,0,RES_hhdet_in_tes!N83/0.086*1000000/RES_hhdet_in_new!N83)</f>
        <v>7769.301444232935</v>
      </c>
      <c r="O83" s="156">
        <f>IF(RES_hhdet_in_tes!O83=0,0,RES_hhdet_in_tes!O83/0.086*1000000/RES_hhdet_in_new!O83)</f>
        <v>7557.6634769531365</v>
      </c>
      <c r="P83" s="156">
        <f>IF(RES_hhdet_in_tes!P83=0,0,RES_hhdet_in_tes!P83/0.086*1000000/RES_hhdet_in_new!P83)</f>
        <v>6034.9829947506169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64.914686623507819</v>
      </c>
      <c r="D84" s="156">
        <f>IF(RES_hhdet_in_tes!D84=0,0,RES_hhdet_in_tes!D84/0.086*1000000/RES_hhdet_in_new!D83)</f>
        <v>86.646108928035503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0</v>
      </c>
      <c r="G84" s="156">
        <f>IF(RES_hhdet_in_tes!G84=0,0,RES_hhdet_in_tes!G84/0.086*1000000/RES_hhdet_in_new!G83)</f>
        <v>0</v>
      </c>
      <c r="H84" s="156">
        <f>IF(RES_hhdet_in_tes!H84=0,0,RES_hhdet_in_tes!H84/0.086*1000000/RES_hhdet_in_new!H83)</f>
        <v>89.032310755861758</v>
      </c>
      <c r="I84" s="156">
        <f>IF(RES_hhdet_in_tes!I84=0,0,RES_hhdet_in_tes!I84/0.086*1000000/RES_hhdet_in_new!I83)</f>
        <v>87.446231974167347</v>
      </c>
      <c r="J84" s="156">
        <f>IF(RES_hhdet_in_tes!J84=0,0,RES_hhdet_in_tes!J84/0.086*1000000/RES_hhdet_in_new!J83)</f>
        <v>82.919177985249547</v>
      </c>
      <c r="K84" s="156">
        <f>IF(RES_hhdet_in_tes!K84=0,0,RES_hhdet_in_tes!K84/0.086*1000000/RES_hhdet_in_new!K83)</f>
        <v>73.223109195231686</v>
      </c>
      <c r="L84" s="156">
        <f>IF(RES_hhdet_in_tes!L84=0,0,RES_hhdet_in_tes!L84/0.086*1000000/RES_hhdet_in_new!L83)</f>
        <v>103.27765152662036</v>
      </c>
      <c r="M84" s="156">
        <f>IF(RES_hhdet_in_tes!M84=0,0,RES_hhdet_in_tes!M84/0.086*1000000/RES_hhdet_in_new!M83)</f>
        <v>96.877036639884849</v>
      </c>
      <c r="N84" s="156">
        <f>IF(RES_hhdet_in_tes!N84=0,0,RES_hhdet_in_tes!N84/0.086*1000000/RES_hhdet_in_new!N83)</f>
        <v>51.342532466583393</v>
      </c>
      <c r="O84" s="156">
        <f>IF(RES_hhdet_in_tes!O84=0,0,RES_hhdet_in_tes!O84/0.086*1000000/RES_hhdet_in_new!O83)</f>
        <v>56.190523511916886</v>
      </c>
      <c r="P84" s="156">
        <f>IF(RES_hhdet_in_tes!P84=0,0,RES_hhdet_in_tes!P84/0.086*1000000/RES_hhdet_in_new!P83)</f>
        <v>57.482654721360767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1018.4513191868411</v>
      </c>
      <c r="D85" s="157">
        <f t="shared" si="84"/>
        <v>1015.9871339385721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1403.6310243667797</v>
      </c>
      <c r="I85" s="157">
        <f t="shared" si="84"/>
        <v>1311.1150364468774</v>
      </c>
      <c r="J85" s="157">
        <f t="shared" si="84"/>
        <v>1245.4481281677918</v>
      </c>
      <c r="K85" s="157">
        <f t="shared" si="84"/>
        <v>1182.7153734430951</v>
      </c>
      <c r="L85" s="157">
        <f t="shared" si="84"/>
        <v>1154.1479087163539</v>
      </c>
      <c r="M85" s="157">
        <f t="shared" si="84"/>
        <v>1188.3308011173401</v>
      </c>
      <c r="N85" s="157">
        <f t="shared" si="84"/>
        <v>1199.2434559353612</v>
      </c>
      <c r="O85" s="157">
        <f t="shared" si="84"/>
        <v>1215.464962822598</v>
      </c>
      <c r="P85" s="157">
        <f t="shared" si="84"/>
        <v>1261.6049997263253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1018.4513191868411</v>
      </c>
      <c r="D86" s="156">
        <f>IF(RES_hhdet_in_tes!D86=0,0,RES_hhdet_in_tes!D86/0.086*1000000/RES_hhdet_in_new!D86)</f>
        <v>1015.9871339385721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0</v>
      </c>
      <c r="G86" s="156">
        <f>IF(RES_hhdet_in_tes!G86=0,0,RES_hhdet_in_tes!G86/0.086*1000000/RES_hhdet_in_new!G86)</f>
        <v>0</v>
      </c>
      <c r="H86" s="156">
        <f>IF(RES_hhdet_in_tes!H86=0,0,RES_hhdet_in_tes!H86/0.086*1000000/RES_hhdet_in_new!H86)</f>
        <v>1403.6310243667797</v>
      </c>
      <c r="I86" s="156">
        <f>IF(RES_hhdet_in_tes!I86=0,0,RES_hhdet_in_tes!I86/0.086*1000000/RES_hhdet_in_new!I86)</f>
        <v>1311.1150364468774</v>
      </c>
      <c r="J86" s="156">
        <f>IF(RES_hhdet_in_tes!J86=0,0,RES_hhdet_in_tes!J86/0.086*1000000/RES_hhdet_in_new!J86)</f>
        <v>1245.4481281677918</v>
      </c>
      <c r="K86" s="156">
        <f>IF(RES_hhdet_in_tes!K86=0,0,RES_hhdet_in_tes!K86/0.086*1000000/RES_hhdet_in_new!K86)</f>
        <v>1182.7153734430951</v>
      </c>
      <c r="L86" s="156">
        <f>IF(RES_hhdet_in_tes!L86=0,0,RES_hhdet_in_tes!L86/0.086*1000000/RES_hhdet_in_new!L86)</f>
        <v>1154.1479087163539</v>
      </c>
      <c r="M86" s="156">
        <f>IF(RES_hhdet_in_tes!M86=0,0,RES_hhdet_in_tes!M86/0.086*1000000/RES_hhdet_in_new!M86)</f>
        <v>1188.3308011173401</v>
      </c>
      <c r="N86" s="156">
        <f>IF(RES_hhdet_in_tes!N86=0,0,RES_hhdet_in_tes!N86/0.086*1000000/RES_hhdet_in_new!N86)</f>
        <v>1199.2434559353612</v>
      </c>
      <c r="O86" s="156">
        <f>IF(RES_hhdet_in_tes!O86=0,0,RES_hhdet_in_tes!O86/0.086*1000000/RES_hhdet_in_new!O86)</f>
        <v>1215.464962822598</v>
      </c>
      <c r="P86" s="156">
        <f>IF(RES_hhdet_in_tes!P86=0,0,RES_hhdet_in_tes!P86/0.086*1000000/RES_hhdet_in_new!P86)</f>
        <v>1261.6049997263253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1024.2282357343133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1094.5155455277979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0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0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1175.3444653200497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1167.2390113233057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1102.0767996489096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1067.8871453116431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1408.1441971566119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1397.2461339148228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1324.6308187442639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1324.8179967398271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1279.9113915543549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944.46946238862154</v>
      </c>
      <c r="D88" s="132">
        <f>IF(RES_hhdet_in_tes!D88=0,0,RES_hhdet_in_tes!D88/0.086*1000000/RES_hhdet_in_new!D88)</f>
        <v>956.62753560496935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0</v>
      </c>
      <c r="G88" s="132">
        <f>IF(RES_hhdet_in_tes!G88=0,0,RES_hhdet_in_tes!G88/0.086*1000000/RES_hhdet_in_new!G88)</f>
        <v>0</v>
      </c>
      <c r="H88" s="132">
        <f>IF(RES_hhdet_in_tes!H88=0,0,RES_hhdet_in_tes!H88/0.086*1000000/RES_hhdet_in_new!H88)</f>
        <v>1006.1576013154032</v>
      </c>
      <c r="I88" s="132">
        <f>IF(RES_hhdet_in_tes!I88=0,0,RES_hhdet_in_tes!I88/0.086*1000000/RES_hhdet_in_new!I88)</f>
        <v>1065.3312668885878</v>
      </c>
      <c r="J88" s="132">
        <f>IF(RES_hhdet_in_tes!J88=0,0,RES_hhdet_in_tes!J88/0.086*1000000/RES_hhdet_in_new!J88)</f>
        <v>988.30297579874355</v>
      </c>
      <c r="K88" s="132">
        <f>IF(RES_hhdet_in_tes!K88=0,0,RES_hhdet_in_tes!K88/0.086*1000000/RES_hhdet_in_new!K88)</f>
        <v>1061.9613435518193</v>
      </c>
      <c r="L88" s="132">
        <f>IF(RES_hhdet_in_tes!L88=0,0,RES_hhdet_in_tes!L88/0.086*1000000/RES_hhdet_in_new!L88)</f>
        <v>1317.2757609765599</v>
      </c>
      <c r="M88" s="132">
        <f>IF(RES_hhdet_in_tes!M88=0,0,RES_hhdet_in_tes!M88/0.086*1000000/RES_hhdet_in_new!M88)</f>
        <v>1283.2511378778368</v>
      </c>
      <c r="N88" s="132">
        <f>IF(RES_hhdet_in_tes!N88=0,0,RES_hhdet_in_tes!N88/0.086*1000000/RES_hhdet_in_new!N88)</f>
        <v>1277.101405646461</v>
      </c>
      <c r="O88" s="132">
        <f>IF(RES_hhdet_in_tes!O88=0,0,RES_hhdet_in_tes!O88/0.086*1000000/RES_hhdet_in_new!O88)</f>
        <v>1273.0392992822026</v>
      </c>
      <c r="P88" s="132">
        <f>IF(RES_hhdet_in_tes!P88=0,0,RES_hhdet_in_tes!P88/0.086*1000000/RES_hhdet_in_new!P88)</f>
        <v>1268.137880052846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1029.597324329801</v>
      </c>
      <c r="D89" s="132">
        <f>IF(RES_hhdet_in_tes!D89=0,0,RES_hhdet_in_tes!D89/0.086*1000000/RES_hhdet_in_new!D89)</f>
        <v>1038.150613688455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1065.0635421143047</v>
      </c>
      <c r="I89" s="132">
        <f>IF(RES_hhdet_in_tes!I89=0,0,RES_hhdet_in_tes!I89/0.086*1000000/RES_hhdet_in_new!I89)</f>
        <v>1095.4524892636246</v>
      </c>
      <c r="J89" s="132">
        <f>IF(RES_hhdet_in_tes!J89=0,0,RES_hhdet_in_tes!J89/0.086*1000000/RES_hhdet_in_new!J89)</f>
        <v>1041.5655158025768</v>
      </c>
      <c r="K89" s="132">
        <f>IF(RES_hhdet_in_tes!K89=0,0,RES_hhdet_in_tes!K89/0.086*1000000/RES_hhdet_in_new!K89)</f>
        <v>1084.9523942533363</v>
      </c>
      <c r="L89" s="132">
        <f>IF(RES_hhdet_in_tes!L89=0,0,RES_hhdet_in_tes!L89/0.086*1000000/RES_hhdet_in_new!L89)</f>
        <v>1305.3960839200729</v>
      </c>
      <c r="M89" s="132">
        <f>IF(RES_hhdet_in_tes!M89=0,0,RES_hhdet_in_tes!M89/0.086*1000000/RES_hhdet_in_new!M89)</f>
        <v>1266.9924116259729</v>
      </c>
      <c r="N89" s="132">
        <f>IF(RES_hhdet_in_tes!N89=0,0,RES_hhdet_in_tes!N89/0.086*1000000/RES_hhdet_in_new!N89)</f>
        <v>1262.2145098567776</v>
      </c>
      <c r="O89" s="132">
        <f>IF(RES_hhdet_in_tes!O89=0,0,RES_hhdet_in_tes!O89/0.086*1000000/RES_hhdet_in_new!O89)</f>
        <v>1259.8932836164356</v>
      </c>
      <c r="P89" s="132">
        <f>IF(RES_hhdet_in_tes!P89=0,0,RES_hhdet_in_tes!P89/0.086*1000000/RES_hhdet_in_new!P89)</f>
        <v>1257.7513011042122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699.7008835353729</v>
      </c>
      <c r="D90" s="165">
        <f>IF(RES_hhdet_in_tes!D90=0,0,RES_hhdet_in_tes!D90/0.086*1000000/RES_hhdet_in_new!D89)</f>
        <v>704.12009907091158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718.66974366911734</v>
      </c>
      <c r="I90" s="165">
        <f>IF(RES_hhdet_in_tes!I90=0,0,RES_hhdet_in_tes!I90/0.086*1000000/RES_hhdet_in_new!I89)</f>
        <v>749.1622491941373</v>
      </c>
      <c r="J90" s="165">
        <f>IF(RES_hhdet_in_tes!J90=0,0,RES_hhdet_in_tes!J90/0.086*1000000/RES_hhdet_in_new!J89)</f>
        <v>692.57116488292252</v>
      </c>
      <c r="K90" s="165">
        <f>IF(RES_hhdet_in_tes!K90=0,0,RES_hhdet_in_tes!K90/0.086*1000000/RES_hhdet_in_new!K89)</f>
        <v>732.74928145143281</v>
      </c>
      <c r="L90" s="165">
        <f>IF(RES_hhdet_in_tes!L90=0,0,RES_hhdet_in_tes!L90/0.086*1000000/RES_hhdet_in_new!L89)</f>
        <v>900.78681240033677</v>
      </c>
      <c r="M90" s="165">
        <f>IF(RES_hhdet_in_tes!M90=0,0,RES_hhdet_in_tes!M90/0.086*1000000/RES_hhdet_in_new!M89)</f>
        <v>853.23687987142296</v>
      </c>
      <c r="N90" s="165">
        <f>IF(RES_hhdet_in_tes!N90=0,0,RES_hhdet_in_tes!N90/0.086*1000000/RES_hhdet_in_new!N89)</f>
        <v>847.87981065390022</v>
      </c>
      <c r="O90" s="165">
        <f>IF(RES_hhdet_in_tes!O90=0,0,RES_hhdet_in_tes!O90/0.086*1000000/RES_hhdet_in_new!O89)</f>
        <v>843.63293356281213</v>
      </c>
      <c r="P90" s="165">
        <f>IF(RES_hhdet_in_tes!P90=0,0,RES_hhdet_in_tes!P90/0.086*1000000/RES_hhdet_in_new!P89)</f>
        <v>839.24500138017322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329.89644079442832</v>
      </c>
      <c r="D91" s="164">
        <f>IF(RES_hhdet_in_tes!D91=0,0,RES_hhdet_in_tes!D91/0.086*1000000/RES_hhdet_in_new!D89)</f>
        <v>334.03051461754359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346.39379844518737</v>
      </c>
      <c r="I91" s="164">
        <f>IF(RES_hhdet_in_tes!I91=0,0,RES_hhdet_in_tes!I91/0.086*1000000/RES_hhdet_in_new!I89)</f>
        <v>346.29024006948754</v>
      </c>
      <c r="J91" s="164">
        <f>IF(RES_hhdet_in_tes!J91=0,0,RES_hhdet_in_tes!J91/0.086*1000000/RES_hhdet_in_new!J89)</f>
        <v>348.9943509196541</v>
      </c>
      <c r="K91" s="164">
        <f>IF(RES_hhdet_in_tes!K91=0,0,RES_hhdet_in_tes!K91/0.086*1000000/RES_hhdet_in_new!K89)</f>
        <v>352.20311280190339</v>
      </c>
      <c r="L91" s="164">
        <f>IF(RES_hhdet_in_tes!L91=0,0,RES_hhdet_in_tes!L91/0.086*1000000/RES_hhdet_in_new!L89)</f>
        <v>404.60927151973618</v>
      </c>
      <c r="M91" s="164">
        <f>IF(RES_hhdet_in_tes!M91=0,0,RES_hhdet_in_tes!M91/0.086*1000000/RES_hhdet_in_new!M89)</f>
        <v>413.75553175454974</v>
      </c>
      <c r="N91" s="164">
        <f>IF(RES_hhdet_in_tes!N91=0,0,RES_hhdet_in_tes!N91/0.086*1000000/RES_hhdet_in_new!N89)</f>
        <v>414.3346992028774</v>
      </c>
      <c r="O91" s="164">
        <f>IF(RES_hhdet_in_tes!O91=0,0,RES_hhdet_in_tes!O91/0.086*1000000/RES_hhdet_in_new!O89)</f>
        <v>416.26035005362348</v>
      </c>
      <c r="P91" s="164">
        <f>IF(RES_hhdet_in_tes!P91=0,0,RES_hhdet_in_tes!P91/0.086*1000000/RES_hhdet_in_new!P89)</f>
        <v>418.50629972403874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1038.0260805283774</v>
      </c>
      <c r="D96" s="162">
        <f>IF(RES_hhdet_in_tes!D96=0,0,RES_hhdet_in_tes!D96/0.086*1000000/RES_hhdet_in_new!D96)</f>
        <v>1131.6594867373783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0</v>
      </c>
      <c r="G96" s="162">
        <f>IF(RES_hhdet_in_tes!G96=0,0,RES_hhdet_in_tes!G96/0.086*1000000/RES_hhdet_in_new!G96)</f>
        <v>0</v>
      </c>
      <c r="H96" s="162">
        <f>IF(RES_hhdet_in_tes!H96=0,0,RES_hhdet_in_tes!H96/0.086*1000000/RES_hhdet_in_new!H96)</f>
        <v>1261.7327068610516</v>
      </c>
      <c r="I96" s="162">
        <f>IF(RES_hhdet_in_tes!I96=0,0,RES_hhdet_in_tes!I96/0.086*1000000/RES_hhdet_in_new!I96)</f>
        <v>1245.0078281894</v>
      </c>
      <c r="J96" s="162">
        <f>IF(RES_hhdet_in_tes!J96=0,0,RES_hhdet_in_tes!J96/0.086*1000000/RES_hhdet_in_new!J96)</f>
        <v>1135.8250916504471</v>
      </c>
      <c r="K96" s="162">
        <f>IF(RES_hhdet_in_tes!K96=0,0,RES_hhdet_in_tes!K96/0.086*1000000/RES_hhdet_in_new!K96)</f>
        <v>1133.4093975870089</v>
      </c>
      <c r="L96" s="162">
        <f>IF(RES_hhdet_in_tes!L96=0,0,RES_hhdet_in_tes!L96/0.086*1000000/RES_hhdet_in_new!L96)</f>
        <v>1534.6008260482818</v>
      </c>
      <c r="M96" s="162">
        <f>IF(RES_hhdet_in_tes!M96=0,0,RES_hhdet_in_tes!M96/0.086*1000000/RES_hhdet_in_new!M96)</f>
        <v>1488.4079557310422</v>
      </c>
      <c r="N96" s="162">
        <f>IF(RES_hhdet_in_tes!N96=0,0,RES_hhdet_in_tes!N96/0.086*1000000/RES_hhdet_in_new!N96)</f>
        <v>1395.0953818953064</v>
      </c>
      <c r="O96" s="162">
        <f>IF(RES_hhdet_in_tes!O96=0,0,RES_hhdet_in_tes!O96/0.086*1000000/RES_hhdet_in_new!O96)</f>
        <v>1398.87258987309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1090.6716641362759</v>
      </c>
      <c r="D97" s="160">
        <f>IF(RES_hhdet_in_tes!D97=0,0,RES_hhdet_in_tes!D97/0.086*1000000/RES_hhdet_in_new!D97)</f>
        <v>1128.7975375406506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1183.6996531865952</v>
      </c>
      <c r="I97" s="160">
        <f>IF(RES_hhdet_in_tes!I97=0,0,RES_hhdet_in_tes!I97/0.086*1000000/RES_hhdet_in_new!I97)</f>
        <v>1165.6113585528137</v>
      </c>
      <c r="J97" s="160">
        <f>IF(RES_hhdet_in_tes!J97=0,0,RES_hhdet_in_tes!J97/0.086*1000000/RES_hhdet_in_new!J97)</f>
        <v>1095.335255892694</v>
      </c>
      <c r="K97" s="160">
        <f>IF(RES_hhdet_in_tes!K97=0,0,RES_hhdet_in_tes!K97/0.086*1000000/RES_hhdet_in_new!K97)</f>
        <v>1095.1797735405273</v>
      </c>
      <c r="L97" s="160">
        <f>IF(RES_hhdet_in_tes!L97=0,0,RES_hhdet_in_tes!L97/0.086*1000000/RES_hhdet_in_new!L97)</f>
        <v>1429.9745239134484</v>
      </c>
      <c r="M97" s="160">
        <f>IF(RES_hhdet_in_tes!M97=0,0,RES_hhdet_in_tes!M97/0.086*1000000/RES_hhdet_in_new!M97)</f>
        <v>1386.7414956174609</v>
      </c>
      <c r="N97" s="160">
        <f>IF(RES_hhdet_in_tes!N97=0,0,RES_hhdet_in_tes!N97/0.086*1000000/RES_hhdet_in_new!N97)</f>
        <v>1327.8748432264119</v>
      </c>
      <c r="O97" s="160">
        <f>IF(RES_hhdet_in_tes!O97=0,0,RES_hhdet_in_tes!O97/0.086*1000000/RES_hhdet_in_new!O97)</f>
        <v>1332.4337978919048</v>
      </c>
      <c r="P97" s="160">
        <f>IF(RES_hhdet_in_tes!P97=0,0,RES_hhdet_in_tes!P97/0.086*1000000/RES_hhdet_in_new!P97)</f>
        <v>1344.0802204381878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760.77522334184778</v>
      </c>
      <c r="D98" s="156">
        <f>IF(RES_hhdet_in_tes!D98=0,0,RES_hhdet_in_tes!D98/0.086*1000000/RES_hhdet_in_new!D97)</f>
        <v>794.74260168556043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837.31558147834858</v>
      </c>
      <c r="I98" s="156">
        <f>IF(RES_hhdet_in_tes!I98=0,0,RES_hhdet_in_tes!I98/0.086*1000000/RES_hhdet_in_new!I97)</f>
        <v>819.32910815423418</v>
      </c>
      <c r="J98" s="156">
        <f>IF(RES_hhdet_in_tes!J98=0,0,RES_hhdet_in_tes!J98/0.086*1000000/RES_hhdet_in_new!J97)</f>
        <v>746.3463181159326</v>
      </c>
      <c r="K98" s="156">
        <f>IF(RES_hhdet_in_tes!K98=0,0,RES_hhdet_in_tes!K98/0.086*1000000/RES_hhdet_in_new!K97)</f>
        <v>742.97139199465516</v>
      </c>
      <c r="L98" s="156">
        <f>IF(RES_hhdet_in_tes!L98=0,0,RES_hhdet_in_tes!L98/0.086*1000000/RES_hhdet_in_new!L97)</f>
        <v>1025.3619590593601</v>
      </c>
      <c r="M98" s="156">
        <f>IF(RES_hhdet_in_tes!M98=0,0,RES_hhdet_in_tes!M98/0.086*1000000/RES_hhdet_in_new!M97)</f>
        <v>972.97922466908278</v>
      </c>
      <c r="N98" s="156">
        <f>IF(RES_hhdet_in_tes!N98=0,0,RES_hhdet_in_tes!N98/0.086*1000000/RES_hhdet_in_new!N97)</f>
        <v>913.56993879392314</v>
      </c>
      <c r="O98" s="156">
        <f>IF(RES_hhdet_in_tes!O98=0,0,RES_hhdet_in_tes!O98/0.086*1000000/RES_hhdet_in_new!O97)</f>
        <v>916.24710473938876</v>
      </c>
      <c r="P98" s="156">
        <f>IF(RES_hhdet_in_tes!P98=0,0,RES_hhdet_in_tes!P98/0.086*1000000/RES_hhdet_in_new!P97)</f>
        <v>925.69056255563794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329.89644079442814</v>
      </c>
      <c r="D99" s="156">
        <f>IF(RES_hhdet_in_tes!D99=0,0,RES_hhdet_in_tes!D99/0.086*1000000/RES_hhdet_in_new!D97)</f>
        <v>334.05493585509043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346.38407170824684</v>
      </c>
      <c r="I99" s="156">
        <f>IF(RES_hhdet_in_tes!I99=0,0,RES_hhdet_in_tes!I99/0.086*1000000/RES_hhdet_in_new!I97)</f>
        <v>346.28225039857949</v>
      </c>
      <c r="J99" s="156">
        <f>IF(RES_hhdet_in_tes!J99=0,0,RES_hhdet_in_tes!J99/0.086*1000000/RES_hhdet_in_new!J97)</f>
        <v>348.98893777676147</v>
      </c>
      <c r="K99" s="156">
        <f>IF(RES_hhdet_in_tes!K99=0,0,RES_hhdet_in_tes!K99/0.086*1000000/RES_hhdet_in_new!K97)</f>
        <v>352.20838154587238</v>
      </c>
      <c r="L99" s="156">
        <f>IF(RES_hhdet_in_tes!L99=0,0,RES_hhdet_in_tes!L99/0.086*1000000/RES_hhdet_in_new!L97)</f>
        <v>404.61256485408825</v>
      </c>
      <c r="M99" s="156">
        <f>IF(RES_hhdet_in_tes!M99=0,0,RES_hhdet_in_tes!M99/0.086*1000000/RES_hhdet_in_new!M97)</f>
        <v>413.76227094837827</v>
      </c>
      <c r="N99" s="156">
        <f>IF(RES_hhdet_in_tes!N99=0,0,RES_hhdet_in_tes!N99/0.086*1000000/RES_hhdet_in_new!N97)</f>
        <v>414.30490443248874</v>
      </c>
      <c r="O99" s="156">
        <f>IF(RES_hhdet_in_tes!O99=0,0,RES_hhdet_in_tes!O99/0.086*1000000/RES_hhdet_in_new!O97)</f>
        <v>416.18669315251594</v>
      </c>
      <c r="P99" s="156">
        <f>IF(RES_hhdet_in_tes!P99=0,0,RES_hhdet_in_tes!P99/0.086*1000000/RES_hhdet_in_new!P97)</f>
        <v>418.38965788255001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652.40243459561646</v>
      </c>
      <c r="D100" s="157">
        <f>IF(SUM(RES_hhdet_in_tes!D101:D103)=0,0,SUM(RES_hhdet_in_tes!D101:D103)/0.086*1000000/SUM(RES_hhdet_in_new!D101:D103))</f>
        <v>667.81260996907804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0</v>
      </c>
      <c r="G100" s="157">
        <f>IF(SUM(RES_hhdet_in_tes!G101:G103)=0,0,SUM(RES_hhdet_in_tes!G101:G103)/0.086*1000000/SUM(RES_hhdet_in_new!G101:G103))</f>
        <v>0</v>
      </c>
      <c r="H100" s="157">
        <f>IF(SUM(RES_hhdet_in_tes!H101:H103)=0,0,SUM(RES_hhdet_in_tes!H101:H103)/0.086*1000000/SUM(RES_hhdet_in_new!H101:H103))</f>
        <v>685.77240960763334</v>
      </c>
      <c r="I100" s="157">
        <f>IF(SUM(RES_hhdet_in_tes!I101:I103)=0,0,SUM(RES_hhdet_in_tes!I101:I103)/0.086*1000000/SUM(RES_hhdet_in_new!I101:I103))</f>
        <v>717.24515428891084</v>
      </c>
      <c r="J100" s="157">
        <f>IF(SUM(RES_hhdet_in_tes!J101:J103)=0,0,SUM(RES_hhdet_in_tes!J101:J103)/0.086*1000000/SUM(RES_hhdet_in_new!J101:J103))</f>
        <v>704.9814338658424</v>
      </c>
      <c r="K100" s="157">
        <f>IF(SUM(RES_hhdet_in_tes!K101:K103)=0,0,SUM(RES_hhdet_in_tes!K101:K103)/0.086*1000000/SUM(RES_hhdet_in_new!K101:K103))</f>
        <v>710.28423340709912</v>
      </c>
      <c r="L100" s="157">
        <f>IF(SUM(RES_hhdet_in_tes!L101:L103)=0,0,SUM(RES_hhdet_in_tes!L101:L103)/0.086*1000000/SUM(RES_hhdet_in_new!L101:L103))</f>
        <v>883.14360725197184</v>
      </c>
      <c r="M100" s="157">
        <f>IF(SUM(RES_hhdet_in_tes!M101:M103)=0,0,SUM(RES_hhdet_in_tes!M101:M103)/0.086*1000000/SUM(RES_hhdet_in_new!M101:M103))</f>
        <v>883.49553142458944</v>
      </c>
      <c r="N100" s="157">
        <f>IF(SUM(RES_hhdet_in_tes!N101:N103)=0,0,SUM(RES_hhdet_in_tes!N101:N103)/0.086*1000000/SUM(RES_hhdet_in_new!N101:N103))</f>
        <v>870.28468273217254</v>
      </c>
      <c r="O100" s="157">
        <f>IF(SUM(RES_hhdet_in_tes!O101:O103)=0,0,SUM(RES_hhdet_in_tes!O101:O103)/0.086*1000000/SUM(RES_hhdet_in_new!O101:O103))</f>
        <v>829.67940893383502</v>
      </c>
      <c r="P100" s="157">
        <f>IF(SUM(RES_hhdet_in_tes!P101:P103)=0,0,SUM(RES_hhdet_in_tes!P101:P103)/0.086*1000000/SUM(RES_hhdet_in_new!P101:P103))</f>
        <v>857.34442698036253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652.40243459561646</v>
      </c>
      <c r="D103" s="57">
        <f>IF(RES_hhdet_in_tes!D103=0,0,RES_hhdet_in_tes!D103/0.086*1000000/RES_hhdet_in_new!D103)</f>
        <v>667.81260996907804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0</v>
      </c>
      <c r="G103" s="57">
        <f>IF(RES_hhdet_in_tes!G103=0,0,RES_hhdet_in_tes!G103/0.086*1000000/RES_hhdet_in_new!G103)</f>
        <v>0</v>
      </c>
      <c r="H103" s="57">
        <f>IF(RES_hhdet_in_tes!H103=0,0,RES_hhdet_in_tes!H103/0.086*1000000/RES_hhdet_in_new!H103)</f>
        <v>685.77240960763334</v>
      </c>
      <c r="I103" s="57">
        <f>IF(RES_hhdet_in_tes!I103=0,0,RES_hhdet_in_tes!I103/0.086*1000000/RES_hhdet_in_new!I103)</f>
        <v>717.24515428891084</v>
      </c>
      <c r="J103" s="57">
        <f>IF(RES_hhdet_in_tes!J103=0,0,RES_hhdet_in_tes!J103/0.086*1000000/RES_hhdet_in_new!J103)</f>
        <v>704.9814338658424</v>
      </c>
      <c r="K103" s="57">
        <f>IF(RES_hhdet_in_tes!K103=0,0,RES_hhdet_in_tes!K103/0.086*1000000/RES_hhdet_in_new!K103)</f>
        <v>710.28423340709912</v>
      </c>
      <c r="L103" s="57">
        <f>IF(RES_hhdet_in_tes!L103=0,0,RES_hhdet_in_tes!L103/0.086*1000000/RES_hhdet_in_new!L103)</f>
        <v>883.14360725197184</v>
      </c>
      <c r="M103" s="57">
        <f>IF(RES_hhdet_in_tes!M103=0,0,RES_hhdet_in_tes!M103/0.086*1000000/RES_hhdet_in_new!M103)</f>
        <v>883.49553142458944</v>
      </c>
      <c r="N103" s="57">
        <f>IF(RES_hhdet_in_tes!N103=0,0,RES_hhdet_in_tes!N103/0.086*1000000/RES_hhdet_in_new!N103)</f>
        <v>870.28468273217254</v>
      </c>
      <c r="O103" s="57">
        <f>IF(RES_hhdet_in_tes!O103=0,0,RES_hhdet_in_tes!O103/0.086*1000000/RES_hhdet_in_new!O103)</f>
        <v>829.67940893383502</v>
      </c>
      <c r="P103" s="57">
        <f>IF(RES_hhdet_in_tes!P103=0,0,RES_hhdet_in_tes!P103/0.086*1000000/RES_hhdet_in_new!P103)</f>
        <v>857.34442698036253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9889.4200192654462</v>
      </c>
      <c r="D124" s="168">
        <f t="shared" ref="D124" si="103">SUM(D125,D128,D130,D139)</f>
        <v>0</v>
      </c>
      <c r="E124" s="168">
        <f t="shared" ref="E124" si="104">SUM(E125,E128,E130,E139)</f>
        <v>10924.741623997686</v>
      </c>
      <c r="F124" s="168">
        <f t="shared" ref="F124" si="105">SUM(F125,F128,F130,F139)</f>
        <v>10724.327418781439</v>
      </c>
      <c r="G124" s="168">
        <f t="shared" ref="G124" si="106">SUM(G125,G128,G130,G139)</f>
        <v>10988.80602221222</v>
      </c>
      <c r="H124" s="168">
        <f t="shared" ref="H124" si="107">SUM(H125,H128,H130,H139)</f>
        <v>10487.258302804992</v>
      </c>
      <c r="I124" s="168">
        <f t="shared" ref="I124" si="108">SUM(I125,I128,I130,I139)</f>
        <v>9752.6889870375708</v>
      </c>
      <c r="J124" s="168">
        <f t="shared" ref="J124" si="109">SUM(J125,J128,J130,J139)</f>
        <v>0</v>
      </c>
      <c r="K124" s="168">
        <f t="shared" ref="K124" si="110">SUM(K125,K128,K130,K139)</f>
        <v>9727.6204916081824</v>
      </c>
      <c r="L124" s="168">
        <f t="shared" ref="L124" si="111">SUM(L125,L128,L130,L139)</f>
        <v>0</v>
      </c>
      <c r="M124" s="168">
        <f t="shared" ref="M124" si="112">SUM(M125,M128,M130,M139)</f>
        <v>10507.815851277115</v>
      </c>
      <c r="N124" s="168">
        <f t="shared" ref="N124" si="113">SUM(N125,N128,N130,N139)</f>
        <v>10194.942699707914</v>
      </c>
      <c r="O124" s="168">
        <f t="shared" ref="O124" si="114">SUM(O125,O128,O130,O139)</f>
        <v>9969.9744997697926</v>
      </c>
      <c r="P124" s="168">
        <f t="shared" ref="P124" si="115">SUM(P125,P128,P130,P139)</f>
        <v>9019.7394180724732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7265.2699709676908</v>
      </c>
      <c r="D125" s="157">
        <f t="shared" si="117"/>
        <v>0</v>
      </c>
      <c r="E125" s="157">
        <f t="shared" si="117"/>
        <v>7988.0177948448336</v>
      </c>
      <c r="F125" s="157">
        <f t="shared" si="117"/>
        <v>7838.6188341070047</v>
      </c>
      <c r="G125" s="157">
        <f t="shared" si="117"/>
        <v>8109.0831309930609</v>
      </c>
      <c r="H125" s="157">
        <f t="shared" si="117"/>
        <v>7601.1210529859327</v>
      </c>
      <c r="I125" s="157">
        <f t="shared" si="117"/>
        <v>6830.2099802895827</v>
      </c>
      <c r="J125" s="157">
        <f t="shared" si="117"/>
        <v>0</v>
      </c>
      <c r="K125" s="157">
        <f t="shared" si="117"/>
        <v>6780.3915383504291</v>
      </c>
      <c r="L125" s="157">
        <f t="shared" si="117"/>
        <v>0</v>
      </c>
      <c r="M125" s="157">
        <f t="shared" si="117"/>
        <v>7202.2539974823158</v>
      </c>
      <c r="N125" s="157">
        <f t="shared" si="117"/>
        <v>6973.0233477378579</v>
      </c>
      <c r="O125" s="157">
        <f t="shared" si="117"/>
        <v>6756.2707787995678</v>
      </c>
      <c r="P125" s="157">
        <f t="shared" si="117"/>
        <v>5706.375212028528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7233.0006691777817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7944.2922248146033</v>
      </c>
      <c r="F126" s="156">
        <f>IF(RES_hhdet_in_tes!F126=0,0,RES_hhdet_in_tes!F126/0.086*1000000/RES_hhdet_in_new!F126)</f>
        <v>7805.6491039271978</v>
      </c>
      <c r="G126" s="156">
        <f>IF(RES_hhdet_in_tes!G126=0,0,RES_hhdet_in_tes!G126/0.086*1000000/RES_hhdet_in_new!G126)</f>
        <v>8076.2891266031556</v>
      </c>
      <c r="H126" s="156">
        <f>IF(RES_hhdet_in_tes!H126=0,0,RES_hhdet_in_tes!H126/0.086*1000000/RES_hhdet_in_new!H126)</f>
        <v>7560.0764183476867</v>
      </c>
      <c r="I126" s="156">
        <f>IF(RES_hhdet_in_tes!I126=0,0,RES_hhdet_in_tes!I126/0.086*1000000/RES_hhdet_in_new!I126)</f>
        <v>6792.8161467143682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6747.0139880175084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7159.6493002924326</v>
      </c>
      <c r="N126" s="156">
        <f>IF(RES_hhdet_in_tes!N126=0,0,RES_hhdet_in_tes!N126/0.086*1000000/RES_hhdet_in_new!N126)</f>
        <v>6950.0590160513093</v>
      </c>
      <c r="O126" s="156">
        <f>IF(RES_hhdet_in_tes!O126=0,0,RES_hhdet_in_tes!O126/0.086*1000000/RES_hhdet_in_new!O126)</f>
        <v>6731.2476792570151</v>
      </c>
      <c r="P126" s="156">
        <f>IF(RES_hhdet_in_tes!P126=0,0,RES_hhdet_in_tes!P126/0.086*1000000/RES_hhdet_in_new!P126)</f>
        <v>5679.327676669157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32.269301789908852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43.725570030230621</v>
      </c>
      <c r="F127" s="156">
        <f>IF(RES_hhdet_in_tes!F127=0,0,RES_hhdet_in_tes!F127/0.086*1000000/RES_hhdet_in_new!F126)</f>
        <v>32.969730179807172</v>
      </c>
      <c r="G127" s="156">
        <f>IF(RES_hhdet_in_tes!G127=0,0,RES_hhdet_in_tes!G127/0.086*1000000/RES_hhdet_in_new!G126)</f>
        <v>32.794004389904956</v>
      </c>
      <c r="H127" s="156">
        <f>IF(RES_hhdet_in_tes!H127=0,0,RES_hhdet_in_tes!H127/0.086*1000000/RES_hhdet_in_new!H126)</f>
        <v>41.044634638245725</v>
      </c>
      <c r="I127" s="156">
        <f>IF(RES_hhdet_in_tes!I127=0,0,RES_hhdet_in_tes!I127/0.086*1000000/RES_hhdet_in_new!I126)</f>
        <v>37.393833575214558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33.377550332921096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42.604697189883055</v>
      </c>
      <c r="N127" s="156">
        <f>IF(RES_hhdet_in_tes!N127=0,0,RES_hhdet_in_tes!N127/0.086*1000000/RES_hhdet_in_new!N126)</f>
        <v>22.964331686548128</v>
      </c>
      <c r="O127" s="156">
        <f>IF(RES_hhdet_in_tes!O127=0,0,RES_hhdet_in_tes!O127/0.086*1000000/RES_hhdet_in_new!O126)</f>
        <v>25.023099542552746</v>
      </c>
      <c r="P127" s="156">
        <f>IF(RES_hhdet_in_tes!P127=0,0,RES_hhdet_in_tes!P127/0.086*1000000/RES_hhdet_in_new!P126)</f>
        <v>27.047535359371114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1019.7781890546054</v>
      </c>
      <c r="D128" s="157">
        <f t="shared" si="118"/>
        <v>0</v>
      </c>
      <c r="E128" s="157">
        <f t="shared" si="118"/>
        <v>1315.9792714219936</v>
      </c>
      <c r="F128" s="157">
        <f t="shared" si="118"/>
        <v>1237.4601987260269</v>
      </c>
      <c r="G128" s="157">
        <f t="shared" si="118"/>
        <v>1204.8380750357771</v>
      </c>
      <c r="H128" s="157">
        <f t="shared" si="118"/>
        <v>1178.7716606067604</v>
      </c>
      <c r="I128" s="157">
        <f t="shared" si="118"/>
        <v>1159.5950074113866</v>
      </c>
      <c r="J128" s="157">
        <f t="shared" si="118"/>
        <v>0</v>
      </c>
      <c r="K128" s="157">
        <f t="shared" si="118"/>
        <v>1249.1384443518093</v>
      </c>
      <c r="L128" s="157">
        <f t="shared" si="118"/>
        <v>0</v>
      </c>
      <c r="M128" s="157">
        <f t="shared" si="118"/>
        <v>1239.8019337043213</v>
      </c>
      <c r="N128" s="157">
        <f t="shared" si="118"/>
        <v>1185.1276880369269</v>
      </c>
      <c r="O128" s="157">
        <f t="shared" si="118"/>
        <v>1185.6713121749285</v>
      </c>
      <c r="P128" s="157">
        <f t="shared" si="118"/>
        <v>1239.8939506947577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1019.7781890546054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1315.9792714219936</v>
      </c>
      <c r="F129" s="156">
        <f>IF(RES_hhdet_in_tes!F129=0,0,RES_hhdet_in_tes!F129/0.086*1000000/RES_hhdet_in_new!F129)</f>
        <v>1237.4601987260269</v>
      </c>
      <c r="G129" s="156">
        <f>IF(RES_hhdet_in_tes!G129=0,0,RES_hhdet_in_tes!G129/0.086*1000000/RES_hhdet_in_new!G129)</f>
        <v>1204.8380750357771</v>
      </c>
      <c r="H129" s="156">
        <f>IF(RES_hhdet_in_tes!H129=0,0,RES_hhdet_in_tes!H129/0.086*1000000/RES_hhdet_in_new!H129)</f>
        <v>1178.7716606067604</v>
      </c>
      <c r="I129" s="156">
        <f>IF(RES_hhdet_in_tes!I129=0,0,RES_hhdet_in_tes!I129/0.086*1000000/RES_hhdet_in_new!I129)</f>
        <v>1159.5950074113866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1249.1384443518093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1239.8019337043213</v>
      </c>
      <c r="N129" s="156">
        <f>IF(RES_hhdet_in_tes!N129=0,0,RES_hhdet_in_tes!N129/0.086*1000000/RES_hhdet_in_new!N129)</f>
        <v>1185.1276880369269</v>
      </c>
      <c r="O129" s="156">
        <f>IF(RES_hhdet_in_tes!O129=0,0,RES_hhdet_in_tes!O129/0.086*1000000/RES_hhdet_in_new!O129)</f>
        <v>1185.6713121749285</v>
      </c>
      <c r="P129" s="156">
        <f>IF(RES_hhdet_in_tes!P129=0,0,RES_hhdet_in_tes!P129/0.086*1000000/RES_hhdet_in_new!P129)</f>
        <v>1239.8939506947577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951.96795847390922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950.48931726507146</v>
      </c>
      <c r="F130" s="157">
        <f>IF(SUM(RES_hhdet_in_tes!F131:F132,RES_hhdet_in_tes!F135:F136)=0,0,SUM(RES_hhdet_in_tes!F131:F132,RES_hhdet_in_tes!F135:F136)/0.086*1000000/SUM(RES_hhdet_in_new!F131:F132,RES_hhdet_in_new!F135:F136))</f>
        <v>965.82103935583314</v>
      </c>
      <c r="G130" s="157">
        <f>IF(SUM(RES_hhdet_in_tes!G131:G132,RES_hhdet_in_tes!G135:G136)=0,0,SUM(RES_hhdet_in_tes!G131:G132,RES_hhdet_in_tes!G135:G136)/0.086*1000000/SUM(RES_hhdet_in_new!G131:G132,RES_hhdet_in_new!G135:G136))</f>
        <v>1004.7426197499709</v>
      </c>
      <c r="H130" s="157">
        <f>IF(SUM(RES_hhdet_in_tes!H131:H132,RES_hhdet_in_tes!H135:H136)=0,0,SUM(RES_hhdet_in_tes!H131:H132,RES_hhdet_in_tes!H135:H136)/0.086*1000000/SUM(RES_hhdet_in_new!H131:H132,RES_hhdet_in_new!H135:H136))</f>
        <v>1021.5645270291388</v>
      </c>
      <c r="I130" s="157">
        <f>IF(SUM(RES_hhdet_in_tes!I131:I132,RES_hhdet_in_tes!I135:I136)=0,0,SUM(RES_hhdet_in_tes!I131:I132,RES_hhdet_in_tes!I135:I136)/0.086*1000000/SUM(RES_hhdet_in_new!I131:I132,RES_hhdet_in_new!I135:I136))</f>
        <v>1045.6152816583774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987.78199234360625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1182.3415405018618</v>
      </c>
      <c r="N130" s="157">
        <f>IF(SUM(RES_hhdet_in_tes!N131:N132,RES_hhdet_in_tes!N135:N136)=0,0,SUM(RES_hhdet_in_tes!N131:N132,RES_hhdet_in_tes!N135:N136)/0.086*1000000/SUM(RES_hhdet_in_new!N131:N132,RES_hhdet_in_new!N135:N136))</f>
        <v>1166.5352095789635</v>
      </c>
      <c r="O130" s="157">
        <f>IF(SUM(RES_hhdet_in_tes!O131:O132,RES_hhdet_in_tes!O135:O136)=0,0,SUM(RES_hhdet_in_tes!O131:O132,RES_hhdet_in_tes!O135:O136)/0.086*1000000/SUM(RES_hhdet_in_new!O131:O132,RES_hhdet_in_new!O135:O136))</f>
        <v>1198.3372584330821</v>
      </c>
      <c r="P130" s="157">
        <f>IF(SUM(RES_hhdet_in_tes!P131:P132,RES_hhdet_in_tes!P135:P136)=0,0,SUM(RES_hhdet_in_tes!P131:P132,RES_hhdet_in_tes!P135:P136)/0.086*1000000/SUM(RES_hhdet_in_new!P131:P132,RES_hhdet_in_new!P135:P136))</f>
        <v>1216.1010849420961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939.73820561776802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950.30700258781394</v>
      </c>
      <c r="F131" s="132">
        <f>IF(RES_hhdet_in_tes!F131=0,0,RES_hhdet_in_tes!F131/0.086*1000000/RES_hhdet_in_new!F131)</f>
        <v>948.55338871304093</v>
      </c>
      <c r="G131" s="132">
        <f>IF(RES_hhdet_in_tes!G131=0,0,RES_hhdet_in_tes!G131/0.086*1000000/RES_hhdet_in_new!G131)</f>
        <v>991.67037434543704</v>
      </c>
      <c r="H131" s="132">
        <f>IF(RES_hhdet_in_tes!H131=0,0,RES_hhdet_in_tes!H131/0.086*1000000/RES_hhdet_in_new!H131)</f>
        <v>940.76821822385966</v>
      </c>
      <c r="I131" s="132">
        <f>IF(RES_hhdet_in_tes!I131=0,0,RES_hhdet_in_tes!I131/0.086*1000000/RES_hhdet_in_new!I131)</f>
        <v>972.41486996724166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984.11491415567548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1155.4720883085379</v>
      </c>
      <c r="N131" s="132">
        <f>IF(RES_hhdet_in_tes!N131=0,0,RES_hhdet_in_tes!N131/0.086*1000000/RES_hhdet_in_new!N131)</f>
        <v>1160.3284034167548</v>
      </c>
      <c r="O131" s="132">
        <f>IF(RES_hhdet_in_tes!O131=0,0,RES_hhdet_in_tes!O131/0.086*1000000/RES_hhdet_in_new!O131)</f>
        <v>1168.5717439886764</v>
      </c>
      <c r="P131" s="132">
        <f>IF(RES_hhdet_in_tes!P131=0,0,RES_hhdet_in_tes!P131/0.086*1000000/RES_hhdet_in_new!P131)</f>
        <v>1176.4605328892471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949.277937341903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962.1794211553879</v>
      </c>
      <c r="F132" s="132">
        <f>IF(RES_hhdet_in_tes!F132=0,0,RES_hhdet_in_tes!F132/0.086*1000000/RES_hhdet_in_new!F132)</f>
        <v>959.91410936355658</v>
      </c>
      <c r="G132" s="132">
        <f>IF(RES_hhdet_in_tes!G132=0,0,RES_hhdet_in_tes!G132/0.086*1000000/RES_hhdet_in_new!G132)</f>
        <v>992.34992987800263</v>
      </c>
      <c r="H132" s="132">
        <f>IF(RES_hhdet_in_tes!H132=0,0,RES_hhdet_in_tes!H132/0.086*1000000/RES_hhdet_in_new!H132)</f>
        <v>964.98294945026817</v>
      </c>
      <c r="I132" s="132">
        <f>IF(RES_hhdet_in_tes!I132=0,0,RES_hhdet_in_tes!I132/0.086*1000000/RES_hhdet_in_new!I132)</f>
        <v>986.52138279146732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1001.7684680601137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1176.7246303409045</v>
      </c>
      <c r="N132" s="132">
        <f>IF(RES_hhdet_in_tes!N132=0,0,RES_hhdet_in_tes!N132/0.086*1000000/RES_hhdet_in_new!N132)</f>
        <v>1181.7463193401832</v>
      </c>
      <c r="O132" s="132">
        <f>IF(RES_hhdet_in_tes!O132=0,0,RES_hhdet_in_tes!O132/0.086*1000000/RES_hhdet_in_new!O132)</f>
        <v>1187.9953651943331</v>
      </c>
      <c r="P132" s="132">
        <f>IF(RES_hhdet_in_tes!P132=0,0,RES_hhdet_in_tes!P132/0.086*1000000/RES_hhdet_in_new!P132)</f>
        <v>1194.6260116632563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619.38149654747463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625.96083711375525</v>
      </c>
      <c r="F133" s="165">
        <f>IF(RES_hhdet_in_tes!F133=0,0,RES_hhdet_in_tes!F133/0.086*1000000/RES_hhdet_in_new!F132)</f>
        <v>623.97818248582496</v>
      </c>
      <c r="G133" s="165">
        <f>IF(RES_hhdet_in_tes!G133=0,0,RES_hhdet_in_tes!G133/0.086*1000000/RES_hhdet_in_new!G132)</f>
        <v>651.91927455755763</v>
      </c>
      <c r="H133" s="165">
        <f>IF(RES_hhdet_in_tes!H133=0,0,RES_hhdet_in_tes!H133/0.086*1000000/RES_hhdet_in_new!H132)</f>
        <v>618.55511108481357</v>
      </c>
      <c r="I133" s="165">
        <f>IF(RES_hhdet_in_tes!I133=0,0,RES_hhdet_in_tes!I133/0.086*1000000/RES_hhdet_in_new!I132)</f>
        <v>640.20447344367653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649.48524112616508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763.26545336370657</v>
      </c>
      <c r="N133" s="165">
        <f>IF(RES_hhdet_in_tes!N133=0,0,RES_hhdet_in_tes!N133/0.086*1000000/RES_hhdet_in_new!N132)</f>
        <v>767.69545644860455</v>
      </c>
      <c r="O133" s="165">
        <f>IF(RES_hhdet_in_tes!O133=0,0,RES_hhdet_in_tes!O133/0.086*1000000/RES_hhdet_in_new!O132)</f>
        <v>772.04134355789074</v>
      </c>
      <c r="P133" s="165">
        <f>IF(RES_hhdet_in_tes!P133=0,0,RES_hhdet_in_tes!P133/0.086*1000000/RES_hhdet_in_new!P132)</f>
        <v>776.35189992944515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329.89644079442832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336.21858404163254</v>
      </c>
      <c r="F134" s="164">
        <f>IF(RES_hhdet_in_tes!F134=0,0,RES_hhdet_in_tes!F134/0.086*1000000/RES_hhdet_in_new!F132)</f>
        <v>335.93592687773173</v>
      </c>
      <c r="G134" s="164">
        <f>IF(RES_hhdet_in_tes!G134=0,0,RES_hhdet_in_tes!G134/0.086*1000000/RES_hhdet_in_new!G132)</f>
        <v>340.43065532044494</v>
      </c>
      <c r="H134" s="164">
        <f>IF(RES_hhdet_in_tes!H134=0,0,RES_hhdet_in_tes!H134/0.086*1000000/RES_hhdet_in_new!H132)</f>
        <v>346.42783836545465</v>
      </c>
      <c r="I134" s="164">
        <f>IF(RES_hhdet_in_tes!I134=0,0,RES_hhdet_in_tes!I134/0.086*1000000/RES_hhdet_in_new!I132)</f>
        <v>346.31690934779084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352.28322693394887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413.45917697719767</v>
      </c>
      <c r="N134" s="164">
        <f>IF(RES_hhdet_in_tes!N134=0,0,RES_hhdet_in_tes!N134/0.086*1000000/RES_hhdet_in_new!N132)</f>
        <v>414.05086289157856</v>
      </c>
      <c r="O134" s="164">
        <f>IF(RES_hhdet_in_tes!O134=0,0,RES_hhdet_in_tes!O134/0.086*1000000/RES_hhdet_in_new!O132)</f>
        <v>415.95402163644235</v>
      </c>
      <c r="P134" s="164">
        <f>IF(RES_hhdet_in_tes!P134=0,0,RES_hhdet_in_tes!P134/0.086*1000000/RES_hhdet_in_new!P132)</f>
        <v>418.27411173381154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1020.6338486720322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1055.0221018227435</v>
      </c>
      <c r="G135" s="162">
        <f>IF(RES_hhdet_in_tes!G135=0,0,RES_hhdet_in_tes!G135/0.086*1000000/RES_hhdet_in_new!G135)</f>
        <v>1045.8765408786849</v>
      </c>
      <c r="H135" s="162">
        <f>IF(RES_hhdet_in_tes!H135=0,0,RES_hhdet_in_tes!H135/0.086*1000000/RES_hhdet_in_new!H135)</f>
        <v>1209.6820835441149</v>
      </c>
      <c r="I135" s="162">
        <f>IF(RES_hhdet_in_tes!I135=0,0,RES_hhdet_in_tes!I135/0.086*1000000/RES_hhdet_in_new!I135)</f>
        <v>1223.4276629743545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1479.2843918151862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1395.2467820737938</v>
      </c>
      <c r="P135" s="162">
        <f>IF(RES_hhdet_in_tes!P135=0,0,RES_hhdet_in_tes!P135/0.086*1000000/RES_hhdet_in_new!P135)</f>
        <v>1411.5911943161932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1090.6716641362761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1099.2873842957279</v>
      </c>
      <c r="G136" s="160">
        <f>IF(RES_hhdet_in_tes!G136=0,0,RES_hhdet_in_tes!G136/0.086*1000000/RES_hhdet_in_new!G136)</f>
        <v>1079.0619230894015</v>
      </c>
      <c r="H136" s="160">
        <f>IF(RES_hhdet_in_tes!H136=0,0,RES_hhdet_in_tes!H136/0.086*1000000/RES_hhdet_in_new!H136)</f>
        <v>1176.4168352776817</v>
      </c>
      <c r="I136" s="160">
        <f>IF(RES_hhdet_in_tes!I136=0,0,RES_hhdet_in_tes!I136/0.086*1000000/RES_hhdet_in_new!I136)</f>
        <v>1158.1898626932427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1381.1253235899151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1328.1047233062877</v>
      </c>
      <c r="P136" s="160">
        <f>IF(RES_hhdet_in_tes!P136=0,0,RES_hhdet_in_tes!P136/0.086*1000000/RES_hhdet_in_new!P136)</f>
        <v>1340.8133602046607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760.77522334184789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763.35662962925653</v>
      </c>
      <c r="G137" s="156">
        <f>IF(RES_hhdet_in_tes!G137=0,0,RES_hhdet_in_tes!G137/0.086*1000000/RES_hhdet_in_new!G136)</f>
        <v>738.62434896587922</v>
      </c>
      <c r="H137" s="156">
        <f>IF(RES_hhdet_in_tes!H137=0,0,RES_hhdet_in_tes!H137/0.086*1000000/RES_hhdet_in_new!H136)</f>
        <v>829.98999419030645</v>
      </c>
      <c r="I137" s="156">
        <f>IF(RES_hhdet_in_tes!I137=0,0,RES_hhdet_in_tes!I137/0.086*1000000/RES_hhdet_in_new!I136)</f>
        <v>811.86739173436706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967.662491212943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912.23442282225722</v>
      </c>
      <c r="P137" s="156">
        <f>IF(RES_hhdet_in_tes!P137=0,0,RES_hhdet_in_tes!P137/0.086*1000000/RES_hhdet_in_new!P136)</f>
        <v>922.53456608507918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329.89644079442837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335.93075466647116</v>
      </c>
      <c r="G138" s="156">
        <f>IF(RES_hhdet_in_tes!G138=0,0,RES_hhdet_in_tes!G138/0.086*1000000/RES_hhdet_in_new!G136)</f>
        <v>340.43757412352232</v>
      </c>
      <c r="H138" s="156">
        <f>IF(RES_hhdet_in_tes!H138=0,0,RES_hhdet_in_tes!H138/0.086*1000000/RES_hhdet_in_new!H136)</f>
        <v>346.42684108737524</v>
      </c>
      <c r="I138" s="156">
        <f>IF(RES_hhdet_in_tes!I138=0,0,RES_hhdet_in_tes!I138/0.086*1000000/RES_hhdet_in_new!I136)</f>
        <v>346.32247095887561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413.4628323769723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415.87030048403045</v>
      </c>
      <c r="P138" s="156">
        <f>IF(RES_hhdet_in_tes!P138=0,0,RES_hhdet_in_tes!P138/0.086*1000000/RES_hhdet_in_new!P136)</f>
        <v>418.27879411958156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652.40390076924041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670.25524046578698</v>
      </c>
      <c r="F139" s="157">
        <f>IF(SUM(RES_hhdet_in_tes!F140:F141)=0,0,SUM(RES_hhdet_in_tes!F140:F141)/0.086*1000000/SUM(RES_hhdet_in_new!F140:F141))</f>
        <v>682.4273465925736</v>
      </c>
      <c r="G139" s="157">
        <f>IF(SUM(RES_hhdet_in_tes!G140:G141)=0,0,SUM(RES_hhdet_in_tes!G140:G141)/0.086*1000000/SUM(RES_hhdet_in_new!G140:G141))</f>
        <v>670.14219643341164</v>
      </c>
      <c r="H139" s="157">
        <f>IF(SUM(RES_hhdet_in_tes!H140:H141)=0,0,SUM(RES_hhdet_in_tes!H140:H141)/0.086*1000000/SUM(RES_hhdet_in_new!H140:H141))</f>
        <v>685.80106218315996</v>
      </c>
      <c r="I139" s="157">
        <f>IF(SUM(RES_hhdet_in_tes!I140:I141)=0,0,SUM(RES_hhdet_in_tes!I140:I141)/0.086*1000000/SUM(RES_hhdet_in_new!I140:I141))</f>
        <v>717.26871767822433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710.30851656233779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883.41837958861652</v>
      </c>
      <c r="N139" s="157">
        <f>IF(SUM(RES_hhdet_in_tes!N140:N141)=0,0,SUM(RES_hhdet_in_tes!N140:N141)/0.086*1000000/SUM(RES_hhdet_in_new!N140:N141))</f>
        <v>870.25645435416436</v>
      </c>
      <c r="O139" s="157">
        <f>IF(SUM(RES_hhdet_in_tes!O140:O141)=0,0,SUM(RES_hhdet_in_tes!O140:O141)/0.086*1000000/SUM(RES_hhdet_in_new!O140:O141))</f>
        <v>829.69515036221276</v>
      </c>
      <c r="P139" s="157">
        <f>IF(SUM(RES_hhdet_in_tes!P140:P141)=0,0,SUM(RES_hhdet_in_tes!P140:P141)/0.086*1000000/SUM(RES_hhdet_in_new!P140:P141))</f>
        <v>857.36917040709125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652.40390076924041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670.25524046578698</v>
      </c>
      <c r="F141" s="57">
        <f>IF(RES_hhdet_in_tes!F141=0,0,RES_hhdet_in_tes!F141/0.086*1000000/RES_hhdet_in_new!F141)</f>
        <v>682.4273465925736</v>
      </c>
      <c r="G141" s="57">
        <f>IF(RES_hhdet_in_tes!G141=0,0,RES_hhdet_in_tes!G141/0.086*1000000/RES_hhdet_in_new!G141)</f>
        <v>670.14219643341164</v>
      </c>
      <c r="H141" s="57">
        <f>IF(RES_hhdet_in_tes!H141=0,0,RES_hhdet_in_tes!H141/0.086*1000000/RES_hhdet_in_new!H141)</f>
        <v>685.80106218315996</v>
      </c>
      <c r="I141" s="57">
        <f>IF(RES_hhdet_in_tes!I141=0,0,RES_hhdet_in_tes!I141/0.086*1000000/RES_hhdet_in_new!I141)</f>
        <v>717.26871767822433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710.30851656233779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883.41837958861652</v>
      </c>
      <c r="N141" s="57">
        <f>IF(RES_hhdet_in_tes!N141=0,0,RES_hhdet_in_tes!N141/0.086*1000000/RES_hhdet_in_new!N141)</f>
        <v>870.25645435416436</v>
      </c>
      <c r="O141" s="57">
        <f>IF(RES_hhdet_in_tes!O141=0,0,RES_hhdet_in_tes!O141/0.086*1000000/RES_hhdet_in_new!O141)</f>
        <v>829.69515036221276</v>
      </c>
      <c r="P141" s="57">
        <f>IF(RES_hhdet_in_tes!P141=0,0,RES_hhdet_in_tes!P141/0.086*1000000/RES_hhdet_in_new!P141)</f>
        <v>857.36917040709125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10929.310094405533</v>
      </c>
      <c r="D143" s="168">
        <f t="shared" ref="D143" si="120">SUM(D144,D146,D148,D157)</f>
        <v>10971.96989701231</v>
      </c>
      <c r="E143" s="168">
        <f t="shared" ref="E143" si="121">SUM(E144,E146,E148,E157)</f>
        <v>12059.766317779244</v>
      </c>
      <c r="F143" s="168">
        <f t="shared" ref="F143" si="122">SUM(F144,F146,F148,F157)</f>
        <v>11849.366289604353</v>
      </c>
      <c r="G143" s="168">
        <f t="shared" ref="G143" si="123">SUM(G144,G146,G148,G157)</f>
        <v>11805.587062037965</v>
      </c>
      <c r="H143" s="168">
        <f t="shared" ref="H143" si="124">SUM(H144,H146,H148,H157)</f>
        <v>12163.345619254127</v>
      </c>
      <c r="I143" s="168">
        <f t="shared" ref="I143" si="125">SUM(I144,I146,I148,I157)</f>
        <v>10939.370814355749</v>
      </c>
      <c r="J143" s="168">
        <f t="shared" ref="J143" si="126">SUM(J144,J146,J148,J157)</f>
        <v>10943.609053417649</v>
      </c>
      <c r="K143" s="168">
        <f t="shared" ref="K143" si="127">SUM(K144,K146,K148,K157)</f>
        <v>11058.276957527511</v>
      </c>
      <c r="L143" s="168">
        <f t="shared" ref="L143" si="128">SUM(L144,L146,L148,L157)</f>
        <v>13209.757852400402</v>
      </c>
      <c r="M143" s="168">
        <f t="shared" ref="M143" si="129">SUM(M144,M146,M148,M157)</f>
        <v>12317.42513382299</v>
      </c>
      <c r="N143" s="168">
        <f t="shared" ref="N143" si="130">SUM(N144,N146,N148,N157)</f>
        <v>11782.38744466189</v>
      </c>
      <c r="O143" s="168">
        <f t="shared" ref="O143" si="131">SUM(O144,O146,O148,O157)</f>
        <v>11520.373332156196</v>
      </c>
      <c r="P143" s="168">
        <f t="shared" ref="P143" si="132">SUM(P144,P146,P148,P157)</f>
        <v>10393.237059769041</v>
      </c>
      <c r="Q143" s="168">
        <f t="shared" ref="Q143" si="133">SUM(Q144,Q146,Q148,Q157)</f>
        <v>11469.868105492485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8144.2414651526651</v>
      </c>
      <c r="D144" s="157">
        <f t="shared" si="134"/>
        <v>8112.5928350526165</v>
      </c>
      <c r="E144" s="157">
        <f t="shared" si="134"/>
        <v>9199.5645806547454</v>
      </c>
      <c r="F144" s="157">
        <f t="shared" si="134"/>
        <v>9022.5980291541709</v>
      </c>
      <c r="G144" s="157">
        <f t="shared" si="134"/>
        <v>9026.5561206195543</v>
      </c>
      <c r="H144" s="157">
        <f t="shared" si="134"/>
        <v>9226.4032017500886</v>
      </c>
      <c r="I144" s="157">
        <f t="shared" si="134"/>
        <v>8019.0036398568564</v>
      </c>
      <c r="J144" s="157">
        <f t="shared" si="134"/>
        <v>8130.6656803653395</v>
      </c>
      <c r="K144" s="157">
        <f t="shared" si="134"/>
        <v>8082.5315959346672</v>
      </c>
      <c r="L144" s="157">
        <f t="shared" si="134"/>
        <v>9679.132355092217</v>
      </c>
      <c r="M144" s="157">
        <f t="shared" si="134"/>
        <v>8782.8521452197456</v>
      </c>
      <c r="N144" s="157">
        <f t="shared" si="134"/>
        <v>8381.2721705492622</v>
      </c>
      <c r="O144" s="157">
        <f t="shared" si="134"/>
        <v>8095.7958581547618</v>
      </c>
      <c r="P144" s="157">
        <f t="shared" si="134"/>
        <v>6869.5228606533965</v>
      </c>
      <c r="Q144" s="157">
        <f t="shared" si="134"/>
        <v>7791.4416237910928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8144.2414651526651</v>
      </c>
      <c r="D145" s="156">
        <f>IF(RES_hhdet_in_tes!D145=0,0,RES_hhdet_in_tes!D145/0.086*1000000/RES_hhdet_in_new!D145)</f>
        <v>8112.5928350526165</v>
      </c>
      <c r="E145" s="156">
        <f>IF(RES_hhdet_in_tes!E145=0,0,RES_hhdet_in_tes!E145/0.086*1000000/RES_hhdet_in_new!E145)</f>
        <v>9199.5645806547454</v>
      </c>
      <c r="F145" s="156">
        <f>IF(RES_hhdet_in_tes!F145=0,0,RES_hhdet_in_tes!F145/0.086*1000000/RES_hhdet_in_new!F145)</f>
        <v>9022.5980291541709</v>
      </c>
      <c r="G145" s="156">
        <f>IF(RES_hhdet_in_tes!G145=0,0,RES_hhdet_in_tes!G145/0.086*1000000/RES_hhdet_in_new!G145)</f>
        <v>9026.5561206195543</v>
      </c>
      <c r="H145" s="156">
        <f>IF(RES_hhdet_in_tes!H145=0,0,RES_hhdet_in_tes!H145/0.086*1000000/RES_hhdet_in_new!H145)</f>
        <v>9226.4032017500886</v>
      </c>
      <c r="I145" s="156">
        <f>IF(RES_hhdet_in_tes!I145=0,0,RES_hhdet_in_tes!I145/0.086*1000000/RES_hhdet_in_new!I145)</f>
        <v>8019.0036398568564</v>
      </c>
      <c r="J145" s="156">
        <f>IF(RES_hhdet_in_tes!J145=0,0,RES_hhdet_in_tes!J145/0.086*1000000/RES_hhdet_in_new!J145)</f>
        <v>8130.6656803653395</v>
      </c>
      <c r="K145" s="156">
        <f>IF(RES_hhdet_in_tes!K145=0,0,RES_hhdet_in_tes!K145/0.086*1000000/RES_hhdet_in_new!K145)</f>
        <v>8082.5315959346672</v>
      </c>
      <c r="L145" s="156">
        <f>IF(RES_hhdet_in_tes!L145=0,0,RES_hhdet_in_tes!L145/0.086*1000000/RES_hhdet_in_new!L145)</f>
        <v>9679.132355092217</v>
      </c>
      <c r="M145" s="156">
        <f>IF(RES_hhdet_in_tes!M145=0,0,RES_hhdet_in_tes!M145/0.086*1000000/RES_hhdet_in_new!M145)</f>
        <v>8782.8521452197456</v>
      </c>
      <c r="N145" s="156">
        <f>IF(RES_hhdet_in_tes!N145=0,0,RES_hhdet_in_tes!N145/0.086*1000000/RES_hhdet_in_new!N145)</f>
        <v>8381.2721705492622</v>
      </c>
      <c r="O145" s="156">
        <f>IF(RES_hhdet_in_tes!O145=0,0,RES_hhdet_in_tes!O145/0.086*1000000/RES_hhdet_in_new!O145)</f>
        <v>8095.7958581547618</v>
      </c>
      <c r="P145" s="156">
        <f>IF(RES_hhdet_in_tes!P145=0,0,RES_hhdet_in_tes!P145/0.086*1000000/RES_hhdet_in_new!P145)</f>
        <v>6869.5228606533965</v>
      </c>
      <c r="Q145" s="156">
        <f>IF(RES_hhdet_in_tes!Q145=0,0,RES_hhdet_in_tes!Q145/0.086*1000000/RES_hhdet_in_new!Q145)</f>
        <v>7791.4416237910928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1030.827695986492</v>
      </c>
      <c r="D146" s="157">
        <f t="shared" si="135"/>
        <v>1001.4390499271966</v>
      </c>
      <c r="E146" s="157">
        <f t="shared" si="135"/>
        <v>990.12706009437682</v>
      </c>
      <c r="F146" s="157">
        <f t="shared" si="135"/>
        <v>979.66054446874932</v>
      </c>
      <c r="G146" s="157">
        <f t="shared" si="135"/>
        <v>977.36755269895968</v>
      </c>
      <c r="H146" s="157">
        <f t="shared" si="135"/>
        <v>987.07395815648204</v>
      </c>
      <c r="I146" s="157">
        <f t="shared" si="135"/>
        <v>981.14955113397639</v>
      </c>
      <c r="J146" s="157">
        <f t="shared" si="135"/>
        <v>990.19142553519146</v>
      </c>
      <c r="K146" s="157">
        <f t="shared" si="135"/>
        <v>1146.5712749754741</v>
      </c>
      <c r="L146" s="157">
        <f t="shared" si="135"/>
        <v>1157.0662536731077</v>
      </c>
      <c r="M146" s="157">
        <f t="shared" si="135"/>
        <v>1188.2935644143565</v>
      </c>
      <c r="N146" s="157">
        <f t="shared" si="135"/>
        <v>1166.0852464743698</v>
      </c>
      <c r="O146" s="157">
        <f t="shared" si="135"/>
        <v>1207.2954466684457</v>
      </c>
      <c r="P146" s="157">
        <f t="shared" si="135"/>
        <v>1258.6750496626166</v>
      </c>
      <c r="Q146" s="157">
        <f t="shared" si="135"/>
        <v>1225.0808093230382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1030.827695986492</v>
      </c>
      <c r="D147" s="156">
        <f>IF(RES_hhdet_in_tes!D147=0,0,RES_hhdet_in_tes!D147/0.086*1000000/RES_hhdet_in_new!D147)</f>
        <v>1001.4390499271966</v>
      </c>
      <c r="E147" s="156">
        <f>IF(RES_hhdet_in_tes!E147=0,0,RES_hhdet_in_tes!E147/0.086*1000000/RES_hhdet_in_new!E147)</f>
        <v>990.12706009437682</v>
      </c>
      <c r="F147" s="156">
        <f>IF(RES_hhdet_in_tes!F147=0,0,RES_hhdet_in_tes!F147/0.086*1000000/RES_hhdet_in_new!F147)</f>
        <v>979.66054446874932</v>
      </c>
      <c r="G147" s="156">
        <f>IF(RES_hhdet_in_tes!G147=0,0,RES_hhdet_in_tes!G147/0.086*1000000/RES_hhdet_in_new!G147)</f>
        <v>977.36755269895968</v>
      </c>
      <c r="H147" s="156">
        <f>IF(RES_hhdet_in_tes!H147=0,0,RES_hhdet_in_tes!H147/0.086*1000000/RES_hhdet_in_new!H147)</f>
        <v>987.07395815648204</v>
      </c>
      <c r="I147" s="156">
        <f>IF(RES_hhdet_in_tes!I147=0,0,RES_hhdet_in_tes!I147/0.086*1000000/RES_hhdet_in_new!I147)</f>
        <v>981.14955113397639</v>
      </c>
      <c r="J147" s="156">
        <f>IF(RES_hhdet_in_tes!J147=0,0,RES_hhdet_in_tes!J147/0.086*1000000/RES_hhdet_in_new!J147)</f>
        <v>990.19142553519146</v>
      </c>
      <c r="K147" s="156">
        <f>IF(RES_hhdet_in_tes!K147=0,0,RES_hhdet_in_tes!K147/0.086*1000000/RES_hhdet_in_new!K147)</f>
        <v>1146.5712749754741</v>
      </c>
      <c r="L147" s="156">
        <f>IF(RES_hhdet_in_tes!L147=0,0,RES_hhdet_in_tes!L147/0.086*1000000/RES_hhdet_in_new!L147)</f>
        <v>1157.0662536731077</v>
      </c>
      <c r="M147" s="156">
        <f>IF(RES_hhdet_in_tes!M147=0,0,RES_hhdet_in_tes!M147/0.086*1000000/RES_hhdet_in_new!M147)</f>
        <v>1188.2935644143565</v>
      </c>
      <c r="N147" s="156">
        <f>IF(RES_hhdet_in_tes!N147=0,0,RES_hhdet_in_tes!N147/0.086*1000000/RES_hhdet_in_new!N147)</f>
        <v>1166.0852464743698</v>
      </c>
      <c r="O147" s="156">
        <f>IF(RES_hhdet_in_tes!O147=0,0,RES_hhdet_in_tes!O147/0.086*1000000/RES_hhdet_in_new!O147)</f>
        <v>1207.2954466684457</v>
      </c>
      <c r="P147" s="156">
        <f>IF(RES_hhdet_in_tes!P147=0,0,RES_hhdet_in_tes!P147/0.086*1000000/RES_hhdet_in_new!P147)</f>
        <v>1258.6750496626166</v>
      </c>
      <c r="Q147" s="156">
        <f>IF(RES_hhdet_in_tes!Q147=0,0,RES_hhdet_in_tes!Q147/0.086*1000000/RES_hhdet_in_new!Q147)</f>
        <v>1225.0808093230382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1101.8324477458202</v>
      </c>
      <c r="D148" s="157">
        <f>IF(SUM(RES_hhdet_in_tes!D149:D150,RES_hhdet_in_tes!D153:D154)=0,0,SUM(RES_hhdet_in_tes!D149:D150,RES_hhdet_in_tes!D153:D154)/0.086*1000000/SUM(RES_hhdet_in_new!D149:D150,RES_hhdet_in_new!D153:D154))</f>
        <v>1190.098863875093</v>
      </c>
      <c r="E148" s="157">
        <f>IF(SUM(RES_hhdet_in_tes!E149:E150,RES_hhdet_in_tes!E153:E154)=0,0,SUM(RES_hhdet_in_tes!E149:E150,RES_hhdet_in_tes!E153:E154)/0.086*1000000/SUM(RES_hhdet_in_new!E149:E150,RES_hhdet_in_new!E153:E154))</f>
        <v>1199.7760187992121</v>
      </c>
      <c r="F148" s="157">
        <f>IF(SUM(RES_hhdet_in_tes!F149:F150,RES_hhdet_in_tes!F153:F154)=0,0,SUM(RES_hhdet_in_tes!F149:F150,RES_hhdet_in_tes!F153:F154)/0.086*1000000/SUM(RES_hhdet_in_new!F149:F150,RES_hhdet_in_new!F153:F154))</f>
        <v>1164.6534971429739</v>
      </c>
      <c r="G148" s="157">
        <f>IF(SUM(RES_hhdet_in_tes!G149:G150,RES_hhdet_in_tes!G153:G154)=0,0,SUM(RES_hhdet_in_tes!G149:G150,RES_hhdet_in_tes!G153:G154)/0.086*1000000/SUM(RES_hhdet_in_new!G149:G150,RES_hhdet_in_new!G153:G154))</f>
        <v>1131.4833635340799</v>
      </c>
      <c r="H148" s="157">
        <f>IF(SUM(RES_hhdet_in_tes!H149:H150,RES_hhdet_in_tes!H153:H154)=0,0,SUM(RES_hhdet_in_tes!H149:H150,RES_hhdet_in_tes!H153:H154)/0.086*1000000/SUM(RES_hhdet_in_new!H149:H150,RES_hhdet_in_new!H153:H154))</f>
        <v>1264.0408494494843</v>
      </c>
      <c r="I148" s="157">
        <f>IF(SUM(RES_hhdet_in_tes!I149:I150,RES_hhdet_in_tes!I153:I154)=0,0,SUM(RES_hhdet_in_tes!I149:I150,RES_hhdet_in_tes!I153:I154)/0.086*1000000/SUM(RES_hhdet_in_new!I149:I150,RES_hhdet_in_new!I153:I154))</f>
        <v>1221.9274791796106</v>
      </c>
      <c r="J148" s="157">
        <f>IF(SUM(RES_hhdet_in_tes!J149:J150,RES_hhdet_in_tes!J153:J154)=0,0,SUM(RES_hhdet_in_tes!J149:J150,RES_hhdet_in_tes!J153:J154)/0.086*1000000/SUM(RES_hhdet_in_new!J149:J150,RES_hhdet_in_new!J153:J154))</f>
        <v>1117.7328930878009</v>
      </c>
      <c r="K148" s="157">
        <f>IF(SUM(RES_hhdet_in_tes!K149:K150,RES_hhdet_in_tes!K153:K154)=0,0,SUM(RES_hhdet_in_tes!K149:K150,RES_hhdet_in_tes!K153:K154)/0.086*1000000/SUM(RES_hhdet_in_new!K149:K150,RES_hhdet_in_new!K153:K154))</f>
        <v>1118.8540253271756</v>
      </c>
      <c r="L148" s="157">
        <f>IF(SUM(RES_hhdet_in_tes!L149:L150,RES_hhdet_in_tes!L153:L154)=0,0,SUM(RES_hhdet_in_tes!L149:L150,RES_hhdet_in_tes!L153:L154)/0.086*1000000/SUM(RES_hhdet_in_new!L149:L150,RES_hhdet_in_new!L153:L154))</f>
        <v>1490.3722929573451</v>
      </c>
      <c r="M148" s="157">
        <f>IF(SUM(RES_hhdet_in_tes!M149:M150,RES_hhdet_in_tes!M153:M154)=0,0,SUM(RES_hhdet_in_tes!M149:M150,RES_hhdet_in_tes!M153:M154)/0.086*1000000/SUM(RES_hhdet_in_new!M149:M150,RES_hhdet_in_new!M153:M154))</f>
        <v>1462.8644937001109</v>
      </c>
      <c r="N148" s="157">
        <f>IF(SUM(RES_hhdet_in_tes!N149:N150,RES_hhdet_in_tes!N153:N154)=0,0,SUM(RES_hhdet_in_tes!N149:N150,RES_hhdet_in_tes!N153:N154)/0.086*1000000/SUM(RES_hhdet_in_new!N149:N150,RES_hhdet_in_new!N153:N154))</f>
        <v>1364.8072193694622</v>
      </c>
      <c r="O148" s="157">
        <f>IF(SUM(RES_hhdet_in_tes!O149:O150,RES_hhdet_in_tes!O153:O154)=0,0,SUM(RES_hhdet_in_tes!O149:O150,RES_hhdet_in_tes!O153:O154)/0.086*1000000/SUM(RES_hhdet_in_new!O149:O150,RES_hhdet_in_new!O153:O154))</f>
        <v>1387.5858708604444</v>
      </c>
      <c r="P148" s="157">
        <f>IF(SUM(RES_hhdet_in_tes!P149:P150,RES_hhdet_in_tes!P153:P154)=0,0,SUM(RES_hhdet_in_tes!P149:P150,RES_hhdet_in_tes!P153:P154)/0.086*1000000/SUM(RES_hhdet_in_new!P149:P150,RES_hhdet_in_new!P153:P154))</f>
        <v>1407.5450184969452</v>
      </c>
      <c r="Q148" s="157">
        <f>IF(SUM(RES_hhdet_in_tes!Q149:Q150,RES_hhdet_in_tes!Q153:Q154)=0,0,SUM(RES_hhdet_in_tes!Q149:Q150,RES_hhdet_in_tes!Q153:Q154)/0.086*1000000/SUM(RES_hhdet_in_new!Q149:Q150,RES_hhdet_in_new!Q153:Q154))</f>
        <v>1513.686127348408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1102.4513147440298</v>
      </c>
      <c r="D153" s="162">
        <f>IF(RES_hhdet_in_tes!D153=0,0,RES_hhdet_in_tes!D153/0.086*1000000/RES_hhdet_in_new!D153)</f>
        <v>1193.835299374136</v>
      </c>
      <c r="E153" s="162">
        <f>IF(RES_hhdet_in_tes!E153=0,0,RES_hhdet_in_tes!E153/0.086*1000000/RES_hhdet_in_new!E153)</f>
        <v>1204.3413134724026</v>
      </c>
      <c r="F153" s="162">
        <f>IF(RES_hhdet_in_tes!F153=0,0,RES_hhdet_in_tes!F153/0.086*1000000/RES_hhdet_in_new!F153)</f>
        <v>1168.6935081804831</v>
      </c>
      <c r="G153" s="162">
        <f>IF(RES_hhdet_in_tes!G153=0,0,RES_hhdet_in_tes!G153/0.086*1000000/RES_hhdet_in_new!G153)</f>
        <v>1134.0755213559753</v>
      </c>
      <c r="H153" s="162">
        <f>IF(RES_hhdet_in_tes!H153=0,0,RES_hhdet_in_tes!H153/0.086*1000000/RES_hhdet_in_new!H153)</f>
        <v>1268.3456289611941</v>
      </c>
      <c r="I153" s="162">
        <f>IF(RES_hhdet_in_tes!I153=0,0,RES_hhdet_in_tes!I153/0.086*1000000/RES_hhdet_in_new!I153)</f>
        <v>1240.3731511705239</v>
      </c>
      <c r="J153" s="162">
        <f>IF(RES_hhdet_in_tes!J153=0,0,RES_hhdet_in_tes!J153/0.086*1000000/RES_hhdet_in_new!J153)</f>
        <v>1130.5607700590656</v>
      </c>
      <c r="K153" s="162">
        <f>IF(RES_hhdet_in_tes!K153=0,0,RES_hhdet_in_tes!K153/0.086*1000000/RES_hhdet_in_new!K153)</f>
        <v>1127.6544122465268</v>
      </c>
      <c r="L153" s="162">
        <f>IF(RES_hhdet_in_tes!L153=0,0,RES_hhdet_in_tes!L153/0.086*1000000/RES_hhdet_in_new!L153)</f>
        <v>1520.5853046980253</v>
      </c>
      <c r="M153" s="162">
        <f>IF(RES_hhdet_in_tes!M153=0,0,RES_hhdet_in_tes!M153/0.086*1000000/RES_hhdet_in_new!M153)</f>
        <v>1478.7345802660088</v>
      </c>
      <c r="N153" s="162">
        <f>IF(RES_hhdet_in_tes!N153=0,0,RES_hhdet_in_tes!N153/0.086*1000000/RES_hhdet_in_new!N153)</f>
        <v>1389.4614599410108</v>
      </c>
      <c r="O153" s="162">
        <f>IF(RES_hhdet_in_tes!O153=0,0,RES_hhdet_in_tes!O153/0.086*1000000/RES_hhdet_in_new!O153)</f>
        <v>1399.8447604732262</v>
      </c>
      <c r="P153" s="162">
        <f>IF(RES_hhdet_in_tes!P153=0,0,RES_hhdet_in_tes!P153/0.086*1000000/RES_hhdet_in_new!P153)</f>
        <v>1422.2905450698129</v>
      </c>
      <c r="Q153" s="162">
        <f>IF(RES_hhdet_in_tes!Q153=0,0,RES_hhdet_in_tes!Q153/0.086*1000000/RES_hhdet_in_new!Q153)</f>
        <v>1535.0139135371555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1090.6716641362761</v>
      </c>
      <c r="D154" s="160">
        <f>IF(RES_hhdet_in_tes!D154=0,0,RES_hhdet_in_tes!D154/0.086*1000000/RES_hhdet_in_new!D154)</f>
        <v>1129.9731280333767</v>
      </c>
      <c r="E154" s="160">
        <f>IF(RES_hhdet_in_tes!E154=0,0,RES_hhdet_in_tes!E154/0.086*1000000/RES_hhdet_in_new!E154)</f>
        <v>1132.8260563078454</v>
      </c>
      <c r="F154" s="160">
        <f>IF(RES_hhdet_in_tes!F154=0,0,RES_hhdet_in_tes!F154/0.086*1000000/RES_hhdet_in_new!F154)</f>
        <v>1106.6823165105802</v>
      </c>
      <c r="G154" s="160">
        <f>IF(RES_hhdet_in_tes!G154=0,0,RES_hhdet_in_tes!G154/0.086*1000000/RES_hhdet_in_new!G154)</f>
        <v>1086.9857498485746</v>
      </c>
      <c r="H154" s="160">
        <f>IF(RES_hhdet_in_tes!H154=0,0,RES_hhdet_in_tes!H154/0.086*1000000/RES_hhdet_in_new!H154)</f>
        <v>1181.1020817829515</v>
      </c>
      <c r="I154" s="160">
        <f>IF(RES_hhdet_in_tes!I154=0,0,RES_hhdet_in_tes!I154/0.086*1000000/RES_hhdet_in_new!I154)</f>
        <v>1163.1657219393255</v>
      </c>
      <c r="J154" s="160">
        <f>IF(RES_hhdet_in_tes!J154=0,0,RES_hhdet_in_tes!J154/0.086*1000000/RES_hhdet_in_new!J154)</f>
        <v>1094.7720161308916</v>
      </c>
      <c r="K154" s="160">
        <f>IF(RES_hhdet_in_tes!K154=0,0,RES_hhdet_in_tes!K154/0.086*1000000/RES_hhdet_in_new!K154)</f>
        <v>1094.4045304669853</v>
      </c>
      <c r="L154" s="160">
        <f>IF(RES_hhdet_in_tes!L154=0,0,RES_hhdet_in_tes!L154/0.086*1000000/RES_hhdet_in_new!L154)</f>
        <v>1425.8434150161991</v>
      </c>
      <c r="M154" s="160">
        <f>IF(RES_hhdet_in_tes!M154=0,0,RES_hhdet_in_tes!M154/0.086*1000000/RES_hhdet_in_new!M154)</f>
        <v>1383.7225373820947</v>
      </c>
      <c r="N154" s="160">
        <f>IF(RES_hhdet_in_tes!N154=0,0,RES_hhdet_in_tes!N154/0.086*1000000/RES_hhdet_in_new!N154)</f>
        <v>1326.6697204741281</v>
      </c>
      <c r="O154" s="160">
        <f>IF(RES_hhdet_in_tes!O154=0,0,RES_hhdet_in_tes!O154/0.086*1000000/RES_hhdet_in_new!O154)</f>
        <v>1334.6393788581888</v>
      </c>
      <c r="P154" s="160">
        <f>IF(RES_hhdet_in_tes!P154=0,0,RES_hhdet_in_tes!P154/0.086*1000000/RES_hhdet_in_new!P154)</f>
        <v>1351.1200402506197</v>
      </c>
      <c r="Q154" s="160">
        <f>IF(RES_hhdet_in_tes!Q154=0,0,RES_hhdet_in_tes!Q154/0.086*1000000/RES_hhdet_in_new!Q154)</f>
        <v>1425.3041716190537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760.77522334184789</v>
      </c>
      <c r="D155" s="156">
        <f>IF(RES_hhdet_in_tes!D155=0,0,RES_hhdet_in_tes!D155/0.086*1000000/RES_hhdet_in_new!D154)</f>
        <v>795.89343606289071</v>
      </c>
      <c r="E155" s="156">
        <f>IF(RES_hhdet_in_tes!E155=0,0,RES_hhdet_in_tes!E155/0.086*1000000/RES_hhdet_in_new!E154)</f>
        <v>796.49664128437951</v>
      </c>
      <c r="F155" s="156">
        <f>IF(RES_hhdet_in_tes!F155=0,0,RES_hhdet_in_tes!F155/0.086*1000000/RES_hhdet_in_new!F154)</f>
        <v>770.62948785110234</v>
      </c>
      <c r="G155" s="156">
        <f>IF(RES_hhdet_in_tes!G155=0,0,RES_hhdet_in_tes!G155/0.086*1000000/RES_hhdet_in_new!G154)</f>
        <v>746.41176905672648</v>
      </c>
      <c r="H155" s="156">
        <f>IF(RES_hhdet_in_tes!H155=0,0,RES_hhdet_in_tes!H155/0.086*1000000/RES_hhdet_in_new!H154)</f>
        <v>834.58657070858555</v>
      </c>
      <c r="I155" s="156">
        <f>IF(RES_hhdet_in_tes!I155=0,0,RES_hhdet_in_tes!I155/0.086*1000000/RES_hhdet_in_new!I154)</f>
        <v>816.79516683377699</v>
      </c>
      <c r="J155" s="156">
        <f>IF(RES_hhdet_in_tes!J155=0,0,RES_hhdet_in_tes!J155/0.086*1000000/RES_hhdet_in_new!J154)</f>
        <v>745.73377634603082</v>
      </c>
      <c r="K155" s="156">
        <f>IF(RES_hhdet_in_tes!K155=0,0,RES_hhdet_in_tes!K155/0.086*1000000/RES_hhdet_in_new!K154)</f>
        <v>742.1587629552281</v>
      </c>
      <c r="L155" s="156">
        <f>IF(RES_hhdet_in_tes!L155=0,0,RES_hhdet_in_tes!L155/0.086*1000000/RES_hhdet_in_new!L154)</f>
        <v>1021.1830231589311</v>
      </c>
      <c r="M155" s="156">
        <f>IF(RES_hhdet_in_tes!M155=0,0,RES_hhdet_in_tes!M155/0.086*1000000/RES_hhdet_in_new!M154)</f>
        <v>970.23007143531481</v>
      </c>
      <c r="N155" s="156">
        <f>IF(RES_hhdet_in_tes!N155=0,0,RES_hhdet_in_tes!N155/0.086*1000000/RES_hhdet_in_new!N154)</f>
        <v>912.5966096985934</v>
      </c>
      <c r="O155" s="156">
        <f>IF(RES_hhdet_in_tes!O155=0,0,RES_hhdet_in_tes!O155/0.086*1000000/RES_hhdet_in_new!O154)</f>
        <v>918.50925869025264</v>
      </c>
      <c r="P155" s="156">
        <f>IF(RES_hhdet_in_tes!P155=0,0,RES_hhdet_in_tes!P155/0.086*1000000/RES_hhdet_in_new!P154)</f>
        <v>932.40140624953767</v>
      </c>
      <c r="Q155" s="156">
        <f>IF(RES_hhdet_in_tes!Q155=0,0,RES_hhdet_in_tes!Q155/0.086*1000000/RES_hhdet_in_new!Q154)</f>
        <v>1004.1471179273793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329.89644079442843</v>
      </c>
      <c r="D156" s="156">
        <f>IF(RES_hhdet_in_tes!D156=0,0,RES_hhdet_in_tes!D156/0.086*1000000/RES_hhdet_in_new!D154)</f>
        <v>334.0796919704859</v>
      </c>
      <c r="E156" s="156">
        <f>IF(RES_hhdet_in_tes!E156=0,0,RES_hhdet_in_tes!E156/0.086*1000000/RES_hhdet_in_new!E154)</f>
        <v>336.32941502346563</v>
      </c>
      <c r="F156" s="156">
        <f>IF(RES_hhdet_in_tes!F156=0,0,RES_hhdet_in_tes!F156/0.086*1000000/RES_hhdet_in_new!F154)</f>
        <v>336.05282865947794</v>
      </c>
      <c r="G156" s="156">
        <f>IF(RES_hhdet_in_tes!G156=0,0,RES_hhdet_in_tes!G156/0.086*1000000/RES_hhdet_in_new!G154)</f>
        <v>340.57398079184821</v>
      </c>
      <c r="H156" s="156">
        <f>IF(RES_hhdet_in_tes!H156=0,0,RES_hhdet_in_tes!H156/0.086*1000000/RES_hhdet_in_new!H154)</f>
        <v>346.51551107436603</v>
      </c>
      <c r="I156" s="156">
        <f>IF(RES_hhdet_in_tes!I156=0,0,RES_hhdet_in_tes!I156/0.086*1000000/RES_hhdet_in_new!I154)</f>
        <v>346.3705551055487</v>
      </c>
      <c r="J156" s="156">
        <f>IF(RES_hhdet_in_tes!J156=0,0,RES_hhdet_in_tes!J156/0.086*1000000/RES_hhdet_in_new!J154)</f>
        <v>349.03823978486059</v>
      </c>
      <c r="K156" s="156">
        <f>IF(RES_hhdet_in_tes!K156=0,0,RES_hhdet_in_tes!K156/0.086*1000000/RES_hhdet_in_new!K154)</f>
        <v>352.24576751175709</v>
      </c>
      <c r="L156" s="156">
        <f>IF(RES_hhdet_in_tes!L156=0,0,RES_hhdet_in_tes!L156/0.086*1000000/RES_hhdet_in_new!L154)</f>
        <v>404.66039185726794</v>
      </c>
      <c r="M156" s="156">
        <f>IF(RES_hhdet_in_tes!M156=0,0,RES_hhdet_in_tes!M156/0.086*1000000/RES_hhdet_in_new!M154)</f>
        <v>413.49246594677993</v>
      </c>
      <c r="N156" s="156">
        <f>IF(RES_hhdet_in_tes!N156=0,0,RES_hhdet_in_tes!N156/0.086*1000000/RES_hhdet_in_new!N154)</f>
        <v>414.07311077553493</v>
      </c>
      <c r="O156" s="156">
        <f>IF(RES_hhdet_in_tes!O156=0,0,RES_hhdet_in_tes!O156/0.086*1000000/RES_hhdet_in_new!O154)</f>
        <v>416.13012016793641</v>
      </c>
      <c r="P156" s="156">
        <f>IF(RES_hhdet_in_tes!P156=0,0,RES_hhdet_in_tes!P156/0.086*1000000/RES_hhdet_in_new!P154)</f>
        <v>418.71863400108208</v>
      </c>
      <c r="Q156" s="156">
        <f>IF(RES_hhdet_in_tes!Q156=0,0,RES_hhdet_in_tes!Q156/0.086*1000000/RES_hhdet_in_new!Q154)</f>
        <v>421.15705369167438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652.40848552055502</v>
      </c>
      <c r="D157" s="157">
        <f>IF(SUM(RES_hhdet_in_tes!D158:D159)=0,0,SUM(RES_hhdet_in_tes!D158:D159)/0.086*1000000/SUM(RES_hhdet_in_new!D158:D159))</f>
        <v>667.83914815740434</v>
      </c>
      <c r="E157" s="157">
        <f>IF(SUM(RES_hhdet_in_tes!E158:E159)=0,0,SUM(RES_hhdet_in_tes!E158:E159)/0.086*1000000/SUM(RES_hhdet_in_new!E158:E159))</f>
        <v>670.29865823090893</v>
      </c>
      <c r="F157" s="157">
        <f>IF(SUM(RES_hhdet_in_tes!F158:F159)=0,0,SUM(RES_hhdet_in_tes!F158:F159)/0.086*1000000/SUM(RES_hhdet_in_new!F158:F159))</f>
        <v>682.45421883846063</v>
      </c>
      <c r="G157" s="157">
        <f>IF(SUM(RES_hhdet_in_tes!G158:G159)=0,0,SUM(RES_hhdet_in_tes!G158:G159)/0.086*1000000/SUM(RES_hhdet_in_new!G158:G159))</f>
        <v>670.18002518537014</v>
      </c>
      <c r="H157" s="157">
        <f>IF(SUM(RES_hhdet_in_tes!H158:H159)=0,0,SUM(RES_hhdet_in_tes!H158:H159)/0.086*1000000/SUM(RES_hhdet_in_new!H158:H159))</f>
        <v>685.82760989807389</v>
      </c>
      <c r="I157" s="157">
        <f>IF(SUM(RES_hhdet_in_tes!I158:I159)=0,0,SUM(RES_hhdet_in_tes!I158:I159)/0.086*1000000/SUM(RES_hhdet_in_new!I158:I159))</f>
        <v>717.29014418530392</v>
      </c>
      <c r="J157" s="157">
        <f>IF(SUM(RES_hhdet_in_tes!J158:J159)=0,0,SUM(RES_hhdet_in_tes!J158:J159)/0.086*1000000/SUM(RES_hhdet_in_new!J158:J159))</f>
        <v>705.01905442931593</v>
      </c>
      <c r="K157" s="157">
        <f>IF(SUM(RES_hhdet_in_tes!K158:K159)=0,0,SUM(RES_hhdet_in_tes!K158:K159)/0.086*1000000/SUM(RES_hhdet_in_new!K158:K159))</f>
        <v>710.32006129019385</v>
      </c>
      <c r="L157" s="157">
        <f>IF(SUM(RES_hhdet_in_tes!L158:L159)=0,0,SUM(RES_hhdet_in_tes!L158:L159)/0.086*1000000/SUM(RES_hhdet_in_new!L158:L159))</f>
        <v>883.18695067773297</v>
      </c>
      <c r="M157" s="157">
        <f>IF(SUM(RES_hhdet_in_tes!M158:M159)=0,0,SUM(RES_hhdet_in_tes!M158:M159)/0.086*1000000/SUM(RES_hhdet_in_new!M158:M159))</f>
        <v>883.41493048877703</v>
      </c>
      <c r="N157" s="157">
        <f>IF(SUM(RES_hhdet_in_tes!N158:N159)=0,0,SUM(RES_hhdet_in_tes!N158:N159)/0.086*1000000/SUM(RES_hhdet_in_new!N158:N159))</f>
        <v>870.22280826879705</v>
      </c>
      <c r="O157" s="157">
        <f>IF(SUM(RES_hhdet_in_tes!O158:O159)=0,0,SUM(RES_hhdet_in_tes!O158:O159)/0.086*1000000/SUM(RES_hhdet_in_new!O158:O159))</f>
        <v>829.69615647254375</v>
      </c>
      <c r="P157" s="157">
        <f>IF(SUM(RES_hhdet_in_tes!P158:P159)=0,0,SUM(RES_hhdet_in_tes!P158:P159)/0.086*1000000/SUM(RES_hhdet_in_new!P158:P159))</f>
        <v>857.49413095608224</v>
      </c>
      <c r="Q157" s="157">
        <f>IF(SUM(RES_hhdet_in_tes!Q158:Q159)=0,0,SUM(RES_hhdet_in_tes!Q158:Q159)/0.086*1000000/SUM(RES_hhdet_in_new!Q158:Q159))</f>
        <v>939.65954502994691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652.40848552055502</v>
      </c>
      <c r="D159" s="57">
        <f>IF(RES_hhdet_in_tes!D159=0,0,RES_hhdet_in_tes!D159/0.086*1000000/RES_hhdet_in_new!D159)</f>
        <v>667.83914815740434</v>
      </c>
      <c r="E159" s="57">
        <f>IF(RES_hhdet_in_tes!E159=0,0,RES_hhdet_in_tes!E159/0.086*1000000/RES_hhdet_in_new!E159)</f>
        <v>670.29865823090893</v>
      </c>
      <c r="F159" s="57">
        <f>IF(RES_hhdet_in_tes!F159=0,0,RES_hhdet_in_tes!F159/0.086*1000000/RES_hhdet_in_new!F159)</f>
        <v>682.45421883846063</v>
      </c>
      <c r="G159" s="57">
        <f>IF(RES_hhdet_in_tes!G159=0,0,RES_hhdet_in_tes!G159/0.086*1000000/RES_hhdet_in_new!G159)</f>
        <v>670.18002518537014</v>
      </c>
      <c r="H159" s="57">
        <f>IF(RES_hhdet_in_tes!H159=0,0,RES_hhdet_in_tes!H159/0.086*1000000/RES_hhdet_in_new!H159)</f>
        <v>685.82760989807389</v>
      </c>
      <c r="I159" s="57">
        <f>IF(RES_hhdet_in_tes!I159=0,0,RES_hhdet_in_tes!I159/0.086*1000000/RES_hhdet_in_new!I159)</f>
        <v>717.29014418530392</v>
      </c>
      <c r="J159" s="57">
        <f>IF(RES_hhdet_in_tes!J159=0,0,RES_hhdet_in_tes!J159/0.086*1000000/RES_hhdet_in_new!J159)</f>
        <v>705.01905442931593</v>
      </c>
      <c r="K159" s="57">
        <f>IF(RES_hhdet_in_tes!K159=0,0,RES_hhdet_in_tes!K159/0.086*1000000/RES_hhdet_in_new!K159)</f>
        <v>710.32006129019385</v>
      </c>
      <c r="L159" s="57">
        <f>IF(RES_hhdet_in_tes!L159=0,0,RES_hhdet_in_tes!L159/0.086*1000000/RES_hhdet_in_new!L159)</f>
        <v>883.18695067773297</v>
      </c>
      <c r="M159" s="57">
        <f>IF(RES_hhdet_in_tes!M159=0,0,RES_hhdet_in_tes!M159/0.086*1000000/RES_hhdet_in_new!M159)</f>
        <v>883.41493048877703</v>
      </c>
      <c r="N159" s="57">
        <f>IF(RES_hhdet_in_tes!N159=0,0,RES_hhdet_in_tes!N159/0.086*1000000/RES_hhdet_in_new!N159)</f>
        <v>870.22280826879705</v>
      </c>
      <c r="O159" s="57">
        <f>IF(RES_hhdet_in_tes!O159=0,0,RES_hhdet_in_tes!O159/0.086*1000000/RES_hhdet_in_new!O159)</f>
        <v>829.69615647254375</v>
      </c>
      <c r="P159" s="57">
        <f>IF(RES_hhdet_in_tes!P159=0,0,RES_hhdet_in_tes!P159/0.086*1000000/RES_hhdet_in_new!P159)</f>
        <v>857.49413095608224</v>
      </c>
      <c r="Q159" s="57">
        <f>IF(RES_hhdet_in_tes!Q159=0,0,RES_hhdet_in_tes!Q159/0.086*1000000/RES_hhdet_in_new!Q159)</f>
        <v>939.65954502994691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10866.99530317805</v>
      </c>
      <c r="D161" s="168">
        <f t="shared" ref="D161" si="137">SUM(D162,D164,D166,D175)</f>
        <v>11187.060583899078</v>
      </c>
      <c r="E161" s="168">
        <f t="shared" ref="E161" si="138">SUM(E162,E164,E166,E175)</f>
        <v>12295.192871795462</v>
      </c>
      <c r="F161" s="168">
        <f t="shared" ref="F161" si="139">SUM(F162,F164,F166,F175)</f>
        <v>11815.565586201885</v>
      </c>
      <c r="G161" s="168">
        <f t="shared" ref="G161" si="140">SUM(G162,G164,G166,G175)</f>
        <v>11783.367130573941</v>
      </c>
      <c r="H161" s="168">
        <f t="shared" ref="H161" si="141">SUM(H162,H164,H166,H175)</f>
        <v>12346.900421563174</v>
      </c>
      <c r="I161" s="168">
        <f t="shared" ref="I161" si="142">SUM(I162,I164,I166,I175)</f>
        <v>10980.08925066494</v>
      </c>
      <c r="J161" s="168">
        <f t="shared" ref="J161" si="143">SUM(J162,J164,J166,J175)</f>
        <v>11146.810106377334</v>
      </c>
      <c r="K161" s="168">
        <f t="shared" ref="K161" si="144">SUM(K162,K164,K166,K175)</f>
        <v>10956.253989292076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8132.5234660606602</v>
      </c>
      <c r="D162" s="157">
        <f t="shared" si="151"/>
        <v>8358.8835733181459</v>
      </c>
      <c r="E162" s="157">
        <f t="shared" si="151"/>
        <v>9431.4393549501474</v>
      </c>
      <c r="F162" s="157">
        <f t="shared" si="151"/>
        <v>8968.8853058733057</v>
      </c>
      <c r="G162" s="157">
        <f t="shared" si="151"/>
        <v>8966.195421077502</v>
      </c>
      <c r="H162" s="157">
        <f t="shared" si="151"/>
        <v>9352.0431322910881</v>
      </c>
      <c r="I162" s="157">
        <f t="shared" si="151"/>
        <v>8014.8370918126893</v>
      </c>
      <c r="J162" s="157">
        <f t="shared" si="151"/>
        <v>8208.4499993085756</v>
      </c>
      <c r="K162" s="157">
        <f t="shared" si="151"/>
        <v>7973.0592610386775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8132.5234660606602</v>
      </c>
      <c r="D163" s="57">
        <f>IF(RES_hhdet_in_tes!D163=0,0,RES_hhdet_in_tes!D163/0.086*1000000/RES_hhdet_in_new!D163)</f>
        <v>8358.8835733181459</v>
      </c>
      <c r="E163" s="57">
        <f>IF(RES_hhdet_in_tes!E163=0,0,RES_hhdet_in_tes!E163/0.086*1000000/RES_hhdet_in_new!E163)</f>
        <v>9431.4393549501474</v>
      </c>
      <c r="F163" s="57">
        <f>IF(RES_hhdet_in_tes!F163=0,0,RES_hhdet_in_tes!F163/0.086*1000000/RES_hhdet_in_new!F163)</f>
        <v>8968.8853058733057</v>
      </c>
      <c r="G163" s="57">
        <f>IF(RES_hhdet_in_tes!G163=0,0,RES_hhdet_in_tes!G163/0.086*1000000/RES_hhdet_in_new!G163)</f>
        <v>8966.195421077502</v>
      </c>
      <c r="H163" s="57">
        <f>IF(RES_hhdet_in_tes!H163=0,0,RES_hhdet_in_tes!H163/0.086*1000000/RES_hhdet_in_new!H163)</f>
        <v>9352.0431322910881</v>
      </c>
      <c r="I163" s="57">
        <f>IF(RES_hhdet_in_tes!I163=0,0,RES_hhdet_in_tes!I163/0.086*1000000/RES_hhdet_in_new!I163)</f>
        <v>8014.8370918126893</v>
      </c>
      <c r="J163" s="57">
        <f>IF(RES_hhdet_in_tes!J163=0,0,RES_hhdet_in_tes!J163/0.086*1000000/RES_hhdet_in_new!J163)</f>
        <v>8208.4499993085756</v>
      </c>
      <c r="K163" s="57">
        <f>IF(RES_hhdet_in_tes!K163=0,0,RES_hhdet_in_tes!K163/0.086*1000000/RES_hhdet_in_new!K163)</f>
        <v>7973.0592610386775</v>
      </c>
      <c r="L163" s="57">
        <f>IF(RES_hhdet_in_tes!L163=0,0,RES_hhdet_in_tes!L163/0.086*1000000/RES_hhdet_in_new!L163)</f>
        <v>0</v>
      </c>
      <c r="M163" s="57">
        <f>IF(RES_hhdet_in_tes!M163=0,0,RES_hhdet_in_tes!M163/0.086*1000000/RES_hhdet_in_new!M163)</f>
        <v>0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0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1018.7053371425884</v>
      </c>
      <c r="D164" s="157">
        <f t="shared" si="152"/>
        <v>1016.2658194345046</v>
      </c>
      <c r="E164" s="157">
        <f t="shared" si="152"/>
        <v>1024.3556740400481</v>
      </c>
      <c r="F164" s="157">
        <f t="shared" si="152"/>
        <v>1017.7779106779684</v>
      </c>
      <c r="G164" s="157">
        <f t="shared" si="152"/>
        <v>1026.7717721256818</v>
      </c>
      <c r="H164" s="157">
        <f t="shared" si="152"/>
        <v>1055.6578777466789</v>
      </c>
      <c r="I164" s="157">
        <f t="shared" si="152"/>
        <v>1060.7192436441037</v>
      </c>
      <c r="J164" s="157">
        <f t="shared" si="152"/>
        <v>1123.1642426678773</v>
      </c>
      <c r="K164" s="157">
        <f t="shared" si="152"/>
        <v>1153.7943129614432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1018.7053371425884</v>
      </c>
      <c r="D165" s="156">
        <f>IF(RES_hhdet_in_tes!D165=0,0,RES_hhdet_in_tes!D165/0.086*1000000/RES_hhdet_in_new!D165)</f>
        <v>1016.2658194345046</v>
      </c>
      <c r="E165" s="156">
        <f>IF(RES_hhdet_in_tes!E165=0,0,RES_hhdet_in_tes!E165/0.086*1000000/RES_hhdet_in_new!E165)</f>
        <v>1024.3556740400481</v>
      </c>
      <c r="F165" s="156">
        <f>IF(RES_hhdet_in_tes!F165=0,0,RES_hhdet_in_tes!F165/0.086*1000000/RES_hhdet_in_new!F165)</f>
        <v>1017.7779106779684</v>
      </c>
      <c r="G165" s="156">
        <f>IF(RES_hhdet_in_tes!G165=0,0,RES_hhdet_in_tes!G165/0.086*1000000/RES_hhdet_in_new!G165)</f>
        <v>1026.7717721256818</v>
      </c>
      <c r="H165" s="156">
        <f>IF(RES_hhdet_in_tes!H165=0,0,RES_hhdet_in_tes!H165/0.086*1000000/RES_hhdet_in_new!H165)</f>
        <v>1055.6578777466789</v>
      </c>
      <c r="I165" s="156">
        <f>IF(RES_hhdet_in_tes!I165=0,0,RES_hhdet_in_tes!I165/0.086*1000000/RES_hhdet_in_new!I165)</f>
        <v>1060.7192436441037</v>
      </c>
      <c r="J165" s="156">
        <f>IF(RES_hhdet_in_tes!J165=0,0,RES_hhdet_in_tes!J165/0.086*1000000/RES_hhdet_in_new!J165)</f>
        <v>1123.1642426678773</v>
      </c>
      <c r="K165" s="156">
        <f>IF(RES_hhdet_in_tes!K165=0,0,RES_hhdet_in_tes!K165/0.086*1000000/RES_hhdet_in_new!K165)</f>
        <v>1153.7943129614432</v>
      </c>
      <c r="L165" s="156">
        <f>IF(RES_hhdet_in_tes!L165=0,0,RES_hhdet_in_tes!L165/0.086*1000000/RES_hhdet_in_new!L165)</f>
        <v>0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0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1063.3628243866635</v>
      </c>
      <c r="D166" s="157">
        <f>IF(SUM(RES_hhdet_in_tes!D167:D168,RES_hhdet_in_tes!D171:D172)=0,0,SUM(RES_hhdet_in_tes!D167:D168,RES_hhdet_in_tes!D171:D172)/0.086*1000000/SUM(RES_hhdet_in_new!D167:D168,RES_hhdet_in_new!D171:D172))</f>
        <v>1144.0963162659955</v>
      </c>
      <c r="E166" s="157">
        <f>IF(SUM(RES_hhdet_in_tes!E167:E168,RES_hhdet_in_tes!E171:E172)=0,0,SUM(RES_hhdet_in_tes!E167:E168,RES_hhdet_in_tes!E171:E172)/0.086*1000000/SUM(RES_hhdet_in_new!E167:E168,RES_hhdet_in_new!E171:E172))</f>
        <v>1169.1304336591652</v>
      </c>
      <c r="F166" s="157">
        <f>IF(SUM(RES_hhdet_in_tes!F167:F168,RES_hhdet_in_tes!F171:F172)=0,0,SUM(RES_hhdet_in_tes!F167:F168,RES_hhdet_in_tes!F171:F172)/0.086*1000000/SUM(RES_hhdet_in_new!F167:F168,RES_hhdet_in_new!F171:F172))</f>
        <v>1146.4784352513709</v>
      </c>
      <c r="G166" s="157">
        <f>IF(SUM(RES_hhdet_in_tes!G167:G168,RES_hhdet_in_tes!G171:G172)=0,0,SUM(RES_hhdet_in_tes!G167:G168,RES_hhdet_in_tes!G171:G172)/0.086*1000000/SUM(RES_hhdet_in_new!G167:G168,RES_hhdet_in_new!G171:G172))</f>
        <v>1120.2609017878362</v>
      </c>
      <c r="H166" s="157">
        <f>IF(SUM(RES_hhdet_in_tes!H167:H168,RES_hhdet_in_tes!H171:H172)=0,0,SUM(RES_hhdet_in_tes!H167:H168,RES_hhdet_in_tes!H171:H172)/0.086*1000000/SUM(RES_hhdet_in_new!H167:H168,RES_hhdet_in_new!H171:H172))</f>
        <v>1253.401548596393</v>
      </c>
      <c r="I166" s="157">
        <f>IF(SUM(RES_hhdet_in_tes!I167:I168,RES_hhdet_in_tes!I171:I172)=0,0,SUM(RES_hhdet_in_tes!I167:I168,RES_hhdet_in_tes!I171:I172)/0.086*1000000/SUM(RES_hhdet_in_new!I167:I168,RES_hhdet_in_new!I171:I172))</f>
        <v>1187.2677427763972</v>
      </c>
      <c r="J166" s="157">
        <f>IF(SUM(RES_hhdet_in_tes!J167:J168,RES_hhdet_in_tes!J171:J172)=0,0,SUM(RES_hhdet_in_tes!J167:J168,RES_hhdet_in_tes!J171:J172)/0.086*1000000/SUM(RES_hhdet_in_new!J167:J168,RES_hhdet_in_new!J171:J172))</f>
        <v>1110.1970264702945</v>
      </c>
      <c r="K166" s="157">
        <f>IF(SUM(RES_hhdet_in_tes!K167:K168,RES_hhdet_in_tes!K171:K172)=0,0,SUM(RES_hhdet_in_tes!K167:K168,RES_hhdet_in_tes!K171:K172)/0.086*1000000/SUM(RES_hhdet_in_new!K167:K168,RES_hhdet_in_new!K171:K172))</f>
        <v>1119.0983836908217</v>
      </c>
      <c r="L166" s="157">
        <f>IF(SUM(RES_hhdet_in_tes!L167:L168,RES_hhdet_in_tes!L171:L172)=0,0,SUM(RES_hhdet_in_tes!L167:L168,RES_hhdet_in_tes!L171:L172)/0.086*1000000/SUM(RES_hhdet_in_new!L167:L168,RES_hhdet_in_new!L171:L172))</f>
        <v>0</v>
      </c>
      <c r="M166" s="157">
        <f>IF(SUM(RES_hhdet_in_tes!M167:M168,RES_hhdet_in_tes!M171:M172)=0,0,SUM(RES_hhdet_in_tes!M167:M168,RES_hhdet_in_tes!M171:M172)/0.086*1000000/SUM(RES_hhdet_in_new!M167:M168,RES_hhdet_in_new!M171:M172))</f>
        <v>0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0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1061.0614235395615</v>
      </c>
      <c r="D171" s="162">
        <f>IF(RES_hhdet_in_tes!D171=0,0,RES_hhdet_in_tes!D171/0.086*1000000/RES_hhdet_in_new!D171)</f>
        <v>1145.6047381241156</v>
      </c>
      <c r="E171" s="162">
        <f>IF(RES_hhdet_in_tes!E171=0,0,RES_hhdet_in_tes!E171/0.086*1000000/RES_hhdet_in_new!E171)</f>
        <v>1171.8997505694138</v>
      </c>
      <c r="F171" s="162">
        <f>IF(RES_hhdet_in_tes!F171=0,0,RES_hhdet_in_tes!F171/0.086*1000000/RES_hhdet_in_new!F171)</f>
        <v>1149.6830362177445</v>
      </c>
      <c r="G171" s="162">
        <f>IF(RES_hhdet_in_tes!G171=0,0,RES_hhdet_in_tes!G171/0.086*1000000/RES_hhdet_in_new!G171)</f>
        <v>1122.4012005556704</v>
      </c>
      <c r="H171" s="162">
        <f>IF(RES_hhdet_in_tes!H171=0,0,RES_hhdet_in_tes!H171/0.086*1000000/RES_hhdet_in_new!H171)</f>
        <v>1259.2593503075905</v>
      </c>
      <c r="I171" s="162">
        <f>IF(RES_hhdet_in_tes!I171=0,0,RES_hhdet_in_tes!I171/0.086*1000000/RES_hhdet_in_new!I171)</f>
        <v>1238.7993686755551</v>
      </c>
      <c r="J171" s="162">
        <f>IF(RES_hhdet_in_tes!J171=0,0,RES_hhdet_in_tes!J171/0.086*1000000/RES_hhdet_in_new!J171)</f>
        <v>1131.0174122018961</v>
      </c>
      <c r="K171" s="162">
        <f>IF(RES_hhdet_in_tes!K171=0,0,RES_hhdet_in_tes!K171/0.086*1000000/RES_hhdet_in_new!K171)</f>
        <v>1126.4650359900654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1090.6716641362757</v>
      </c>
      <c r="D172" s="160">
        <f>IF(RES_hhdet_in_tes!D172=0,0,RES_hhdet_in_tes!D172/0.086*1000000/RES_hhdet_in_new!D172)</f>
        <v>1128.6470865995166</v>
      </c>
      <c r="E172" s="160">
        <f>IF(RES_hhdet_in_tes!E172=0,0,RES_hhdet_in_tes!E172/0.086*1000000/RES_hhdet_in_new!E172)</f>
        <v>1132.2459050109076</v>
      </c>
      <c r="F172" s="160">
        <f>IF(RES_hhdet_in_tes!F172=0,0,RES_hhdet_in_tes!F172/0.086*1000000/RES_hhdet_in_new!F172)</f>
        <v>1106.5951205855517</v>
      </c>
      <c r="G172" s="160">
        <f>IF(RES_hhdet_in_tes!G172=0,0,RES_hhdet_in_tes!G172/0.086*1000000/RES_hhdet_in_new!G172)</f>
        <v>1086.8458326739153</v>
      </c>
      <c r="H172" s="160">
        <f>IF(RES_hhdet_in_tes!H172=0,0,RES_hhdet_in_tes!H172/0.086*1000000/RES_hhdet_in_new!H172)</f>
        <v>1179.9511862689399</v>
      </c>
      <c r="I172" s="160">
        <f>IF(RES_hhdet_in_tes!I172=0,0,RES_hhdet_in_tes!I172/0.086*1000000/RES_hhdet_in_new!I172)</f>
        <v>1163.9809839556845</v>
      </c>
      <c r="J172" s="160">
        <f>IF(RES_hhdet_in_tes!J172=0,0,RES_hhdet_in_tes!J172/0.086*1000000/RES_hhdet_in_new!J172)</f>
        <v>1094.2555137795046</v>
      </c>
      <c r="K172" s="160">
        <f>IF(RES_hhdet_in_tes!K172=0,0,RES_hhdet_in_tes!K172/0.086*1000000/RES_hhdet_in_new!K172)</f>
        <v>1092.3702795081035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760.77522334184732</v>
      </c>
      <c r="D173" s="156">
        <f>IF(RES_hhdet_in_tes!D173=0,0,RES_hhdet_in_tes!D173/0.086*1000000/RES_hhdet_in_new!D172)</f>
        <v>794.59354255274957</v>
      </c>
      <c r="E173" s="156">
        <f>IF(RES_hhdet_in_tes!E173=0,0,RES_hhdet_in_tes!E173/0.086*1000000/RES_hhdet_in_new!E172)</f>
        <v>795.94904792520856</v>
      </c>
      <c r="F173" s="156">
        <f>IF(RES_hhdet_in_tes!F173=0,0,RES_hhdet_in_tes!F173/0.086*1000000/RES_hhdet_in_new!F172)</f>
        <v>770.56911156164006</v>
      </c>
      <c r="G173" s="156">
        <f>IF(RES_hhdet_in_tes!G173=0,0,RES_hhdet_in_tes!G173/0.086*1000000/RES_hhdet_in_new!G172)</f>
        <v>746.29444340352984</v>
      </c>
      <c r="H173" s="156">
        <f>IF(RES_hhdet_in_tes!H173=0,0,RES_hhdet_in_tes!H173/0.086*1000000/RES_hhdet_in_new!H172)</f>
        <v>833.42969834883615</v>
      </c>
      <c r="I173" s="156">
        <f>IF(RES_hhdet_in_tes!I173=0,0,RES_hhdet_in_tes!I173/0.086*1000000/RES_hhdet_in_new!I172)</f>
        <v>817.61070273422945</v>
      </c>
      <c r="J173" s="156">
        <f>IF(RES_hhdet_in_tes!J173=0,0,RES_hhdet_in_tes!J173/0.086*1000000/RES_hhdet_in_new!J172)</f>
        <v>745.20827439932555</v>
      </c>
      <c r="K173" s="156">
        <f>IF(RES_hhdet_in_tes!K173=0,0,RES_hhdet_in_tes!K173/0.086*1000000/RES_hhdet_in_new!K172)</f>
        <v>740.10601117052488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329.8964407944282</v>
      </c>
      <c r="D174" s="57">
        <f>IF(RES_hhdet_in_tes!D174=0,0,RES_hhdet_in_tes!D174/0.086*1000000/RES_hhdet_in_new!D172)</f>
        <v>334.05354404676712</v>
      </c>
      <c r="E174" s="57">
        <f>IF(RES_hhdet_in_tes!E174=0,0,RES_hhdet_in_tes!E174/0.086*1000000/RES_hhdet_in_new!E172)</f>
        <v>336.296857085699</v>
      </c>
      <c r="F174" s="57">
        <f>IF(RES_hhdet_in_tes!F174=0,0,RES_hhdet_in_tes!F174/0.086*1000000/RES_hhdet_in_new!F172)</f>
        <v>336.0260090239118</v>
      </c>
      <c r="G174" s="57">
        <f>IF(RES_hhdet_in_tes!G174=0,0,RES_hhdet_in_tes!G174/0.086*1000000/RES_hhdet_in_new!G172)</f>
        <v>340.55138927038541</v>
      </c>
      <c r="H174" s="57">
        <f>IF(RES_hhdet_in_tes!H174=0,0,RES_hhdet_in_tes!H174/0.086*1000000/RES_hhdet_in_new!H172)</f>
        <v>346.52148792010388</v>
      </c>
      <c r="I174" s="57">
        <f>IF(RES_hhdet_in_tes!I174=0,0,RES_hhdet_in_tes!I174/0.086*1000000/RES_hhdet_in_new!I172)</f>
        <v>346.37028122145512</v>
      </c>
      <c r="J174" s="57">
        <f>IF(RES_hhdet_in_tes!J174=0,0,RES_hhdet_in_tes!J174/0.086*1000000/RES_hhdet_in_new!J172)</f>
        <v>349.04723938017906</v>
      </c>
      <c r="K174" s="57">
        <f>IF(RES_hhdet_in_tes!K174=0,0,RES_hhdet_in_tes!K174/0.086*1000000/RES_hhdet_in_new!K172)</f>
        <v>352.26426833757876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652.40367558813739</v>
      </c>
      <c r="D175" s="157">
        <f>IF(SUM(RES_hhdet_in_tes!D176:D177)=0,0,SUM(RES_hhdet_in_tes!D176:D177)/0.086*1000000/SUM(RES_hhdet_in_new!D176:D177))</f>
        <v>667.81487488043285</v>
      </c>
      <c r="E175" s="157">
        <f>IF(SUM(RES_hhdet_in_tes!E176:E177)=0,0,SUM(RES_hhdet_in_tes!E176:E177)/0.086*1000000/SUM(RES_hhdet_in_new!E176:E177))</f>
        <v>670.26740914609934</v>
      </c>
      <c r="F175" s="157">
        <f>IF(SUM(RES_hhdet_in_tes!F176:F177)=0,0,SUM(RES_hhdet_in_tes!F176:F177)/0.086*1000000/SUM(RES_hhdet_in_new!F176:F177))</f>
        <v>682.42393439923956</v>
      </c>
      <c r="G175" s="157">
        <f>IF(SUM(RES_hhdet_in_tes!G176:G177)=0,0,SUM(RES_hhdet_in_tes!G176:G177)/0.086*1000000/SUM(RES_hhdet_in_new!G176:G177))</f>
        <v>670.13903558292077</v>
      </c>
      <c r="H175" s="157">
        <f>IF(SUM(RES_hhdet_in_tes!H176:H177)=0,0,SUM(RES_hhdet_in_tes!H176:H177)/0.086*1000000/SUM(RES_hhdet_in_new!H176:H177))</f>
        <v>685.79786292901383</v>
      </c>
      <c r="I175" s="157">
        <f>IF(SUM(RES_hhdet_in_tes!I176:I177)=0,0,SUM(RES_hhdet_in_tes!I176:I177)/0.086*1000000/SUM(RES_hhdet_in_new!I176:I177))</f>
        <v>717.26517243174942</v>
      </c>
      <c r="J175" s="157">
        <f>IF(SUM(RES_hhdet_in_tes!J176:J177)=0,0,SUM(RES_hhdet_in_tes!J176:J177)/0.086*1000000/SUM(RES_hhdet_in_new!J176:J177))</f>
        <v>704.99883793058723</v>
      </c>
      <c r="K175" s="157">
        <f>IF(SUM(RES_hhdet_in_tes!K176:K177)=0,0,SUM(RES_hhdet_in_tes!K176:K177)/0.086*1000000/SUM(RES_hhdet_in_new!K176:K177))</f>
        <v>710.3020316011341</v>
      </c>
      <c r="L175" s="157">
        <f>IF(SUM(RES_hhdet_in_tes!L176:L177)=0,0,SUM(RES_hhdet_in_tes!L176:L177)/0.086*1000000/SUM(RES_hhdet_in_new!L176:L177))</f>
        <v>0</v>
      </c>
      <c r="M175" s="157">
        <f>IF(SUM(RES_hhdet_in_tes!M176:M177)=0,0,SUM(RES_hhdet_in_tes!M176:M177)/0.086*1000000/SUM(RES_hhdet_in_new!M176:M177))</f>
        <v>0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0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652.40367558813739</v>
      </c>
      <c r="D177" s="57">
        <f>IF(RES_hhdet_in_tes!D177=0,0,RES_hhdet_in_tes!D177/0.086*1000000/RES_hhdet_in_new!D177)</f>
        <v>667.81487488043285</v>
      </c>
      <c r="E177" s="57">
        <f>IF(RES_hhdet_in_tes!E177=0,0,RES_hhdet_in_tes!E177/0.086*1000000/RES_hhdet_in_new!E177)</f>
        <v>670.26740914609934</v>
      </c>
      <c r="F177" s="57">
        <f>IF(RES_hhdet_in_tes!F177=0,0,RES_hhdet_in_tes!F177/0.086*1000000/RES_hhdet_in_new!F177)</f>
        <v>682.42393439923956</v>
      </c>
      <c r="G177" s="57">
        <f>IF(RES_hhdet_in_tes!G177=0,0,RES_hhdet_in_tes!G177/0.086*1000000/RES_hhdet_in_new!G177)</f>
        <v>670.13903558292077</v>
      </c>
      <c r="H177" s="57">
        <f>IF(RES_hhdet_in_tes!H177=0,0,RES_hhdet_in_tes!H177/0.086*1000000/RES_hhdet_in_new!H177)</f>
        <v>685.79786292901383</v>
      </c>
      <c r="I177" s="57">
        <f>IF(RES_hhdet_in_tes!I177=0,0,RES_hhdet_in_tes!I177/0.086*1000000/RES_hhdet_in_new!I177)</f>
        <v>717.26517243174942</v>
      </c>
      <c r="J177" s="57">
        <f>IF(RES_hhdet_in_tes!J177=0,0,RES_hhdet_in_tes!J177/0.086*1000000/RES_hhdet_in_new!J177)</f>
        <v>704.99883793058723</v>
      </c>
      <c r="K177" s="57">
        <f>IF(RES_hhdet_in_tes!K177=0,0,RES_hhdet_in_tes!K177/0.086*1000000/RES_hhdet_in_new!K177)</f>
        <v>710.3020316011341</v>
      </c>
      <c r="L177" s="57">
        <f>IF(RES_hhdet_in_tes!L177=0,0,RES_hhdet_in_tes!L177/0.086*1000000/RES_hhdet_in_new!L177)</f>
        <v>0</v>
      </c>
      <c r="M177" s="57">
        <f>IF(RES_hhdet_in_tes!M177=0,0,RES_hhdet_in_tes!M177/0.086*1000000/RES_hhdet_in_new!M177)</f>
        <v>0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0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5349.1201505937697</v>
      </c>
      <c r="D3" s="168">
        <f t="shared" ref="D3" si="1">SUM(D4,D7,D9,D19)</f>
        <v>5724.0619727762742</v>
      </c>
      <c r="E3" s="168">
        <f t="shared" ref="E3" si="2">SUM(E4,E7,E9,E19)</f>
        <v>6161.5634918275655</v>
      </c>
      <c r="F3" s="168">
        <f t="shared" ref="F3" si="3">SUM(F4,F7,F9,F19)</f>
        <v>6125.3601886792267</v>
      </c>
      <c r="G3" s="168">
        <f t="shared" ref="G3" si="4">SUM(G4,G7,G9,G19)</f>
        <v>6122.4985936374651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6152.8427974569177</v>
      </c>
      <c r="K3" s="168">
        <f t="shared" ref="K3" si="8">SUM(K4,K7,K9,K19)</f>
        <v>5212.2741777192932</v>
      </c>
      <c r="L3" s="168">
        <f t="shared" ref="L3" si="9">SUM(L4,L7,L9,L19)</f>
        <v>5482.6121694031071</v>
      </c>
      <c r="M3" s="168">
        <f t="shared" ref="M3" si="10">SUM(M4,M7,M9,M19)</f>
        <v>6760.382497226341</v>
      </c>
      <c r="N3" s="168">
        <f t="shared" ref="N3" si="11">SUM(N4,N7,N9,N19)</f>
        <v>5796.3560242285421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5192.2999832136657</v>
      </c>
      <c r="D4" s="157">
        <f t="shared" si="15"/>
        <v>5522.4820000428899</v>
      </c>
      <c r="E4" s="157">
        <f t="shared" si="15"/>
        <v>5839.126014195851</v>
      </c>
      <c r="F4" s="157">
        <f t="shared" si="15"/>
        <v>5618.3647226171033</v>
      </c>
      <c r="G4" s="157">
        <f t="shared" si="15"/>
        <v>5862.9325556793929</v>
      </c>
      <c r="H4" s="157">
        <f t="shared" si="15"/>
        <v>0</v>
      </c>
      <c r="I4" s="157">
        <f t="shared" si="15"/>
        <v>0</v>
      </c>
      <c r="J4" s="157">
        <f t="shared" si="15"/>
        <v>5894.3742008444478</v>
      </c>
      <c r="K4" s="157">
        <f t="shared" si="15"/>
        <v>5142.8859747576571</v>
      </c>
      <c r="L4" s="157">
        <f t="shared" si="15"/>
        <v>5342.7344745656646</v>
      </c>
      <c r="M4" s="157">
        <f t="shared" si="15"/>
        <v>5797.9765022507136</v>
      </c>
      <c r="N4" s="157">
        <f t="shared" si="15"/>
        <v>5218.3482549493201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5192.2999832136657</v>
      </c>
      <c r="D5" s="156">
        <f>IF(RES_hhdet_in_emi!D5=0,0,RES_hhdet_in_emi!D5*1000000/RES_hhdet_in_new!D5)</f>
        <v>5522.4820000428899</v>
      </c>
      <c r="E5" s="156">
        <f>IF(RES_hhdet_in_emi!E5=0,0,RES_hhdet_in_emi!E5*1000000/RES_hhdet_in_new!E5)</f>
        <v>5839.126014195851</v>
      </c>
      <c r="F5" s="156">
        <f>IF(RES_hhdet_in_emi!F5=0,0,RES_hhdet_in_emi!F5*1000000/RES_hhdet_in_new!F5)</f>
        <v>5618.3647226171033</v>
      </c>
      <c r="G5" s="156">
        <f>IF(RES_hhdet_in_emi!G5=0,0,RES_hhdet_in_emi!G5*1000000/RES_hhdet_in_new!G5)</f>
        <v>5862.9325556793929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5894.3742008444478</v>
      </c>
      <c r="K5" s="156">
        <f>IF(RES_hhdet_in_emi!K5=0,0,RES_hhdet_in_emi!K5*1000000/RES_hhdet_in_new!K5)</f>
        <v>5142.8859747576571</v>
      </c>
      <c r="L5" s="156">
        <f>IF(RES_hhdet_in_emi!L5=0,0,RES_hhdet_in_emi!L5*1000000/RES_hhdet_in_new!L5)</f>
        <v>5342.7344745656646</v>
      </c>
      <c r="M5" s="156">
        <f>IF(RES_hhdet_in_emi!M5=0,0,RES_hhdet_in_emi!M5*1000000/RES_hhdet_in_new!M5)</f>
        <v>5797.9765022507136</v>
      </c>
      <c r="N5" s="156">
        <f>IF(RES_hhdet_in_emi!N5=0,0,RES_hhdet_in_emi!N5*1000000/RES_hhdet_in_new!N5)</f>
        <v>5218.3482549493201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141.84831894765182</v>
      </c>
      <c r="D9" s="157">
        <f>IF(SUM(RES_hhdet_in_emi!D10:D12,RES_hhdet_in_emi!D15:D16)=0,0,SUM(RES_hhdet_in_emi!D10:D12,RES_hhdet_in_emi!D15:D16)*1000000/SUM(RES_hhdet_in_new!D10:D12,RES_hhdet_in_new!D15:D16))</f>
        <v>183.32213623862555</v>
      </c>
      <c r="E9" s="157">
        <f>IF(SUM(RES_hhdet_in_emi!E10:E12,RES_hhdet_in_emi!E15:E16)=0,0,SUM(RES_hhdet_in_emi!E10:E12,RES_hhdet_in_emi!E15:E16)*1000000/SUM(RES_hhdet_in_new!E10:E12,RES_hhdet_in_new!E15:E16))</f>
        <v>294.10594736510291</v>
      </c>
      <c r="F9" s="157">
        <f>IF(SUM(RES_hhdet_in_emi!F10:F12,RES_hhdet_in_emi!F15:F16)=0,0,SUM(RES_hhdet_in_emi!F10:F12,RES_hhdet_in_emi!F15:F16)*1000000/SUM(RES_hhdet_in_new!F10:F12,RES_hhdet_in_new!F15:F16))</f>
        <v>466.84856159730759</v>
      </c>
      <c r="G9" s="157">
        <f>IF(SUM(RES_hhdet_in_emi!G10:G12,RES_hhdet_in_emi!G15:G16)=0,0,SUM(RES_hhdet_in_emi!G10:G12,RES_hhdet_in_emi!G15:G16)*1000000/SUM(RES_hhdet_in_new!G10:G12,RES_hhdet_in_new!G15:G16))</f>
        <v>238.70230774052598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240.48966282796235</v>
      </c>
      <c r="K9" s="157">
        <f>IF(SUM(RES_hhdet_in_emi!K10:K12,RES_hhdet_in_emi!K15:K16)=0,0,SUM(RES_hhdet_in_emi!K10:K12,RES_hhdet_in_emi!K15:K16)*1000000/SUM(RES_hhdet_in_new!K10:K12,RES_hhdet_in_new!K15:K16))</f>
        <v>69.388202961636168</v>
      </c>
      <c r="L9" s="157">
        <f>IF(SUM(RES_hhdet_in_emi!L10:L12,RES_hhdet_in_emi!L15:L16)=0,0,SUM(RES_hhdet_in_emi!L10:L12,RES_hhdet_in_emi!L15:L16)*1000000/SUM(RES_hhdet_in_new!L10:L12,RES_hhdet_in_new!L15:L16))</f>
        <v>80.681258950953875</v>
      </c>
      <c r="M9" s="157">
        <f>IF(SUM(RES_hhdet_in_emi!M10:M12,RES_hhdet_in_emi!M15:M16)=0,0,SUM(RES_hhdet_in_emi!M10:M12,RES_hhdet_in_emi!M15:M16)*1000000/SUM(RES_hhdet_in_new!M10:M12,RES_hhdet_in_new!M15:M16))</f>
        <v>914.65280946764983</v>
      </c>
      <c r="N9" s="157">
        <f>IF(SUM(RES_hhdet_in_emi!N10:N12,RES_hhdet_in_emi!N15:N16)=0,0,SUM(RES_hhdet_in_emi!N10:N12,RES_hhdet_in_emi!N15:N16)*1000000/SUM(RES_hhdet_in_new!N10:N12,RES_hhdet_in_new!N15:N16))</f>
        <v>562.62903244342419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819.51372104177472</v>
      </c>
      <c r="D10" s="132">
        <f>IF(RES_hhdet_in_emi!D10=0,0,RES_hhdet_in_emi!D10*1000000/RES_hhdet_in_new!D10)</f>
        <v>811.26243602916327</v>
      </c>
      <c r="E10" s="132">
        <f>IF(RES_hhdet_in_emi!E10=0,0,RES_hhdet_in_emi!E10*1000000/RES_hhdet_in_new!E10)</f>
        <v>808.60926061490477</v>
      </c>
      <c r="F10" s="132">
        <f>IF(RES_hhdet_in_emi!F10=0,0,RES_hhdet_in_emi!F10*1000000/RES_hhdet_in_new!F10)</f>
        <v>802.49199538474261</v>
      </c>
      <c r="G10" s="132">
        <f>IF(RES_hhdet_in_emi!G10=0,0,RES_hhdet_in_emi!G10*1000000/RES_hhdet_in_new!G10)</f>
        <v>804.59824998120041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832.54191305141376</v>
      </c>
      <c r="K10" s="132">
        <f>IF(RES_hhdet_in_emi!K10=0,0,RES_hhdet_in_emi!K10*1000000/RES_hhdet_in_new!K10)</f>
        <v>813.1956917989711</v>
      </c>
      <c r="L10" s="132">
        <f>IF(RES_hhdet_in_emi!L10=0,0,RES_hhdet_in_emi!L10*1000000/RES_hhdet_in_new!L10)</f>
        <v>948.07049702593497</v>
      </c>
      <c r="M10" s="132">
        <f>IF(RES_hhdet_in_emi!M10=0,0,RES_hhdet_in_emi!M10*1000000/RES_hhdet_in_new!M10)</f>
        <v>961.11418675011669</v>
      </c>
      <c r="N10" s="132">
        <f>IF(RES_hhdet_in_emi!N10=0,0,RES_hhdet_in_emi!N10*1000000/RES_hhdet_in_new!N10)</f>
        <v>974.81438864367908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14.971848432451935</v>
      </c>
      <c r="D19" s="157">
        <f>IF(SUM(RES_hhdet_in_emi!D20:D22)=0,0,SUM(RES_hhdet_in_emi!D20:D22)*1000000/SUM(RES_hhdet_in_new!D20:D22))</f>
        <v>18.25783649475871</v>
      </c>
      <c r="E19" s="157">
        <f>IF(SUM(RES_hhdet_in_emi!E20:E22)=0,0,SUM(RES_hhdet_in_emi!E20:E22)*1000000/SUM(RES_hhdet_in_new!E20:E22))</f>
        <v>28.331530266611381</v>
      </c>
      <c r="F19" s="157">
        <f>IF(SUM(RES_hhdet_in_emi!F20:F22)=0,0,SUM(RES_hhdet_in_emi!F20:F22)*1000000/SUM(RES_hhdet_in_new!F20:F22))</f>
        <v>40.146904464815641</v>
      </c>
      <c r="G19" s="157">
        <f>IF(SUM(RES_hhdet_in_emi!G20:G22)=0,0,SUM(RES_hhdet_in_emi!G20:G22)*1000000/SUM(RES_hhdet_in_new!G20:G22))</f>
        <v>20.863730217546284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17.978933784508058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59.196435886488544</v>
      </c>
      <c r="M19" s="157">
        <f>IF(SUM(RES_hhdet_in_emi!M20:M22)=0,0,SUM(RES_hhdet_in_emi!M20:M22)*1000000/SUM(RES_hhdet_in_new!M20:M22))</f>
        <v>47.753185507978174</v>
      </c>
      <c r="N19" s="157">
        <f>IF(SUM(RES_hhdet_in_emi!N20:N22)=0,0,SUM(RES_hhdet_in_emi!N20:N22)*1000000/SUM(RES_hhdet_in_new!N20:N22))</f>
        <v>15.378736835798463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590.27114556484844</v>
      </c>
      <c r="D20" s="156">
        <f>IF(RES_hhdet_in_emi!D20=0,0,RES_hhdet_in_emi!D20*1000000/RES_hhdet_in_new!D20)</f>
        <v>645.50965882936805</v>
      </c>
      <c r="E20" s="156">
        <f>IF(RES_hhdet_in_emi!E20=0,0,RES_hhdet_in_emi!E20*1000000/RES_hhdet_in_new!E20)</f>
        <v>605.30327474129945</v>
      </c>
      <c r="F20" s="156">
        <f>IF(RES_hhdet_in_emi!F20=0,0,RES_hhdet_in_emi!F20*1000000/RES_hhdet_in_new!F20)</f>
        <v>586.99925360071427</v>
      </c>
      <c r="G20" s="156">
        <f>IF(RES_hhdet_in_emi!G20=0,0,RES_hhdet_in_emi!G20*1000000/RES_hhdet_in_new!G20)</f>
        <v>623.22913060737631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685.73769342366074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797.98729530320543</v>
      </c>
      <c r="M20" s="156">
        <f>IF(RES_hhdet_in_emi!M20=0,0,RES_hhdet_in_emi!M20*1000000/RES_hhdet_in_new!M20)</f>
        <v>808.53532951813168</v>
      </c>
      <c r="N20" s="156">
        <f>IF(RES_hhdet_in_emi!N20=0,0,RES_hhdet_in_emi!N20*1000000/RES_hhdet_in_new!N20)</f>
        <v>825.62221197768247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3428.4247724403999</v>
      </c>
      <c r="E24" s="168">
        <f t="shared" ref="E24" si="19">SUM(E25,E28,E30,E39)</f>
        <v>0</v>
      </c>
      <c r="F24" s="168">
        <f t="shared" ref="F24" si="20">SUM(F25,F28,F30,F39)</f>
        <v>3412.3872444643912</v>
      </c>
      <c r="G24" s="168">
        <f t="shared" ref="G24" si="21">SUM(G25,G28,G30,G39)</f>
        <v>3692.7473135941987</v>
      </c>
      <c r="H24" s="168">
        <f t="shared" ref="H24" si="22">SUM(H25,H28,H30,H39)</f>
        <v>3704.830496285731</v>
      </c>
      <c r="I24" s="168">
        <f t="shared" ref="I24" si="23">SUM(I25,I28,I30,I39)</f>
        <v>2802.529623054741</v>
      </c>
      <c r="J24" s="168">
        <f t="shared" ref="J24" si="24">SUM(J25,J28,J30,J39)</f>
        <v>3421.0372339917558</v>
      </c>
      <c r="K24" s="168">
        <f t="shared" ref="K24" si="25">SUM(K25,K28,K30,K39)</f>
        <v>3085.810681961821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2801.6440666331087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2731.5120553524334</v>
      </c>
      <c r="E25" s="157">
        <f t="shared" si="32"/>
        <v>0</v>
      </c>
      <c r="F25" s="157">
        <f t="shared" si="32"/>
        <v>3011.1931609300514</v>
      </c>
      <c r="G25" s="157">
        <f t="shared" si="32"/>
        <v>2969.5491769582336</v>
      </c>
      <c r="H25" s="157">
        <f t="shared" si="32"/>
        <v>2974.7862774053242</v>
      </c>
      <c r="I25" s="157">
        <f t="shared" si="32"/>
        <v>2707.581910427255</v>
      </c>
      <c r="J25" s="157">
        <f t="shared" si="32"/>
        <v>2711.2281462069527</v>
      </c>
      <c r="K25" s="157">
        <f t="shared" si="32"/>
        <v>2749.7395042075223</v>
      </c>
      <c r="L25" s="157">
        <f t="shared" si="32"/>
        <v>0</v>
      </c>
      <c r="M25" s="157">
        <f t="shared" si="32"/>
        <v>0</v>
      </c>
      <c r="N25" s="157">
        <f t="shared" si="32"/>
        <v>2801.6440666331087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2731.5120553524334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3011.1931609300514</v>
      </c>
      <c r="G26" s="156">
        <f>IF(RES_hhdet_in_emi!G26=0,0,RES_hhdet_in_emi!G26*1000000/RES_hhdet_in_new!G26)</f>
        <v>2969.5491769582336</v>
      </c>
      <c r="H26" s="156">
        <f>IF(RES_hhdet_in_emi!H26=0,0,RES_hhdet_in_emi!H26*1000000/RES_hhdet_in_new!H26)</f>
        <v>2974.7862774053242</v>
      </c>
      <c r="I26" s="156">
        <f>IF(RES_hhdet_in_emi!I26=0,0,RES_hhdet_in_emi!I26*1000000/RES_hhdet_in_new!I26)</f>
        <v>2707.581910427255</v>
      </c>
      <c r="J26" s="156">
        <f>IF(RES_hhdet_in_emi!J26=0,0,RES_hhdet_in_emi!J26*1000000/RES_hhdet_in_new!J26)</f>
        <v>2711.2281462069527</v>
      </c>
      <c r="K26" s="156">
        <f>IF(RES_hhdet_in_emi!K26=0,0,RES_hhdet_in_emi!K26*1000000/RES_hhdet_in_new!K26)</f>
        <v>2749.7395042075223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2801.6440666331087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394.33799799016094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401.19408353433965</v>
      </c>
      <c r="G30" s="157">
        <f>IF(SUM(RES_hhdet_in_emi!G31:G32,RES_hhdet_in_emi!G35:G36)=0,0,SUM(RES_hhdet_in_emi!G31:G32,RES_hhdet_in_emi!G35:G36)*1000000/SUM(RES_hhdet_in_new!G31:G32,RES_hhdet_in_new!G35:G36))</f>
        <v>405.63227113804106</v>
      </c>
      <c r="H30" s="157">
        <f>IF(SUM(RES_hhdet_in_emi!H31:H32,RES_hhdet_in_emi!H35:H36)=0,0,SUM(RES_hhdet_in_emi!H31:H32,RES_hhdet_in_emi!H35:H36)*1000000/SUM(RES_hhdet_in_new!H31:H32,RES_hhdet_in_new!H35:H36))</f>
        <v>412.3794712351953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372.62308519479558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405.39720868108219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402.82921857342677</v>
      </c>
      <c r="G31" s="132">
        <f>IF(RES_hhdet_in_emi!G31=0,0,RES_hhdet_in_emi!G31*1000000/RES_hhdet_in_new!G31)</f>
        <v>409.15950757592441</v>
      </c>
      <c r="H31" s="132">
        <f>IF(RES_hhdet_in_emi!H31=0,0,RES_hhdet_in_emi!H31*1000000/RES_hhdet_in_new!H31)</f>
        <v>417.45236011364585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425.375711564997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300.85030186827396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295.83207329512436</v>
      </c>
      <c r="G32" s="132">
        <f>IF(RES_hhdet_in_emi!G32=0,0,RES_hhdet_in_emi!G32*1000000/RES_hhdet_in_new!G32)</f>
        <v>297.03186739087954</v>
      </c>
      <c r="H32" s="132">
        <f>IF(RES_hhdet_in_emi!H32=0,0,RES_hhdet_in_emi!H32*1000000/RES_hhdet_in_new!H32)</f>
        <v>300.1629571060667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300.32036077863052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300.85030186827396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295.83207329512436</v>
      </c>
      <c r="G33" s="165">
        <f>IF(RES_hhdet_in_emi!G33=0,0,RES_hhdet_in_emi!G33*1000000/RES_hhdet_in_new!G32)</f>
        <v>297.03186739087954</v>
      </c>
      <c r="H33" s="165">
        <f>IF(RES_hhdet_in_emi!H33=0,0,RES_hhdet_in_emi!H33*1000000/RES_hhdet_in_new!H32)</f>
        <v>300.1629571060667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300.32036077863052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302.57471909780543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317.56586549792388</v>
      </c>
      <c r="H39" s="157">
        <f>IF(SUM(RES_hhdet_in_emi!H40:H41)=0,0,SUM(RES_hhdet_in_emi!H40:H41)*1000000/SUM(RES_hhdet_in_new!H40:H41))</f>
        <v>317.66474764521172</v>
      </c>
      <c r="I39" s="157">
        <f>IF(SUM(RES_hhdet_in_emi!I40:I41)=0,0,SUM(RES_hhdet_in_emi!I40:I41)*1000000/SUM(RES_hhdet_in_new!I40:I41))</f>
        <v>94.947712627485927</v>
      </c>
      <c r="J39" s="157">
        <f>IF(SUM(RES_hhdet_in_emi!J40:J41)=0,0,SUM(RES_hhdet_in_emi!J40:J41)*1000000/SUM(RES_hhdet_in_new!J40:J41))</f>
        <v>337.18600259000743</v>
      </c>
      <c r="K39" s="157">
        <f>IF(SUM(RES_hhdet_in_emi!K40:K41)=0,0,SUM(RES_hhdet_in_emi!K40:K41)*1000000/SUM(RES_hhdet_in_new!K40:K41))</f>
        <v>336.0711777542989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302.57471909780543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317.56586549792388</v>
      </c>
      <c r="H40" s="156">
        <f>IF(RES_hhdet_in_emi!H40=0,0,RES_hhdet_in_emi!H40*1000000/RES_hhdet_in_new!H40)</f>
        <v>317.66474764521172</v>
      </c>
      <c r="I40" s="156">
        <f>IF(RES_hhdet_in_emi!I40=0,0,RES_hhdet_in_emi!I40*1000000/RES_hhdet_in_new!I40)</f>
        <v>330.65367754983851</v>
      </c>
      <c r="J40" s="156">
        <f>IF(RES_hhdet_in_emi!J40=0,0,RES_hhdet_in_emi!J40*1000000/RES_hhdet_in_new!J40)</f>
        <v>337.18600259000743</v>
      </c>
      <c r="K40" s="156">
        <f>IF(RES_hhdet_in_emi!K40=0,0,RES_hhdet_in_emi!K40*1000000/RES_hhdet_in_new!K40)</f>
        <v>336.0711777542989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4353.7723162250868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3577.3510305245127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4353.7723162250868</v>
      </c>
      <c r="D44" s="157">
        <f t="shared" si="49"/>
        <v>0</v>
      </c>
      <c r="E44" s="157">
        <f t="shared" si="49"/>
        <v>0</v>
      </c>
      <c r="F44" s="157">
        <f t="shared" si="49"/>
        <v>3577.3510305245127</v>
      </c>
      <c r="G44" s="157">
        <f t="shared" si="49"/>
        <v>0</v>
      </c>
      <c r="H44" s="157">
        <f t="shared" si="49"/>
        <v>0</v>
      </c>
      <c r="I44" s="157">
        <f t="shared" si="49"/>
        <v>0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4353.7723162250868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3577.3510305245127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2963.1147601264483</v>
      </c>
      <c r="D62" s="168">
        <f t="shared" ref="D62" si="52">SUM(D63,D66,D68,D77)</f>
        <v>2803.8494657960473</v>
      </c>
      <c r="E62" s="168">
        <f t="shared" ref="E62" si="53">SUM(E63,E66,E68,E77)</f>
        <v>3188.9449850108663</v>
      </c>
      <c r="F62" s="168">
        <f t="shared" ref="F62" si="54">SUM(F63,F66,F68,F77)</f>
        <v>3097.0407045321167</v>
      </c>
      <c r="G62" s="168">
        <f t="shared" ref="G62" si="55">SUM(G63,G66,G68,G77)</f>
        <v>2975.971785694579</v>
      </c>
      <c r="H62" s="168">
        <f t="shared" ref="H62" si="56">SUM(H63,H66,H68,H77)</f>
        <v>0</v>
      </c>
      <c r="I62" s="168">
        <f t="shared" ref="I62" si="57">SUM(I63,I66,I68,I77)</f>
        <v>2650.8092446205255</v>
      </c>
      <c r="J62" s="168">
        <f t="shared" ref="J62" si="58">SUM(J63,J66,J68,J77)</f>
        <v>2702.2953768016341</v>
      </c>
      <c r="K62" s="168">
        <f t="shared" ref="K62" si="59">SUM(K63,K66,K68,K77)</f>
        <v>2885.0221499640174</v>
      </c>
      <c r="L62" s="168">
        <f t="shared" ref="L62" si="60">SUM(L63,L66,L68,L77)</f>
        <v>0</v>
      </c>
      <c r="M62" s="168">
        <f t="shared" ref="M62" si="61">SUM(M63,M66,M68,M77)</f>
        <v>3045.7678845330611</v>
      </c>
      <c r="N62" s="168">
        <f t="shared" ref="N62" si="62">SUM(N63,N66,N68,N77)</f>
        <v>2980.3350537223887</v>
      </c>
      <c r="O62" s="168">
        <f t="shared" ref="O62" si="63">SUM(O63,O66,O68,O77)</f>
        <v>2798.2508902531099</v>
      </c>
      <c r="P62" s="168">
        <f t="shared" ref="P62" si="64">SUM(P63,P66,P68,P77)</f>
        <v>2560.03974862321</v>
      </c>
      <c r="Q62" s="168">
        <f t="shared" ref="Q62" si="65">SUM(Q63,Q66,Q68,Q77)</f>
        <v>2415.7916236246983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2503.4672442470028</v>
      </c>
      <c r="D63" s="157">
        <f t="shared" si="66"/>
        <v>2355.6234209240697</v>
      </c>
      <c r="E63" s="157">
        <f t="shared" si="66"/>
        <v>2657.2734711790449</v>
      </c>
      <c r="F63" s="157">
        <f t="shared" si="66"/>
        <v>2598.6221186543848</v>
      </c>
      <c r="G63" s="157">
        <f t="shared" si="66"/>
        <v>2586.2084368656101</v>
      </c>
      <c r="H63" s="157">
        <f t="shared" si="66"/>
        <v>0</v>
      </c>
      <c r="I63" s="157">
        <f t="shared" si="66"/>
        <v>2294.584444228034</v>
      </c>
      <c r="J63" s="157">
        <f t="shared" si="66"/>
        <v>2363.536394859545</v>
      </c>
      <c r="K63" s="157">
        <f t="shared" si="66"/>
        <v>2290.7930176403484</v>
      </c>
      <c r="L63" s="157">
        <f t="shared" si="66"/>
        <v>0</v>
      </c>
      <c r="M63" s="157">
        <f t="shared" si="66"/>
        <v>2397.2543938281069</v>
      </c>
      <c r="N63" s="157">
        <f t="shared" si="66"/>
        <v>2358.5009395271495</v>
      </c>
      <c r="O63" s="157">
        <f t="shared" si="66"/>
        <v>2188.7924306134423</v>
      </c>
      <c r="P63" s="157">
        <f t="shared" si="66"/>
        <v>1887.9435713656658</v>
      </c>
      <c r="Q63" s="157">
        <f t="shared" si="66"/>
        <v>2104.5857361136991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2503.4672442470028</v>
      </c>
      <c r="D64" s="156">
        <f>IF(RES_hhdet_in_emi!D64=0,0,RES_hhdet_in_emi!D64*1000000/RES_hhdet_in_new!D64)</f>
        <v>2355.6234209240697</v>
      </c>
      <c r="E64" s="156">
        <f>IF(RES_hhdet_in_emi!E64=0,0,RES_hhdet_in_emi!E64*1000000/RES_hhdet_in_new!E64)</f>
        <v>2657.2734711790449</v>
      </c>
      <c r="F64" s="156">
        <f>IF(RES_hhdet_in_emi!F64=0,0,RES_hhdet_in_emi!F64*1000000/RES_hhdet_in_new!F64)</f>
        <v>2598.6221186543848</v>
      </c>
      <c r="G64" s="156">
        <f>IF(RES_hhdet_in_emi!G64=0,0,RES_hhdet_in_emi!G64*1000000/RES_hhdet_in_new!G64)</f>
        <v>2586.2084368656101</v>
      </c>
      <c r="H64" s="156">
        <f>IF(RES_hhdet_in_emi!H64=0,0,RES_hhdet_in_emi!H64*1000000/RES_hhdet_in_new!H64)</f>
        <v>0</v>
      </c>
      <c r="I64" s="156">
        <f>IF(RES_hhdet_in_emi!I64=0,0,RES_hhdet_in_emi!I64*1000000/RES_hhdet_in_new!I64)</f>
        <v>2294.584444228034</v>
      </c>
      <c r="J64" s="156">
        <f>IF(RES_hhdet_in_emi!J64=0,0,RES_hhdet_in_emi!J64*1000000/RES_hhdet_in_new!J64)</f>
        <v>2363.536394859545</v>
      </c>
      <c r="K64" s="156">
        <f>IF(RES_hhdet_in_emi!K64=0,0,RES_hhdet_in_emi!K64*1000000/RES_hhdet_in_new!K64)</f>
        <v>2290.7930176403484</v>
      </c>
      <c r="L64" s="156">
        <f>IF(RES_hhdet_in_emi!L64=0,0,RES_hhdet_in_emi!L64*1000000/RES_hhdet_in_new!L64)</f>
        <v>0</v>
      </c>
      <c r="M64" s="156">
        <f>IF(RES_hhdet_in_emi!M64=0,0,RES_hhdet_in_emi!M64*1000000/RES_hhdet_in_new!M64)</f>
        <v>2397.2543938281069</v>
      </c>
      <c r="N64" s="156">
        <f>IF(RES_hhdet_in_emi!N64=0,0,RES_hhdet_in_emi!N64*1000000/RES_hhdet_in_new!N64)</f>
        <v>2358.5009395271495</v>
      </c>
      <c r="O64" s="156">
        <f>IF(RES_hhdet_in_emi!O64=0,0,RES_hhdet_in_emi!O64*1000000/RES_hhdet_in_new!O64)</f>
        <v>2188.7924306134423</v>
      </c>
      <c r="P64" s="156">
        <f>IF(RES_hhdet_in_emi!P64=0,0,RES_hhdet_in_emi!P64*1000000/RES_hhdet_in_new!P64)</f>
        <v>1887.9435713656658</v>
      </c>
      <c r="Q64" s="156">
        <f>IF(RES_hhdet_in_emi!Q64=0,0,RES_hhdet_in_emi!Q64*1000000/RES_hhdet_in_new!Q64)</f>
        <v>2104.5857361136991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283.56143618119143</v>
      </c>
      <c r="D68" s="157">
        <f>IF(SUM(RES_hhdet_in_emi!D69:D70,RES_hhdet_in_emi!D73:D74)=0,0,SUM(RES_hhdet_in_emi!D69:D70,RES_hhdet_in_emi!D73:D74)*1000000/SUM(RES_hhdet_in_new!D69:D70,RES_hhdet_in_new!D73:D74))</f>
        <v>251.83740250253791</v>
      </c>
      <c r="E68" s="157">
        <f>IF(SUM(RES_hhdet_in_emi!E69:E70,RES_hhdet_in_emi!E73:E74)=0,0,SUM(RES_hhdet_in_emi!E69:E70,RES_hhdet_in_emi!E73:E74)*1000000/SUM(RES_hhdet_in_new!E69:E70,RES_hhdet_in_new!E73:E74))</f>
        <v>327.57401529267736</v>
      </c>
      <c r="F68" s="157">
        <f>IF(SUM(RES_hhdet_in_emi!F69:F70,RES_hhdet_in_emi!F73:F74)=0,0,SUM(RES_hhdet_in_emi!F69:F70,RES_hhdet_in_emi!F73:F74)*1000000/SUM(RES_hhdet_in_new!F69:F70,RES_hhdet_in_new!F73:F74))</f>
        <v>346.57991272427535</v>
      </c>
      <c r="G68" s="157">
        <f>IF(SUM(RES_hhdet_in_emi!G69:G70,RES_hhdet_in_emi!G73:G74)=0,0,SUM(RES_hhdet_in_emi!G69:G70,RES_hhdet_in_emi!G73:G74)*1000000/SUM(RES_hhdet_in_new!G69:G70,RES_hhdet_in_new!G73:G74))</f>
        <v>196.6493299765776</v>
      </c>
      <c r="H68" s="157">
        <f>IF(SUM(RES_hhdet_in_emi!H69:H70,RES_hhdet_in_emi!H73:H74)=0,0,SUM(RES_hhdet_in_emi!H69:H70,RES_hhdet_in_emi!H73:H74)*1000000/SUM(RES_hhdet_in_new!H69:H70,RES_hhdet_in_new!H73:H74))</f>
        <v>0</v>
      </c>
      <c r="I68" s="157">
        <f>IF(SUM(RES_hhdet_in_emi!I69:I70,RES_hhdet_in_emi!I73:I74)=0,0,SUM(RES_hhdet_in_emi!I69:I70,RES_hhdet_in_emi!I73:I74)*1000000/SUM(RES_hhdet_in_new!I69:I70,RES_hhdet_in_new!I73:I74))</f>
        <v>174.76107196164082</v>
      </c>
      <c r="J68" s="157">
        <f>IF(SUM(RES_hhdet_in_emi!J69:J70,RES_hhdet_in_emi!J73:J74)=0,0,SUM(RES_hhdet_in_emi!J69:J70,RES_hhdet_in_emi!J73:J74)*1000000/SUM(RES_hhdet_in_new!J69:J70,RES_hhdet_in_new!J73:J74))</f>
        <v>164.34035337033023</v>
      </c>
      <c r="K68" s="157">
        <f>IF(SUM(RES_hhdet_in_emi!K69:K70,RES_hhdet_in_emi!K73:K74)=0,0,SUM(RES_hhdet_in_emi!K69:K70,RES_hhdet_in_emi!K73:K74)*1000000/SUM(RES_hhdet_in_new!K69:K70,RES_hhdet_in_new!K73:K74))</f>
        <v>327.47441104765181</v>
      </c>
      <c r="L68" s="157">
        <f>IF(SUM(RES_hhdet_in_emi!L69:L70,RES_hhdet_in_emi!L73:L74)=0,0,SUM(RES_hhdet_in_emi!L69:L70,RES_hhdet_in_emi!L73:L74)*1000000/SUM(RES_hhdet_in_new!L69:L70,RES_hhdet_in_new!L73:L74))</f>
        <v>0</v>
      </c>
      <c r="M68" s="157">
        <f>IF(SUM(RES_hhdet_in_emi!M69:M70,RES_hhdet_in_emi!M73:M74)=0,0,SUM(RES_hhdet_in_emi!M69:M70,RES_hhdet_in_emi!M73:M74)*1000000/SUM(RES_hhdet_in_new!M69:M70,RES_hhdet_in_new!M73:M74))</f>
        <v>324.95028373103435</v>
      </c>
      <c r="N68" s="157">
        <f>IF(SUM(RES_hhdet_in_emi!N69:N70,RES_hhdet_in_emi!N73:N74)=0,0,SUM(RES_hhdet_in_emi!N69:N70,RES_hhdet_in_emi!N73:N74)*1000000/SUM(RES_hhdet_in_new!N69:N70,RES_hhdet_in_new!N73:N74))</f>
        <v>293.31208930508348</v>
      </c>
      <c r="O68" s="157">
        <f>IF(SUM(RES_hhdet_in_emi!O69:O70,RES_hhdet_in_emi!O73:O74)=0,0,SUM(RES_hhdet_in_emi!O69:O70,RES_hhdet_in_emi!O73:O74)*1000000/SUM(RES_hhdet_in_new!O69:O70,RES_hhdet_in_new!O73:O74))</f>
        <v>282.39437583550813</v>
      </c>
      <c r="P68" s="157">
        <f>IF(SUM(RES_hhdet_in_emi!P69:P70,RES_hhdet_in_emi!P73:P74)=0,0,SUM(RES_hhdet_in_emi!P69:P70,RES_hhdet_in_emi!P73:P74)*1000000/SUM(RES_hhdet_in_new!P69:P70,RES_hhdet_in_new!P73:P74))</f>
        <v>345.84981898263698</v>
      </c>
      <c r="Q68" s="157">
        <f>IF(SUM(RES_hhdet_in_emi!Q69:Q70,RES_hhdet_in_emi!Q73:Q74)=0,0,SUM(RES_hhdet_in_emi!Q69:Q70,RES_hhdet_in_emi!Q73:Q74)*1000000/SUM(RES_hhdet_in_new!Q69:Q70,RES_hhdet_in_new!Q73:Q74))</f>
        <v>204.34327392153511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348.58145256957022</v>
      </c>
      <c r="D69" s="132">
        <f>IF(RES_hhdet_in_emi!D69=0,0,RES_hhdet_in_emi!D69*1000000/RES_hhdet_in_new!D69)</f>
        <v>353.31308854122733</v>
      </c>
      <c r="E69" s="132">
        <f>IF(RES_hhdet_in_emi!E69=0,0,RES_hhdet_in_emi!E69*1000000/RES_hhdet_in_new!E69)</f>
        <v>355.7773377615577</v>
      </c>
      <c r="F69" s="132">
        <f>IF(RES_hhdet_in_emi!F69=0,0,RES_hhdet_in_emi!F69*1000000/RES_hhdet_in_new!F69)</f>
        <v>354.37212140028544</v>
      </c>
      <c r="G69" s="132">
        <f>IF(RES_hhdet_in_emi!G69=0,0,RES_hhdet_in_emi!G69*1000000/RES_hhdet_in_new!G69)</f>
        <v>357.82203800320247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357.49434192920177</v>
      </c>
      <c r="J69" s="132">
        <f>IF(RES_hhdet_in_emi!J69=0,0,RES_hhdet_in_emi!J69*1000000/RES_hhdet_in_new!J69)</f>
        <v>376.59487508217268</v>
      </c>
      <c r="K69" s="132">
        <f>IF(RES_hhdet_in_emi!K69=0,0,RES_hhdet_in_emi!K69*1000000/RES_hhdet_in_new!K69)</f>
        <v>374.20895974836657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432.2841109344825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435.24478627615622</v>
      </c>
      <c r="P69" s="132">
        <f>IF(RES_hhdet_in_emi!P69=0,0,RES_hhdet_in_emi!P69*1000000/RES_hhdet_in_new!P69)</f>
        <v>440.59730204557309</v>
      </c>
      <c r="Q69" s="132">
        <f>IF(RES_hhdet_in_emi!Q69=0,0,RES_hhdet_in_emi!Q69*1000000/RES_hhdet_in_new!Q69)</f>
        <v>439.7552437548988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256.39979296913435</v>
      </c>
      <c r="D70" s="132">
        <f>IF(RES_hhdet_in_emi!D70=0,0,RES_hhdet_in_emi!D70*1000000/RES_hhdet_in_new!D70)</f>
        <v>256.86077301844341</v>
      </c>
      <c r="E70" s="132">
        <f>IF(RES_hhdet_in_emi!E70=0,0,RES_hhdet_in_emi!E70*1000000/RES_hhdet_in_new!E70)</f>
        <v>255.91822196200758</v>
      </c>
      <c r="F70" s="132">
        <f>IF(RES_hhdet_in_emi!F70=0,0,RES_hhdet_in_emi!F70*1000000/RES_hhdet_in_new!F70)</f>
        <v>252.88839195119419</v>
      </c>
      <c r="G70" s="132">
        <f>IF(RES_hhdet_in_emi!G70=0,0,RES_hhdet_in_emi!G70*1000000/RES_hhdet_in_new!G70)</f>
        <v>253.44098992440891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250.78782328698307</v>
      </c>
      <c r="J70" s="132">
        <f>IF(RES_hhdet_in_emi!J70=0,0,RES_hhdet_in_emi!J70*1000000/RES_hhdet_in_new!J70)</f>
        <v>264.58599356554379</v>
      </c>
      <c r="K70" s="132">
        <f>IF(RES_hhdet_in_emi!K70=0,0,RES_hhdet_in_emi!K70*1000000/RES_hhdet_in_new!K70)</f>
        <v>261.39013186733433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294.82578366594601</v>
      </c>
      <c r="N70" s="132">
        <f>IF(RES_hhdet_in_emi!N70=0,0,RES_hhdet_in_emi!N70*1000000/RES_hhdet_in_new!N70)</f>
        <v>293.31208930508348</v>
      </c>
      <c r="O70" s="132">
        <f>IF(RES_hhdet_in_emi!O70=0,0,RES_hhdet_in_emi!O70*1000000/RES_hhdet_in_new!O70)</f>
        <v>291.8389172390514</v>
      </c>
      <c r="P70" s="132">
        <f>IF(RES_hhdet_in_emi!P70=0,0,RES_hhdet_in_emi!P70*1000000/RES_hhdet_in_new!P70)</f>
        <v>291.74395639098054</v>
      </c>
      <c r="Q70" s="132">
        <f>IF(RES_hhdet_in_emi!Q70=0,0,RES_hhdet_in_emi!Q70*1000000/RES_hhdet_in_new!Q70)</f>
        <v>291.21709470329927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256.39979296913435</v>
      </c>
      <c r="D71" s="165">
        <f>IF(RES_hhdet_in_emi!D71=0,0,RES_hhdet_in_emi!D71*1000000/RES_hhdet_in_new!D70)</f>
        <v>256.86077301844341</v>
      </c>
      <c r="E71" s="165">
        <f>IF(RES_hhdet_in_emi!E71=0,0,RES_hhdet_in_emi!E71*1000000/RES_hhdet_in_new!E70)</f>
        <v>255.91822196200758</v>
      </c>
      <c r="F71" s="165">
        <f>IF(RES_hhdet_in_emi!F71=0,0,RES_hhdet_in_emi!F71*1000000/RES_hhdet_in_new!F70)</f>
        <v>252.88839195119419</v>
      </c>
      <c r="G71" s="165">
        <f>IF(RES_hhdet_in_emi!G71=0,0,RES_hhdet_in_emi!G71*1000000/RES_hhdet_in_new!G70)</f>
        <v>253.44098992440891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250.78782328698307</v>
      </c>
      <c r="J71" s="165">
        <f>IF(RES_hhdet_in_emi!J71=0,0,RES_hhdet_in_emi!J71*1000000/RES_hhdet_in_new!J70)</f>
        <v>264.58599356554379</v>
      </c>
      <c r="K71" s="165">
        <f>IF(RES_hhdet_in_emi!K71=0,0,RES_hhdet_in_emi!K71*1000000/RES_hhdet_in_new!K70)</f>
        <v>261.39013186733433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294.82578366594601</v>
      </c>
      <c r="N71" s="165">
        <f>IF(RES_hhdet_in_emi!N71=0,0,RES_hhdet_in_emi!N71*1000000/RES_hhdet_in_new!N70)</f>
        <v>293.31208930508348</v>
      </c>
      <c r="O71" s="165">
        <f>IF(RES_hhdet_in_emi!O71=0,0,RES_hhdet_in_emi!O71*1000000/RES_hhdet_in_new!O70)</f>
        <v>291.8389172390514</v>
      </c>
      <c r="P71" s="165">
        <f>IF(RES_hhdet_in_emi!P71=0,0,RES_hhdet_in_emi!P71*1000000/RES_hhdet_in_new!P70)</f>
        <v>291.74395639098054</v>
      </c>
      <c r="Q71" s="165">
        <f>IF(RES_hhdet_in_emi!Q71=0,0,RES_hhdet_in_emi!Q71*1000000/RES_hhdet_in_new!Q70)</f>
        <v>291.21709470329927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176.08607969825405</v>
      </c>
      <c r="D77" s="157">
        <f>IF(SUM(RES_hhdet_in_emi!D78:D79)=0,0,SUM(RES_hhdet_in_emi!D78:D79)*1000000/SUM(RES_hhdet_in_new!D78:D79))</f>
        <v>196.38864236944002</v>
      </c>
      <c r="E77" s="157">
        <f>IF(SUM(RES_hhdet_in_emi!E78:E79)=0,0,SUM(RES_hhdet_in_emi!E78:E79)*1000000/SUM(RES_hhdet_in_new!E78:E79))</f>
        <v>204.09749853914388</v>
      </c>
      <c r="F77" s="157">
        <f>IF(SUM(RES_hhdet_in_emi!F78:F79)=0,0,SUM(RES_hhdet_in_emi!F78:F79)*1000000/SUM(RES_hhdet_in_new!F78:F79))</f>
        <v>151.83867315345651</v>
      </c>
      <c r="G77" s="157">
        <f>IF(SUM(RES_hhdet_in_emi!G78:G79)=0,0,SUM(RES_hhdet_in_emi!G78:G79)*1000000/SUM(RES_hhdet_in_new!G78:G79))</f>
        <v>193.11401885239152</v>
      </c>
      <c r="H77" s="157">
        <f>IF(SUM(RES_hhdet_in_emi!H78:H79)=0,0,SUM(RES_hhdet_in_emi!H78:H79)*1000000/SUM(RES_hhdet_in_new!H78:H79))</f>
        <v>0</v>
      </c>
      <c r="I77" s="157">
        <f>IF(SUM(RES_hhdet_in_emi!I78:I79)=0,0,SUM(RES_hhdet_in_emi!I78:I79)*1000000/SUM(RES_hhdet_in_new!I78:I79))</f>
        <v>181.46372843085038</v>
      </c>
      <c r="J77" s="157">
        <f>IF(SUM(RES_hhdet_in_emi!J78:J79)=0,0,SUM(RES_hhdet_in_emi!J78:J79)*1000000/SUM(RES_hhdet_in_new!J78:J79))</f>
        <v>174.41862857175883</v>
      </c>
      <c r="K77" s="157">
        <f>IF(SUM(RES_hhdet_in_emi!K78:K79)=0,0,SUM(RES_hhdet_in_emi!K78:K79)*1000000/SUM(RES_hhdet_in_new!K78:K79))</f>
        <v>266.75472127601739</v>
      </c>
      <c r="L77" s="157">
        <f>IF(SUM(RES_hhdet_in_emi!L78:L79)=0,0,SUM(RES_hhdet_in_emi!L78:L79)*1000000/SUM(RES_hhdet_in_new!L78:L79))</f>
        <v>0</v>
      </c>
      <c r="M77" s="157">
        <f>IF(SUM(RES_hhdet_in_emi!M78:M79)=0,0,SUM(RES_hhdet_in_emi!M78:M79)*1000000/SUM(RES_hhdet_in_new!M78:M79))</f>
        <v>323.56320697392016</v>
      </c>
      <c r="N77" s="157">
        <f>IF(SUM(RES_hhdet_in_emi!N78:N79)=0,0,SUM(RES_hhdet_in_emi!N78:N79)*1000000/SUM(RES_hhdet_in_new!N78:N79))</f>
        <v>328.52202489015565</v>
      </c>
      <c r="O77" s="157">
        <f>IF(SUM(RES_hhdet_in_emi!O78:O79)=0,0,SUM(RES_hhdet_in_emi!O78:O79)*1000000/SUM(RES_hhdet_in_new!O78:O79))</f>
        <v>327.0640838041594</v>
      </c>
      <c r="P77" s="157">
        <f>IF(SUM(RES_hhdet_in_emi!P78:P79)=0,0,SUM(RES_hhdet_in_emi!P78:P79)*1000000/SUM(RES_hhdet_in_new!P78:P79))</f>
        <v>326.24635827490721</v>
      </c>
      <c r="Q77" s="157">
        <f>IF(SUM(RES_hhdet_in_emi!Q78:Q79)=0,0,SUM(RES_hhdet_in_emi!Q78:Q79)*1000000/SUM(RES_hhdet_in_new!Q78:Q79))</f>
        <v>106.86261358946403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249.26996164037416</v>
      </c>
      <c r="D78" s="156">
        <f>IF(RES_hhdet_in_emi!D78=0,0,RES_hhdet_in_emi!D78*1000000/RES_hhdet_in_new!D78)</f>
        <v>247.80173887740563</v>
      </c>
      <c r="E78" s="156">
        <f>IF(RES_hhdet_in_emi!E78=0,0,RES_hhdet_in_emi!E78*1000000/RES_hhdet_in_new!E78)</f>
        <v>249.67883884178951</v>
      </c>
      <c r="F78" s="156">
        <f>IF(RES_hhdet_in_emi!F78=0,0,RES_hhdet_in_emi!F78*1000000/RES_hhdet_in_new!F78)</f>
        <v>257.98277274601895</v>
      </c>
      <c r="G78" s="156">
        <f>IF(RES_hhdet_in_emi!G78=0,0,RES_hhdet_in_emi!G78*1000000/RES_hhdet_in_new!G78)</f>
        <v>254.55230615431554</v>
      </c>
      <c r="H78" s="156">
        <f>IF(RES_hhdet_in_emi!H78=0,0,RES_hhdet_in_emi!H78*1000000/RES_hhdet_in_new!H78)</f>
        <v>0</v>
      </c>
      <c r="I78" s="156">
        <f>IF(RES_hhdet_in_emi!I78=0,0,RES_hhdet_in_emi!I78*1000000/RES_hhdet_in_new!I78)</f>
        <v>256.86702346025834</v>
      </c>
      <c r="J78" s="156">
        <f>IF(RES_hhdet_in_emi!J78=0,0,RES_hhdet_in_emi!J78*1000000/RES_hhdet_in_new!J78)</f>
        <v>269.10870949767292</v>
      </c>
      <c r="K78" s="156">
        <f>IF(RES_hhdet_in_emi!K78=0,0,RES_hhdet_in_emi!K78*1000000/RES_hhdet_in_new!K78)</f>
        <v>266.75472127601739</v>
      </c>
      <c r="L78" s="156">
        <f>IF(RES_hhdet_in_emi!L78=0,0,RES_hhdet_in_emi!L78*1000000/RES_hhdet_in_new!L78)</f>
        <v>0</v>
      </c>
      <c r="M78" s="156">
        <f>IF(RES_hhdet_in_emi!M78=0,0,RES_hhdet_in_emi!M78*1000000/RES_hhdet_in_new!M78)</f>
        <v>323.56320697392016</v>
      </c>
      <c r="N78" s="156">
        <f>IF(RES_hhdet_in_emi!N78=0,0,RES_hhdet_in_emi!N78*1000000/RES_hhdet_in_new!N78)</f>
        <v>328.52202489015565</v>
      </c>
      <c r="O78" s="156">
        <f>IF(RES_hhdet_in_emi!O78=0,0,RES_hhdet_in_emi!O78*1000000/RES_hhdet_in_new!O78)</f>
        <v>327.0640838041594</v>
      </c>
      <c r="P78" s="156">
        <f>IF(RES_hhdet_in_emi!P78=0,0,RES_hhdet_in_emi!P78*1000000/RES_hhdet_in_new!P78)</f>
        <v>326.24635827490721</v>
      </c>
      <c r="Q78" s="156">
        <f>IF(RES_hhdet_in_emi!Q78=0,0,RES_hhdet_in_emi!Q78*1000000/RES_hhdet_in_new!Q78)</f>
        <v>329.93571210122616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235.82406614438597</v>
      </c>
      <c r="D3" s="184">
        <f>RES_hhdet_in_fech!D3/RES_summary!D$21</f>
        <v>254.37978556229334</v>
      </c>
      <c r="E3" s="184">
        <f>RES_hhdet_in_fech!E3/RES_summary!E$21</f>
        <v>268.21494917831336</v>
      </c>
      <c r="F3" s="184">
        <f>RES_hhdet_in_fech!F3/RES_summary!F$21</f>
        <v>260.47418725519788</v>
      </c>
      <c r="G3" s="184">
        <f>RES_hhdet_in_fech!G3/RES_summary!G$21</f>
        <v>266.06827218386491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266.58677768810219</v>
      </c>
      <c r="K3" s="184">
        <f>RES_hhdet_in_fech!K3/RES_summary!K$21</f>
        <v>232.74847254026633</v>
      </c>
      <c r="L3" s="184">
        <f>RES_hhdet_in_fech!L3/RES_summary!L$21</f>
        <v>249.9528591498393</v>
      </c>
      <c r="M3" s="184">
        <f>RES_hhdet_in_fech!M3/RES_summary!M$21</f>
        <v>270.79367117301666</v>
      </c>
      <c r="N3" s="184">
        <f>RES_hhdet_in_fech!N3/RES_summary!N$21</f>
        <v>238.72378167053967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195.1190221254185</v>
      </c>
      <c r="D4" s="178">
        <f>RES_hhdet_in_fech!D4/RES_summary!D$21</f>
        <v>211.51579603967744</v>
      </c>
      <c r="E4" s="178">
        <f>RES_hhdet_in_fech!E4/RES_summary!E$21</f>
        <v>223.81513272655329</v>
      </c>
      <c r="F4" s="178">
        <f>RES_hhdet_in_fech!F4/RES_summary!F$21</f>
        <v>214.52123209154223</v>
      </c>
      <c r="G4" s="178">
        <f>RES_hhdet_in_fech!G4/RES_summary!G$21</f>
        <v>223.76631193331218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223.46726683352679</v>
      </c>
      <c r="K4" s="178">
        <f>RES_hhdet_in_fech!K4/RES_summary!K$21</f>
        <v>193.90271961760436</v>
      </c>
      <c r="L4" s="178">
        <f>RES_hhdet_in_fech!L4/RES_summary!L$21</f>
        <v>200.36697047069242</v>
      </c>
      <c r="M4" s="178">
        <f>RES_hhdet_in_fech!M4/RES_summary!M$21</f>
        <v>215.46121424285175</v>
      </c>
      <c r="N4" s="178">
        <f>RES_hhdet_in_fech!N4/RES_summary!N$21</f>
        <v>190.06246378879084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194.34578430189779</v>
      </c>
      <c r="D5" s="177">
        <f>RES_hhdet_in_fech!D5/RES_summary!D$21</f>
        <v>210.37145098296534</v>
      </c>
      <c r="E5" s="177">
        <f>RES_hhdet_in_fech!E5/RES_summary!E$21</f>
        <v>222.70873837250016</v>
      </c>
      <c r="F5" s="177">
        <f>RES_hhdet_in_fech!F5/RES_summary!F$21</f>
        <v>213.70457939871054</v>
      </c>
      <c r="G5" s="177">
        <f>RES_hhdet_in_fech!G5/RES_summary!G$21</f>
        <v>222.94395637746837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222.22713811669897</v>
      </c>
      <c r="K5" s="177">
        <f>RES_hhdet_in_fech!K5/RES_summary!K$21</f>
        <v>193.00784634625074</v>
      </c>
      <c r="L5" s="177">
        <f>RES_hhdet_in_fech!L5/RES_summary!L$21</f>
        <v>199.29344706210622</v>
      </c>
      <c r="M5" s="177">
        <f>RES_hhdet_in_fech!M5/RES_summary!M$21</f>
        <v>214.24500814830662</v>
      </c>
      <c r="N5" s="177">
        <f>RES_hhdet_in_fech!N5/RES_summary!N$21</f>
        <v>189.46281558487675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0.77323782352073012</v>
      </c>
      <c r="D6" s="177">
        <f>RES_hhdet_in_fech!D6/RES_summary!D$21</f>
        <v>1.1443450567120781</v>
      </c>
      <c r="E6" s="177">
        <f>RES_hhdet_in_fech!E6/RES_summary!E$21</f>
        <v>1.1063943540531478</v>
      </c>
      <c r="F6" s="177">
        <f>RES_hhdet_in_fech!F6/RES_summary!F$21</f>
        <v>0.81665269283168229</v>
      </c>
      <c r="G6" s="177">
        <f>RES_hhdet_in_fech!G6/RES_summary!G$21</f>
        <v>0.82235555584380959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1.2401287168278106</v>
      </c>
      <c r="K6" s="177">
        <f>RES_hhdet_in_fech!K6/RES_summary!K$21</f>
        <v>0.89487327135359818</v>
      </c>
      <c r="L6" s="177">
        <f>RES_hhdet_in_fech!L6/RES_summary!L$21</f>
        <v>1.0735234085861849</v>
      </c>
      <c r="M6" s="177">
        <f>RES_hhdet_in_fech!M6/RES_summary!M$21</f>
        <v>1.2162060945451243</v>
      </c>
      <c r="N6" s="177">
        <f>RES_hhdet_in_fech!N6/RES_summary!N$21</f>
        <v>0.59964820391408002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7.6456996840407259</v>
      </c>
      <c r="D7" s="178">
        <f>RES_hhdet_in_fech!D7/RES_summary!D$21</f>
        <v>7.4681736944491144</v>
      </c>
      <c r="E7" s="178">
        <f>RES_hhdet_in_fech!E7/RES_summary!E$21</f>
        <v>7.3097099626778093</v>
      </c>
      <c r="F7" s="178">
        <f>RES_hhdet_in_fech!F7/RES_summary!F$21</f>
        <v>7.0143854093577849</v>
      </c>
      <c r="G7" s="178">
        <f>RES_hhdet_in_fech!G7/RES_summary!G$21</f>
        <v>6.8006512072306196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7.1540878050790813</v>
      </c>
      <c r="K7" s="178">
        <f>RES_hhdet_in_fech!K7/RES_summary!K$21</f>
        <v>6.2777672561630915</v>
      </c>
      <c r="L7" s="178">
        <f>RES_hhdet_in_fech!L7/RES_summary!L$21</f>
        <v>5.6659003312442255</v>
      </c>
      <c r="M7" s="178">
        <f>RES_hhdet_in_fech!M7/RES_summary!M$21</f>
        <v>5.4617742998163807</v>
      </c>
      <c r="N7" s="178">
        <f>RES_hhdet_in_fech!N7/RES_summary!N$21</f>
        <v>5.2381292131984685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7.6456996840407259</v>
      </c>
      <c r="D8" s="177">
        <f>RES_hhdet_in_fech!D8/RES_summary!D$21</f>
        <v>7.4681736944491144</v>
      </c>
      <c r="E8" s="177">
        <f>RES_hhdet_in_fech!E8/RES_summary!E$21</f>
        <v>7.3097099626778093</v>
      </c>
      <c r="F8" s="177">
        <f>RES_hhdet_in_fech!F8/RES_summary!F$21</f>
        <v>7.0143854093577849</v>
      </c>
      <c r="G8" s="177">
        <f>RES_hhdet_in_fech!G8/RES_summary!G$21</f>
        <v>6.8006512072306196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7.1540878050790813</v>
      </c>
      <c r="K8" s="177">
        <f>RES_hhdet_in_fech!K8/RES_summary!K$21</f>
        <v>6.2777672561630915</v>
      </c>
      <c r="L8" s="177">
        <f>RES_hhdet_in_fech!L8/RES_summary!L$21</f>
        <v>5.6659003312442255</v>
      </c>
      <c r="M8" s="177">
        <f>RES_hhdet_in_fech!M8/RES_summary!M$21</f>
        <v>5.4617742998163807</v>
      </c>
      <c r="N8" s="177">
        <f>RES_hhdet_in_fech!N8/RES_summary!N$21</f>
        <v>5.2381292131984685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22.147678947708446</v>
      </c>
      <c r="D9" s="178">
        <f>RES_hhdet_in_fech!D9/RES_summary!D$21</f>
        <v>24.196082379971262</v>
      </c>
      <c r="E9" s="178">
        <f>RES_hhdet_in_fech!E9/RES_summary!E$21</f>
        <v>25.703274102495346</v>
      </c>
      <c r="F9" s="178">
        <f>RES_hhdet_in_fech!F9/RES_summary!F$21</f>
        <v>27.183237419181815</v>
      </c>
      <c r="G9" s="178">
        <f>RES_hhdet_in_fech!G9/RES_summary!G$21</f>
        <v>24.384514806093744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24.40197013517934</v>
      </c>
      <c r="K9" s="178">
        <f>RES_hhdet_in_fech!K9/RES_summary!K$21</f>
        <v>21.348905308239896</v>
      </c>
      <c r="L9" s="178">
        <f>RES_hhdet_in_fech!L9/RES_summary!L$21</f>
        <v>28.828628113303466</v>
      </c>
      <c r="M9" s="178">
        <f>RES_hhdet_in_fech!M9/RES_summary!M$21</f>
        <v>35.106306573574926</v>
      </c>
      <c r="N9" s="178">
        <f>RES_hhdet_in_fech!N9/RES_summary!N$21</f>
        <v>29.679429839901051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30.674082271235431</v>
      </c>
      <c r="D10" s="183">
        <f>RES_hhdet_in_fech!D10/RES_summary!D$21</f>
        <v>30.903940618385842</v>
      </c>
      <c r="E10" s="183">
        <f>RES_hhdet_in_fech!E10/RES_summary!E$21</f>
        <v>30.840976514302273</v>
      </c>
      <c r="F10" s="183">
        <f>RES_hhdet_in_fech!F10/RES_summary!F$21</f>
        <v>30.524222404814484</v>
      </c>
      <c r="G10" s="183">
        <f>RES_hhdet_in_fech!G10/RES_summary!G$21</f>
        <v>30.595664446358221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31.388133904547782</v>
      </c>
      <c r="K10" s="183">
        <f>RES_hhdet_in_fech!K10/RES_summary!K$21</f>
        <v>30.518496793926083</v>
      </c>
      <c r="L10" s="183">
        <f>RES_hhdet_in_fech!L10/RES_summary!L$21</f>
        <v>35.364706651558436</v>
      </c>
      <c r="M10" s="183">
        <f>RES_hhdet_in_fech!M10/RES_summary!M$21</f>
        <v>35.514789804994585</v>
      </c>
      <c r="N10" s="183">
        <f>RES_hhdet_in_fech!N10/RES_summary!N$21</f>
        <v>35.392631867739425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20.449832209991516</v>
      </c>
      <c r="D15" s="180">
        <f>RES_hhdet_in_fech!D15/RES_summary!D$21</f>
        <v>22.28266463297188</v>
      </c>
      <c r="E15" s="180">
        <f>RES_hhdet_in_fech!E15/RES_summary!E$21</f>
        <v>22.812911663081138</v>
      </c>
      <c r="F15" s="180">
        <f>RES_hhdet_in_fech!F15/RES_summary!F$21</f>
        <v>22.589212777981526</v>
      </c>
      <c r="G15" s="180">
        <f>RES_hhdet_in_fech!G15/RES_summary!G$21</f>
        <v>21.815540850786434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21.660127300021749</v>
      </c>
      <c r="K15" s="180">
        <f>RES_hhdet_in_fech!K15/RES_summary!K$21</f>
        <v>21.393096697315688</v>
      </c>
      <c r="L15" s="180">
        <f>RES_hhdet_in_fech!L15/RES_summary!L$21</f>
        <v>28.457380543223138</v>
      </c>
      <c r="M15" s="180">
        <f>RES_hhdet_in_fech!M15/RES_summary!M$21</f>
        <v>27.239942851757384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19.285347572900058</v>
      </c>
      <c r="D16" s="179">
        <f>RES_hhdet_in_fech!D16/RES_summary!D$21</f>
        <v>19.879470752336296</v>
      </c>
      <c r="E16" s="179">
        <f>RES_hhdet_in_fech!E16/RES_summary!E$21</f>
        <v>19.787137375731099</v>
      </c>
      <c r="F16" s="179">
        <f>RES_hhdet_in_fech!F16/RES_summary!F$21</f>
        <v>19.12529912722718</v>
      </c>
      <c r="G16" s="179">
        <f>RES_hhdet_in_fech!G16/RES_summary!G$21</f>
        <v>18.57797296787551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18.671884300937528</v>
      </c>
      <c r="K16" s="179">
        <f>RES_hhdet_in_fech!K16/RES_summary!K$21</f>
        <v>18.52805679886194</v>
      </c>
      <c r="L16" s="179">
        <f>RES_hhdet_in_fech!L16/RES_summary!L$21</f>
        <v>24.482420467981992</v>
      </c>
      <c r="M16" s="179">
        <f>RES_hhdet_in_fech!M16/RES_summary!M$21</f>
        <v>23.194443867756458</v>
      </c>
      <c r="N16" s="179">
        <f>RES_hhdet_in_fech!N16/RES_summary!N$21</f>
        <v>21.88096422067408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14.912716607241832</v>
      </c>
      <c r="D17" s="177">
        <f>RES_hhdet_in_fech!D17/RES_summary!D$21</f>
        <v>15.467446117385226</v>
      </c>
      <c r="E17" s="177">
        <f>RES_hhdet_in_fech!E17/RES_summary!E$21</f>
        <v>15.36364702936752</v>
      </c>
      <c r="F17" s="177">
        <f>RES_hhdet_in_fech!F17/RES_summary!F$21</f>
        <v>14.730242696469885</v>
      </c>
      <c r="G17" s="177">
        <f>RES_hhdet_in_fech!G17/RES_summary!G$21</f>
        <v>14.14396360946772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14.080233029528122</v>
      </c>
      <c r="K17" s="177">
        <f>RES_hhdet_in_fech!K17/RES_summary!K$21</f>
        <v>13.912795916252856</v>
      </c>
      <c r="L17" s="177">
        <f>RES_hhdet_in_fech!L17/RES_summary!L$21</f>
        <v>19.151332431745089</v>
      </c>
      <c r="M17" s="177">
        <f>RES_hhdet_in_fech!M17/RES_summary!M$21</f>
        <v>17.832795895131515</v>
      </c>
      <c r="N17" s="177">
        <f>RES_hhdet_in_fech!N17/RES_summary!N$21</f>
        <v>16.558402469586547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4.372630965658229</v>
      </c>
      <c r="D18" s="177">
        <f>RES_hhdet_in_fech!D18/RES_summary!D$21</f>
        <v>4.4120246349510701</v>
      </c>
      <c r="E18" s="177">
        <f>RES_hhdet_in_fech!E18/RES_summary!E$21</f>
        <v>4.4234903463635797</v>
      </c>
      <c r="F18" s="177">
        <f>RES_hhdet_in_fech!F18/RES_summary!F$21</f>
        <v>4.3950564307572915</v>
      </c>
      <c r="G18" s="177">
        <f>RES_hhdet_in_fech!G18/RES_summary!G$21</f>
        <v>4.434009358407792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4.5916512714094058</v>
      </c>
      <c r="K18" s="177">
        <f>RES_hhdet_in_fech!K18/RES_summary!K$21</f>
        <v>4.6152608826090811</v>
      </c>
      <c r="L18" s="177">
        <f>RES_hhdet_in_fech!L18/RES_summary!L$21</f>
        <v>5.3310880362368982</v>
      </c>
      <c r="M18" s="177">
        <f>RES_hhdet_in_fech!M18/RES_summary!M$21</f>
        <v>5.361647972624942</v>
      </c>
      <c r="N18" s="177">
        <f>RES_hhdet_in_fech!N18/RES_summary!N$21</f>
        <v>5.3225617510875329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10.911665387218239</v>
      </c>
      <c r="D19" s="178">
        <f>RES_hhdet_in_fech!D19/RES_summary!D$21</f>
        <v>11.199733448195543</v>
      </c>
      <c r="E19" s="178">
        <f>RES_hhdet_in_fech!E19/RES_summary!E$21</f>
        <v>11.386832386586875</v>
      </c>
      <c r="F19" s="178">
        <f>RES_hhdet_in_fech!F19/RES_summary!F$21</f>
        <v>11.755332335116114</v>
      </c>
      <c r="G19" s="178">
        <f>RES_hhdet_in_fech!G19/RES_summary!G$21</f>
        <v>11.116794237228291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11.56345291431697</v>
      </c>
      <c r="K19" s="178">
        <f>RES_hhdet_in_fech!K19/RES_summary!K$21</f>
        <v>11.219080358259047</v>
      </c>
      <c r="L19" s="178">
        <f>RES_hhdet_in_fech!L19/RES_summary!L$21</f>
        <v>15.091360234599195</v>
      </c>
      <c r="M19" s="178">
        <f>RES_hhdet_in_fech!M19/RES_summary!M$21</f>
        <v>14.76437605677358</v>
      </c>
      <c r="N19" s="178">
        <f>RES_hhdet_in_fech!N19/RES_summary!N$21</f>
        <v>13.743758828649298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22.093621151792274</v>
      </c>
      <c r="D20" s="177">
        <f>RES_hhdet_in_fech!D20/RES_summary!D$21</f>
        <v>24.589813701592586</v>
      </c>
      <c r="E20" s="177">
        <f>RES_hhdet_in_fech!E20/RES_summary!E$21</f>
        <v>23.08673050087322</v>
      </c>
      <c r="F20" s="177">
        <f>RES_hhdet_in_fech!F20/RES_summary!F$21</f>
        <v>22.327569460400582</v>
      </c>
      <c r="G20" s="177">
        <f>RES_hhdet_in_fech!G20/RES_summary!G$21</f>
        <v>23.698919744983751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25.853384925316519</v>
      </c>
      <c r="K20" s="177">
        <f>RES_hhdet_in_fech!K20/RES_summary!K$21</f>
        <v>0</v>
      </c>
      <c r="L20" s="177">
        <f>RES_hhdet_in_fech!L20/RES_summary!L$21</f>
        <v>29.766337733950607</v>
      </c>
      <c r="M20" s="177">
        <f>RES_hhdet_in_fech!M20/RES_summary!M$21</f>
        <v>29.876743755957257</v>
      </c>
      <c r="N20" s="177">
        <f>RES_hhdet_in_fech!N20/RES_summary!N$21</f>
        <v>29.975904490917269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10.620661126096993</v>
      </c>
      <c r="D22" s="176">
        <f>RES_hhdet_in_fech!D22/RES_summary!D$21</f>
        <v>10.809979465483625</v>
      </c>
      <c r="E22" s="176">
        <f>RES_hhdet_in_fech!E22/RES_summary!E$21</f>
        <v>10.812322420170808</v>
      </c>
      <c r="F22" s="176">
        <f>RES_hhdet_in_fech!F22/RES_summary!F$21</f>
        <v>10.97917658755674</v>
      </c>
      <c r="G22" s="176">
        <f>RES_hhdet_in_fech!G22/RES_summary!G$21</f>
        <v>10.68099551441448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11.17870657036827</v>
      </c>
      <c r="K22" s="176">
        <f>RES_hhdet_in_fech!K22/RES_summary!K$21</f>
        <v>11.219080358259047</v>
      </c>
      <c r="L22" s="176">
        <f>RES_hhdet_in_fech!L22/RES_summary!L$21</f>
        <v>13.915511408637988</v>
      </c>
      <c r="M22" s="176">
        <f>RES_hhdet_in_fech!M22/RES_summary!M$21</f>
        <v>13.815794779090146</v>
      </c>
      <c r="N22" s="176">
        <f>RES_hhdet_in_fech!N22/RES_summary!N$21</f>
        <v>13.435666379800324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212.75870756248861</v>
      </c>
      <c r="E24" s="184">
        <f>RES_hhdet_in_fech!E24/RES_summary!E$21</f>
        <v>0</v>
      </c>
      <c r="F24" s="184">
        <f>RES_hhdet_in_fech!F24/RES_summary!F$21</f>
        <v>223.47859562328284</v>
      </c>
      <c r="G24" s="184">
        <f>RES_hhdet_in_fech!G24/RES_summary!G$21</f>
        <v>227.00758399735565</v>
      </c>
      <c r="H24" s="184">
        <f>RES_hhdet_in_fech!H24/RES_summary!H$21</f>
        <v>226.88412206200312</v>
      </c>
      <c r="I24" s="184">
        <f>RES_hhdet_in_fech!I24/RES_summary!I$21</f>
        <v>203.81924280335855</v>
      </c>
      <c r="J24" s="184">
        <f>RES_hhdet_in_fech!J24/RES_summary!J$21</f>
        <v>210.0223076004265</v>
      </c>
      <c r="K24" s="184">
        <f>RES_hhdet_in_fech!K24/RES_summary!K$21</f>
        <v>207.55609720654226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201.08878863617849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161.504724097397</v>
      </c>
      <c r="E25" s="178">
        <f>RES_hhdet_in_fech!E25/RES_summary!E$21</f>
        <v>0</v>
      </c>
      <c r="F25" s="178">
        <f>RES_hhdet_in_fech!F25/RES_summary!F$21</f>
        <v>177.13192185936165</v>
      </c>
      <c r="G25" s="178">
        <f>RES_hhdet_in_fech!G25/RES_summary!G$21</f>
        <v>174.34190925189463</v>
      </c>
      <c r="H25" s="178">
        <f>RES_hhdet_in_fech!H25/RES_summary!H$21</f>
        <v>175.24448795972609</v>
      </c>
      <c r="I25" s="178">
        <f>RES_hhdet_in_fech!I25/RES_summary!I$21</f>
        <v>159.52536904102897</v>
      </c>
      <c r="J25" s="178">
        <f>RES_hhdet_in_fech!J25/RES_summary!J$21</f>
        <v>159.71854874438247</v>
      </c>
      <c r="K25" s="178">
        <f>RES_hhdet_in_fech!K25/RES_summary!K$21</f>
        <v>160.896317950135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160.47242391741244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158.9510932708049</v>
      </c>
      <c r="E26" s="177">
        <f>RES_hhdet_in_fech!E26/RES_summary!E$21</f>
        <v>0</v>
      </c>
      <c r="F26" s="177">
        <f>RES_hhdet_in_fech!F26/RES_summary!F$21</f>
        <v>175.14169111481974</v>
      </c>
      <c r="G26" s="177">
        <f>RES_hhdet_in_fech!G26/RES_summary!G$21</f>
        <v>172.42975147343509</v>
      </c>
      <c r="H26" s="177">
        <f>RES_hhdet_in_fech!H26/RES_summary!H$21</f>
        <v>172.64963504026969</v>
      </c>
      <c r="I26" s="177">
        <f>RES_hhdet_in_fech!I26/RES_summary!I$21</f>
        <v>157.06605023080004</v>
      </c>
      <c r="J26" s="177">
        <f>RES_hhdet_in_fech!J26/RES_summary!J$21</f>
        <v>157.00783806991242</v>
      </c>
      <c r="K26" s="177">
        <f>RES_hhdet_in_fech!K26/RES_summary!K$21</f>
        <v>158.61185978328828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158.86063294863226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2.5536308265921002</v>
      </c>
      <c r="E27" s="177">
        <f>RES_hhdet_in_fech!E27/RES_summary!E$21</f>
        <v>0</v>
      </c>
      <c r="F27" s="177">
        <f>RES_hhdet_in_fech!F27/RES_summary!F$21</f>
        <v>1.9902307445419163</v>
      </c>
      <c r="G27" s="177">
        <f>RES_hhdet_in_fech!G27/RES_summary!G$21</f>
        <v>1.9121577784595278</v>
      </c>
      <c r="H27" s="177">
        <f>RES_hhdet_in_fech!H27/RES_summary!H$21</f>
        <v>2.5948529194564163</v>
      </c>
      <c r="I27" s="177">
        <f>RES_hhdet_in_fech!I27/RES_summary!I$21</f>
        <v>2.459318810228893</v>
      </c>
      <c r="J27" s="177">
        <f>RES_hhdet_in_fech!J27/RES_summary!J$21</f>
        <v>2.7107106744700356</v>
      </c>
      <c r="K27" s="177">
        <f>RES_hhdet_in_fech!K27/RES_summary!K$21</f>
        <v>2.284458166846727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1.6117909687801972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10.234130267452167</v>
      </c>
      <c r="E28" s="178">
        <f>RES_hhdet_in_fech!E28/RES_summary!E$21</f>
        <v>0</v>
      </c>
      <c r="F28" s="178">
        <f>RES_hhdet_in_fech!F28/RES_summary!F$21</f>
        <v>11.988802083148872</v>
      </c>
      <c r="G28" s="178">
        <f>RES_hhdet_in_fech!G28/RES_summary!G$21</f>
        <v>10.53319853214496</v>
      </c>
      <c r="H28" s="178">
        <f>RES_hhdet_in_fech!H28/RES_summary!H$21</f>
        <v>9.0748625857143477</v>
      </c>
      <c r="I28" s="178">
        <f>RES_hhdet_in_fech!I28/RES_summary!I$21</f>
        <v>8.0314317851613826</v>
      </c>
      <c r="J28" s="178">
        <f>RES_hhdet_in_fech!J28/RES_summary!J$21</f>
        <v>7.2782305038846484</v>
      </c>
      <c r="K28" s="178">
        <f>RES_hhdet_in_fech!K28/RES_summary!K$21</f>
        <v>6.562897213809312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5.3327637380172455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10.234130267452167</v>
      </c>
      <c r="E29" s="177">
        <f>RES_hhdet_in_fech!E29/RES_summary!E$21</f>
        <v>0</v>
      </c>
      <c r="F29" s="177">
        <f>RES_hhdet_in_fech!F29/RES_summary!F$21</f>
        <v>11.988802083148872</v>
      </c>
      <c r="G29" s="177">
        <f>RES_hhdet_in_fech!G29/RES_summary!G$21</f>
        <v>10.53319853214496</v>
      </c>
      <c r="H29" s="177">
        <f>RES_hhdet_in_fech!H29/RES_summary!H$21</f>
        <v>9.0748625857143477</v>
      </c>
      <c r="I29" s="177">
        <f>RES_hhdet_in_fech!I29/RES_summary!I$21</f>
        <v>8.0314317851613826</v>
      </c>
      <c r="J29" s="177">
        <f>RES_hhdet_in_fech!J29/RES_summary!J$21</f>
        <v>7.2782305038846484</v>
      </c>
      <c r="K29" s="177">
        <f>RES_hhdet_in_fech!K29/RES_summary!K$21</f>
        <v>6.562897213809312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5.3327637380172455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23.412542147168004</v>
      </c>
      <c r="E30" s="178">
        <f>RES_hhdet_in_fech!E30/RES_summary!E$21</f>
        <v>0</v>
      </c>
      <c r="F30" s="178">
        <f>RES_hhdet_in_fech!F30/RES_summary!F$21</f>
        <v>23.40189062339795</v>
      </c>
      <c r="G30" s="178">
        <f>RES_hhdet_in_fech!G30/RES_summary!G$21</f>
        <v>23.69270640275418</v>
      </c>
      <c r="H30" s="178">
        <f>RES_hhdet_in_fech!H30/RES_summary!H$21</f>
        <v>24.128252845398855</v>
      </c>
      <c r="I30" s="178">
        <f>RES_hhdet_in_fech!I30/RES_summary!I$21</f>
        <v>22.640818679861706</v>
      </c>
      <c r="J30" s="178">
        <f>RES_hhdet_in_fech!J30/RES_summary!J$21</f>
        <v>23.499010317091781</v>
      </c>
      <c r="K30" s="178">
        <f>RES_hhdet_in_fech!K30/RES_summary!K$21</f>
        <v>20.711455007926197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21.839619885053644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23.590717603652124</v>
      </c>
      <c r="E31" s="183">
        <f>RES_hhdet_in_fech!E31/RES_summary!E$21</f>
        <v>0</v>
      </c>
      <c r="F31" s="183">
        <f>RES_hhdet_in_fech!F31/RES_summary!F$21</f>
        <v>23.429978351046806</v>
      </c>
      <c r="G31" s="183">
        <f>RES_hhdet_in_fech!G31/RES_summary!G$21</f>
        <v>23.758243423527595</v>
      </c>
      <c r="H31" s="183">
        <f>RES_hhdet_in_fech!H31/RES_summary!H$21</f>
        <v>24.227958212575821</v>
      </c>
      <c r="I31" s="183">
        <f>RES_hhdet_in_fech!I31/RES_summary!I$21</f>
        <v>0</v>
      </c>
      <c r="J31" s="183">
        <f>RES_hhdet_in_fech!J31/RES_summary!J$21</f>
        <v>24.633604122805842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21.906357538004151</v>
      </c>
      <c r="E32" s="183">
        <f>RES_hhdet_in_fech!E32/RES_summary!E$21</f>
        <v>0</v>
      </c>
      <c r="F32" s="183">
        <f>RES_hhdet_in_fech!F32/RES_summary!F$21</f>
        <v>21.592022094259562</v>
      </c>
      <c r="G32" s="183">
        <f>RES_hhdet_in_fech!G32/RES_summary!G$21</f>
        <v>21.674881104756814</v>
      </c>
      <c r="H32" s="183">
        <f>RES_hhdet_in_fech!H32/RES_summary!H$21</f>
        <v>21.922687335755416</v>
      </c>
      <c r="I32" s="183">
        <f>RES_hhdet_in_fech!I32/RES_summary!I$21</f>
        <v>0</v>
      </c>
      <c r="J32" s="183">
        <f>RES_hhdet_in_fech!J32/RES_summary!J$21</f>
        <v>21.943936590844654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17.506964429869146</v>
      </c>
      <c r="E33" s="182">
        <f>RES_hhdet_in_fech!E33/RES_summary!E$21</f>
        <v>0</v>
      </c>
      <c r="F33" s="182">
        <f>RES_hhdet_in_fech!F33/RES_summary!F$21</f>
        <v>17.206644288109469</v>
      </c>
      <c r="G33" s="182">
        <f>RES_hhdet_in_fech!G33/RES_summary!G$21</f>
        <v>17.247443305977637</v>
      </c>
      <c r="H33" s="182">
        <f>RES_hhdet_in_fech!H33/RES_summary!H$21</f>
        <v>17.42075569952264</v>
      </c>
      <c r="I33" s="182">
        <f>RES_hhdet_in_fech!I33/RES_summary!I$21</f>
        <v>0</v>
      </c>
      <c r="J33" s="182">
        <f>RES_hhdet_in_fech!J33/RES_summary!J$21</f>
        <v>17.391620340101632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4.3993931081350039</v>
      </c>
      <c r="E34" s="181">
        <f>RES_hhdet_in_fech!E34/RES_summary!E$21</f>
        <v>0</v>
      </c>
      <c r="F34" s="181">
        <f>RES_hhdet_in_fech!F34/RES_summary!F$21</f>
        <v>4.3853778061500845</v>
      </c>
      <c r="G34" s="181">
        <f>RES_hhdet_in_fech!G34/RES_summary!G$21</f>
        <v>4.4274377987791826</v>
      </c>
      <c r="H34" s="181">
        <f>RES_hhdet_in_fech!H34/RES_summary!H$21</f>
        <v>4.5019316362327757</v>
      </c>
      <c r="I34" s="181">
        <f>RES_hhdet_in_fech!I34/RES_summary!I$21</f>
        <v>0</v>
      </c>
      <c r="J34" s="181">
        <f>RES_hhdet_in_fech!J34/RES_summary!J$21</f>
        <v>4.5523162507430204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22.736873743225576</v>
      </c>
      <c r="J35" s="180">
        <f>RES_hhdet_in_fech!J35/RES_summary!J$21</f>
        <v>0</v>
      </c>
      <c r="K35" s="180">
        <f>RES_hhdet_in_fech!K35/RES_summary!K$21</f>
        <v>20.889572601328034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20.001567429101339</v>
      </c>
      <c r="J36" s="179">
        <f>RES_hhdet_in_fech!J36/RES_summary!J$21</f>
        <v>0</v>
      </c>
      <c r="K36" s="179">
        <f>RES_hhdet_in_fech!K36/RES_summary!K$21</f>
        <v>18.358826947496457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21.839619885053644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15.454539192417196</v>
      </c>
      <c r="J37" s="177">
        <f>RES_hhdet_in_fech!J37/RES_summary!J$21</f>
        <v>0</v>
      </c>
      <c r="K37" s="177">
        <f>RES_hhdet_in_fech!K37/RES_summary!K$21</f>
        <v>13.785720507830623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16.527115176113714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4.5470282366841417</v>
      </c>
      <c r="J38" s="177">
        <f>RES_hhdet_in_fech!J38/RES_summary!J$21</f>
        <v>0</v>
      </c>
      <c r="K38" s="177">
        <f>RES_hhdet_in_fech!K38/RES_summary!K$21</f>
        <v>4.5731064396658345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5.3125047089399322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17.607311050471438</v>
      </c>
      <c r="E39" s="178">
        <f>RES_hhdet_in_fech!E39/RES_summary!E$21</f>
        <v>0</v>
      </c>
      <c r="F39" s="178">
        <f>RES_hhdet_in_fech!F39/RES_summary!F$21</f>
        <v>10.95598105737435</v>
      </c>
      <c r="G39" s="178">
        <f>RES_hhdet_in_fech!G39/RES_summary!G$21</f>
        <v>18.439769810561888</v>
      </c>
      <c r="H39" s="178">
        <f>RES_hhdet_in_fech!H39/RES_summary!H$21</f>
        <v>18.436518671163817</v>
      </c>
      <c r="I39" s="178">
        <f>RES_hhdet_in_fech!I39/RES_summary!I$21</f>
        <v>13.621623297306495</v>
      </c>
      <c r="J39" s="178">
        <f>RES_hhdet_in_fech!J39/RES_summary!J$21</f>
        <v>19.526518035067593</v>
      </c>
      <c r="K39" s="178">
        <f>RES_hhdet_in_fech!K39/RES_summary!K$21</f>
        <v>19.385427034671753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13.443981095695149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17.607311050471438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18.439769810561888</v>
      </c>
      <c r="H40" s="177">
        <f>RES_hhdet_in_fech!H40/RES_summary!H$21</f>
        <v>18.436518671163817</v>
      </c>
      <c r="I40" s="177">
        <f>RES_hhdet_in_fech!I40/RES_summary!I$21</f>
        <v>19.181125020460215</v>
      </c>
      <c r="J40" s="177">
        <f>RES_hhdet_in_fech!J40/RES_summary!J$21</f>
        <v>19.526518035067593</v>
      </c>
      <c r="K40" s="177">
        <f>RES_hhdet_in_fech!K40/RES_summary!K$21</f>
        <v>19.385427034671753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10.95598105737435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11.382129815943374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13.443981095695149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256.84837031324724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219.54148065537646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218.78832080579798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179.24809684231266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216.28780578702944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177.18364530679227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2.5005150187685423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2.0644515355204045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7.7211538236655528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8.3921957529054563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7.7211538236655528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8.3921957529054563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19.718373254850498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20.989251956907676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20.145338521804632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21.01887774908252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19.285347572900054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19.089124313840433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14.912716607241828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14.702380973777792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4.3726309656582272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4.3867433400626457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10.620522428933239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10.911936103250694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10.620522428933239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10.911936103250694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210.57252731774969</v>
      </c>
      <c r="D62" s="184">
        <f>RES_hhdet_in_fech!D62/RES_summary!D$21</f>
        <v>201.81791228797186</v>
      </c>
      <c r="E62" s="184">
        <f>RES_hhdet_in_fech!E62/RES_summary!E$21</f>
        <v>222.29284326726648</v>
      </c>
      <c r="F62" s="184">
        <f>RES_hhdet_in_fech!F62/RES_summary!F$21</f>
        <v>216.67463021231464</v>
      </c>
      <c r="G62" s="184">
        <f>RES_hhdet_in_fech!G62/RES_summary!G$21</f>
        <v>215.100904144503</v>
      </c>
      <c r="H62" s="184">
        <f>RES_hhdet_in_fech!H62/RES_summary!H$21</f>
        <v>0</v>
      </c>
      <c r="I62" s="184">
        <f>RES_hhdet_in_fech!I62/RES_summary!I$21</f>
        <v>198.44701054006808</v>
      </c>
      <c r="J62" s="184">
        <f>RES_hhdet_in_fech!J62/RES_summary!J$21</f>
        <v>201.39193124731568</v>
      </c>
      <c r="K62" s="184">
        <f>RES_hhdet_in_fech!K62/RES_summary!K$21</f>
        <v>197.94331816645646</v>
      </c>
      <c r="L62" s="184">
        <f>RES_hhdet_in_fech!L62/RES_summary!L$21</f>
        <v>0</v>
      </c>
      <c r="M62" s="184">
        <f>RES_hhdet_in_fech!M62/RES_summary!M$21</f>
        <v>210.30440660734521</v>
      </c>
      <c r="N62" s="184">
        <f>RES_hhdet_in_fech!N62/RES_summary!N$21</f>
        <v>202.11409667535929</v>
      </c>
      <c r="O62" s="184">
        <f>RES_hhdet_in_fech!O62/RES_summary!O$21</f>
        <v>192.27192747006373</v>
      </c>
      <c r="P62" s="184">
        <f>RES_hhdet_in_fech!P62/RES_summary!P$21</f>
        <v>173.01244309523102</v>
      </c>
      <c r="Q62" s="184">
        <f>RES_hhdet_in_fech!Q62/RES_summary!Q$21</f>
        <v>182.74381611938628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166.29453670854267</v>
      </c>
      <c r="D63" s="178">
        <f>RES_hhdet_in_fech!D63/RES_summary!D$21</f>
        <v>156.79860644460013</v>
      </c>
      <c r="E63" s="178">
        <f>RES_hhdet_in_fech!E63/RES_summary!E$21</f>
        <v>176.5823412111736</v>
      </c>
      <c r="F63" s="178">
        <f>RES_hhdet_in_fech!F63/RES_summary!F$21</f>
        <v>172.0704960151273</v>
      </c>
      <c r="G63" s="178">
        <f>RES_hhdet_in_fech!G63/RES_summary!G$21</f>
        <v>170.90303337762234</v>
      </c>
      <c r="H63" s="178">
        <f>RES_hhdet_in_fech!H63/RES_summary!H$21</f>
        <v>0</v>
      </c>
      <c r="I63" s="178">
        <f>RES_hhdet_in_fech!I63/RES_summary!I$21</f>
        <v>152.15644058251621</v>
      </c>
      <c r="J63" s="178">
        <f>RES_hhdet_in_fech!J63/RES_summary!J$21</f>
        <v>156.72059280879643</v>
      </c>
      <c r="K63" s="178">
        <f>RES_hhdet_in_fech!K63/RES_summary!K$21</f>
        <v>150.84853780713186</v>
      </c>
      <c r="L63" s="178">
        <f>RES_hhdet_in_fech!L63/RES_summary!L$21</f>
        <v>0</v>
      </c>
      <c r="M63" s="178">
        <f>RES_hhdet_in_fech!M63/RES_summary!M$21</f>
        <v>156.93475029322829</v>
      </c>
      <c r="N63" s="178">
        <f>RES_hhdet_in_fech!N63/RES_summary!N$21</f>
        <v>151.97935137644015</v>
      </c>
      <c r="O63" s="178">
        <f>RES_hhdet_in_fech!O63/RES_summary!O$21</f>
        <v>140.36594625232152</v>
      </c>
      <c r="P63" s="178">
        <f>RES_hhdet_in_fech!P63/RES_summary!P$21</f>
        <v>120.96167268395028</v>
      </c>
      <c r="Q63" s="178">
        <f>RES_hhdet_in_fech!Q63/RES_summary!Q$21</f>
        <v>135.27084948239059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164.27201387822763</v>
      </c>
      <c r="D64" s="177">
        <f>RES_hhdet_in_fech!D64/RES_summary!D$21</f>
        <v>154.18167498946366</v>
      </c>
      <c r="E64" s="177">
        <f>RES_hhdet_in_fech!E64/RES_summary!E$21</f>
        <v>173.8579045900224</v>
      </c>
      <c r="F64" s="177">
        <f>RES_hhdet_in_fech!F64/RES_summary!F$21</f>
        <v>170.00455279646786</v>
      </c>
      <c r="G64" s="177">
        <f>RES_hhdet_in_fech!G64/RES_summary!G$21</f>
        <v>168.90857679285611</v>
      </c>
      <c r="H64" s="177">
        <f>RES_hhdet_in_fech!H64/RES_summary!H$21</f>
        <v>0</v>
      </c>
      <c r="I64" s="177">
        <f>RES_hhdet_in_fech!I64/RES_summary!I$21</f>
        <v>149.71705016138262</v>
      </c>
      <c r="J64" s="177">
        <f>RES_hhdet_in_fech!J64/RES_summary!J$21</f>
        <v>153.95154842063295</v>
      </c>
      <c r="K64" s="177">
        <f>RES_hhdet_in_fech!K64/RES_summary!K$21</f>
        <v>148.62656925770818</v>
      </c>
      <c r="L64" s="177">
        <f>RES_hhdet_in_fech!L64/RES_summary!L$21</f>
        <v>0</v>
      </c>
      <c r="M64" s="177">
        <f>RES_hhdet_in_fech!M64/RES_summary!M$21</f>
        <v>154.08561732793194</v>
      </c>
      <c r="N64" s="177">
        <f>RES_hhdet_in_fech!N64/RES_summary!N$21</f>
        <v>150.42010254339309</v>
      </c>
      <c r="O64" s="177">
        <f>RES_hhdet_in_fech!O64/RES_summary!O$21</f>
        <v>138.7272408274863</v>
      </c>
      <c r="P64" s="177">
        <f>RES_hhdet_in_fech!P64/RES_summary!P$21</f>
        <v>119.13085921568069</v>
      </c>
      <c r="Q64" s="177">
        <f>RES_hhdet_in_fech!Q64/RES_summary!Q$21</f>
        <v>132.1162769510247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2.0225228303150335</v>
      </c>
      <c r="D65" s="177">
        <f>RES_hhdet_in_fech!D65/RES_summary!D$21</f>
        <v>2.6169314551364637</v>
      </c>
      <c r="E65" s="177">
        <f>RES_hhdet_in_fech!E65/RES_summary!E$21</f>
        <v>2.7244366211511974</v>
      </c>
      <c r="F65" s="177">
        <f>RES_hhdet_in_fech!F65/RES_summary!F$21</f>
        <v>2.0659432186594366</v>
      </c>
      <c r="G65" s="177">
        <f>RES_hhdet_in_fech!G65/RES_summary!G$21</f>
        <v>1.9944565847662281</v>
      </c>
      <c r="H65" s="177">
        <f>RES_hhdet_in_fech!H65/RES_summary!H$21</f>
        <v>0</v>
      </c>
      <c r="I65" s="177">
        <f>RES_hhdet_in_fech!I65/RES_summary!I$21</f>
        <v>2.4393904211336124</v>
      </c>
      <c r="J65" s="177">
        <f>RES_hhdet_in_fech!J65/RES_summary!J$21</f>
        <v>2.769044388163469</v>
      </c>
      <c r="K65" s="177">
        <f>RES_hhdet_in_fech!K65/RES_summary!K$21</f>
        <v>2.2219685494236727</v>
      </c>
      <c r="L65" s="177">
        <f>RES_hhdet_in_fech!L65/RES_summary!L$21</f>
        <v>0</v>
      </c>
      <c r="M65" s="177">
        <f>RES_hhdet_in_fech!M65/RES_summary!M$21</f>
        <v>2.8491329652963766</v>
      </c>
      <c r="N65" s="177">
        <f>RES_hhdet_in_fech!N65/RES_summary!N$21</f>
        <v>1.5592488330470569</v>
      </c>
      <c r="O65" s="177">
        <f>RES_hhdet_in_fech!O65/RES_summary!O$21</f>
        <v>1.6387054248352153</v>
      </c>
      <c r="P65" s="177">
        <f>RES_hhdet_in_fech!P65/RES_summary!P$21</f>
        <v>1.8308134682695969</v>
      </c>
      <c r="Q65" s="177">
        <f>RES_hhdet_in_fech!Q65/RES_summary!Q$21</f>
        <v>3.1545725313658912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7.6558989861591531</v>
      </c>
      <c r="D66" s="178">
        <f>RES_hhdet_in_fech!D66/RES_summary!D$21</f>
        <v>7.4554062094839475</v>
      </c>
      <c r="E66" s="178">
        <f>RES_hhdet_in_fech!E66/RES_summary!E$21</f>
        <v>7.3219147013454347</v>
      </c>
      <c r="F66" s="178">
        <f>RES_hhdet_in_fech!F66/RES_summary!F$21</f>
        <v>7.0446026003719835</v>
      </c>
      <c r="G66" s="178">
        <f>RES_hhdet_in_fech!G66/RES_summary!G$21</f>
        <v>6.8341373623517585</v>
      </c>
      <c r="H66" s="178">
        <f>RES_hhdet_in_fech!H66/RES_summary!H$21</f>
        <v>0</v>
      </c>
      <c r="I66" s="178">
        <f>RES_hhdet_in_fech!I66/RES_summary!I$21</f>
        <v>8.1212077586536662</v>
      </c>
      <c r="J66" s="178">
        <f>RES_hhdet_in_fech!J66/RES_summary!J$21</f>
        <v>7.4433862866081899</v>
      </c>
      <c r="K66" s="178">
        <f>RES_hhdet_in_fech!K66/RES_summary!K$21</f>
        <v>6.6550134979028375</v>
      </c>
      <c r="L66" s="178">
        <f>RES_hhdet_in_fech!L66/RES_summary!L$21</f>
        <v>0</v>
      </c>
      <c r="M66" s="178">
        <f>RES_hhdet_in_fech!M66/RES_summary!M$21</f>
        <v>5.4774973470383816</v>
      </c>
      <c r="N66" s="178">
        <f>RES_hhdet_in_fech!N66/RES_summary!N$21</f>
        <v>5.2397563699000473</v>
      </c>
      <c r="O66" s="178">
        <f>RES_hhdet_in_fech!O66/RES_summary!O$21</f>
        <v>4.7626735026635671</v>
      </c>
      <c r="P66" s="178">
        <f>RES_hhdet_in_fech!P66/RES_summary!P$21</f>
        <v>4.9251663435180699</v>
      </c>
      <c r="Q66" s="178">
        <f>RES_hhdet_in_fech!Q66/RES_summary!Q$21</f>
        <v>4.5773458518936954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7.6558989861591531</v>
      </c>
      <c r="D67" s="177">
        <f>RES_hhdet_in_fech!D67/RES_summary!D$21</f>
        <v>7.4554062094839475</v>
      </c>
      <c r="E67" s="177">
        <f>RES_hhdet_in_fech!E67/RES_summary!E$21</f>
        <v>7.3219147013454347</v>
      </c>
      <c r="F67" s="177">
        <f>RES_hhdet_in_fech!F67/RES_summary!F$21</f>
        <v>7.0446026003719835</v>
      </c>
      <c r="G67" s="177">
        <f>RES_hhdet_in_fech!G67/RES_summary!G$21</f>
        <v>6.8341373623517585</v>
      </c>
      <c r="H67" s="177">
        <f>RES_hhdet_in_fech!H67/RES_summary!H$21</f>
        <v>0</v>
      </c>
      <c r="I67" s="177">
        <f>RES_hhdet_in_fech!I67/RES_summary!I$21</f>
        <v>8.1212077586536662</v>
      </c>
      <c r="J67" s="177">
        <f>RES_hhdet_in_fech!J67/RES_summary!J$21</f>
        <v>7.4433862866081899</v>
      </c>
      <c r="K67" s="177">
        <f>RES_hhdet_in_fech!K67/RES_summary!K$21</f>
        <v>6.6550134979028375</v>
      </c>
      <c r="L67" s="177">
        <f>RES_hhdet_in_fech!L67/RES_summary!L$21</f>
        <v>0</v>
      </c>
      <c r="M67" s="177">
        <f>RES_hhdet_in_fech!M67/RES_summary!M$21</f>
        <v>5.4774973470383816</v>
      </c>
      <c r="N67" s="177">
        <f>RES_hhdet_in_fech!N67/RES_summary!N$21</f>
        <v>5.2397563699000473</v>
      </c>
      <c r="O67" s="177">
        <f>RES_hhdet_in_fech!O67/RES_summary!O$21</f>
        <v>4.7626735026635671</v>
      </c>
      <c r="P67" s="177">
        <f>RES_hhdet_in_fech!P67/RES_summary!P$21</f>
        <v>4.9251663435180699</v>
      </c>
      <c r="Q67" s="177">
        <f>RES_hhdet_in_fech!Q67/RES_summary!Q$21</f>
        <v>4.5773458518936954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21.943839968350634</v>
      </c>
      <c r="D68" s="178">
        <f>RES_hhdet_in_fech!D68/RES_summary!D$21</f>
        <v>22.456847088748429</v>
      </c>
      <c r="E68" s="178">
        <f>RES_hhdet_in_fech!E68/RES_summary!E$21</f>
        <v>23.047473012345844</v>
      </c>
      <c r="F68" s="178">
        <f>RES_hhdet_in_fech!F68/RES_summary!F$21</f>
        <v>23.087165229345175</v>
      </c>
      <c r="G68" s="178">
        <f>RES_hhdet_in_fech!G68/RES_summary!G$21</f>
        <v>22.146642835814024</v>
      </c>
      <c r="H68" s="178">
        <f>RES_hhdet_in_fech!H68/RES_summary!H$21</f>
        <v>0</v>
      </c>
      <c r="I68" s="178">
        <f>RES_hhdet_in_fech!I68/RES_summary!I$21</f>
        <v>22.956204544502402</v>
      </c>
      <c r="J68" s="178">
        <f>RES_hhdet_in_fech!J68/RES_summary!J$21</f>
        <v>21.92425993734339</v>
      </c>
      <c r="K68" s="178">
        <f>RES_hhdet_in_fech!K68/RES_summary!K$21</f>
        <v>23.132730061829438</v>
      </c>
      <c r="L68" s="178">
        <f>RES_hhdet_in_fech!L68/RES_summary!L$21</f>
        <v>0</v>
      </c>
      <c r="M68" s="178">
        <f>RES_hhdet_in_fech!M68/RES_summary!M$21</f>
        <v>27.094851589296397</v>
      </c>
      <c r="N68" s="178">
        <f>RES_hhdet_in_fech!N68/RES_summary!N$21</f>
        <v>23.942562816503841</v>
      </c>
      <c r="O68" s="178">
        <f>RES_hhdet_in_fech!O68/RES_summary!O$21</f>
        <v>26.413750501101802</v>
      </c>
      <c r="P68" s="178">
        <f>RES_hhdet_in_fech!P68/RES_summary!P$21</f>
        <v>26.539178940044284</v>
      </c>
      <c r="Q68" s="178">
        <f>RES_hhdet_in_fech!Q68/RES_summary!Q$21</f>
        <v>26.572548756089368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22.87314816912038</v>
      </c>
      <c r="D69" s="183">
        <f>RES_hhdet_in_fech!D69/RES_summary!D$21</f>
        <v>23.125259879449562</v>
      </c>
      <c r="E69" s="183">
        <f>RES_hhdet_in_fech!E69/RES_summary!E$21</f>
        <v>23.277507232402328</v>
      </c>
      <c r="F69" s="183">
        <f>RES_hhdet_in_fech!F69/RES_summary!F$21</f>
        <v>23.183391532658501</v>
      </c>
      <c r="G69" s="183">
        <f>RES_hhdet_in_fech!G69/RES_summary!G$21</f>
        <v>23.369814405791011</v>
      </c>
      <c r="H69" s="183">
        <f>RES_hhdet_in_fech!H69/RES_summary!H$21</f>
        <v>0</v>
      </c>
      <c r="I69" s="183">
        <f>RES_hhdet_in_fech!I69/RES_summary!I$21</f>
        <v>23.325791499049181</v>
      </c>
      <c r="J69" s="183">
        <f>RES_hhdet_in_fech!J69/RES_summary!J$21</f>
        <v>24.529922311444111</v>
      </c>
      <c r="K69" s="183">
        <f>RES_hhdet_in_fech!K69/RES_summary!K$21</f>
        <v>24.278663958119065</v>
      </c>
      <c r="L69" s="183">
        <f>RES_hhdet_in_fech!L69/RES_summary!L$21</f>
        <v>0</v>
      </c>
      <c r="M69" s="183">
        <f>RES_hhdet_in_fech!M69/RES_summary!M$21</f>
        <v>27.785438318888772</v>
      </c>
      <c r="N69" s="183">
        <f>RES_hhdet_in_fech!N69/RES_summary!N$21</f>
        <v>0</v>
      </c>
      <c r="O69" s="183">
        <f>RES_hhdet_in_fech!O69/RES_summary!O$21</f>
        <v>27.58612805861981</v>
      </c>
      <c r="P69" s="183">
        <f>RES_hhdet_in_fech!P69/RES_summary!P$21</f>
        <v>27.802067793176448</v>
      </c>
      <c r="Q69" s="183">
        <f>RES_hhdet_in_fech!Q69/RES_summary!Q$21</f>
        <v>27.605825021826931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21.197021396885557</v>
      </c>
      <c r="D70" s="183">
        <f>RES_hhdet_in_fech!D70/RES_summary!D$21</f>
        <v>21.213036816224403</v>
      </c>
      <c r="E70" s="183">
        <f>RES_hhdet_in_fech!E70/RES_summary!E$21</f>
        <v>21.157700000122549</v>
      </c>
      <c r="F70" s="183">
        <f>RES_hhdet_in_fech!F70/RES_summary!F$21</f>
        <v>20.936459785623203</v>
      </c>
      <c r="G70" s="183">
        <f>RES_hhdet_in_fech!G70/RES_summary!G$21</f>
        <v>20.978657970552977</v>
      </c>
      <c r="H70" s="183">
        <f>RES_hhdet_in_fech!H70/RES_summary!H$21</f>
        <v>0</v>
      </c>
      <c r="I70" s="183">
        <f>RES_hhdet_in_fech!I70/RES_summary!I$21</f>
        <v>20.840018005956797</v>
      </c>
      <c r="J70" s="183">
        <f>RES_hhdet_in_fech!J70/RES_summary!J$21</f>
        <v>21.77421484904621</v>
      </c>
      <c r="K70" s="183">
        <f>RES_hhdet_in_fech!K70/RES_summary!K$21</f>
        <v>21.512339630554468</v>
      </c>
      <c r="L70" s="183">
        <f>RES_hhdet_in_fech!L70/RES_summary!L$21</f>
        <v>0</v>
      </c>
      <c r="M70" s="183">
        <f>RES_hhdet_in_fech!M70/RES_summary!M$21</f>
        <v>24.221665479682791</v>
      </c>
      <c r="N70" s="183">
        <f>RES_hhdet_in_fech!N70/RES_summary!N$21</f>
        <v>23.942562816503841</v>
      </c>
      <c r="O70" s="183">
        <f>RES_hhdet_in_fech!O70/RES_summary!O$21</f>
        <v>23.710619849842207</v>
      </c>
      <c r="P70" s="183">
        <f>RES_hhdet_in_fech!P70/RES_summary!P$21</f>
        <v>23.636963096669103</v>
      </c>
      <c r="Q70" s="183">
        <f>RES_hhdet_in_fech!Q70/RES_summary!Q$21</f>
        <v>23.512961848889979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16.824390431227325</v>
      </c>
      <c r="D71" s="182">
        <f>RES_hhdet_in_fech!D71/RES_summary!D$21</f>
        <v>16.81220515609256</v>
      </c>
      <c r="E71" s="182">
        <f>RES_hhdet_in_fech!E71/RES_summary!E$21</f>
        <v>16.744007080677676</v>
      </c>
      <c r="F71" s="182">
        <f>RES_hhdet_in_fech!F71/RES_summary!F$21</f>
        <v>16.544220751627719</v>
      </c>
      <c r="G71" s="182">
        <f>RES_hhdet_in_fech!G71/RES_summary!G$21</f>
        <v>16.552554813016787</v>
      </c>
      <c r="H71" s="182">
        <f>RES_hhdet_in_fech!H71/RES_summary!H$21</f>
        <v>0</v>
      </c>
      <c r="I71" s="182">
        <f>RES_hhdet_in_fech!I71/RES_summary!I$21</f>
        <v>16.363404368651679</v>
      </c>
      <c r="J71" s="182">
        <f>RES_hhdet_in_fech!J71/RES_summary!J$21</f>
        <v>17.234100345743862</v>
      </c>
      <c r="K71" s="182">
        <f>RES_hhdet_in_fech!K71/RES_summary!K$21</f>
        <v>16.958982430145138</v>
      </c>
      <c r="L71" s="182">
        <f>RES_hhdet_in_fech!L71/RES_summary!L$21</f>
        <v>0</v>
      </c>
      <c r="M71" s="182">
        <f>RES_hhdet_in_fech!M71/RES_summary!M$21</f>
        <v>18.950184426532754</v>
      </c>
      <c r="N71" s="182">
        <f>RES_hhdet_in_fech!N71/RES_summary!N$21</f>
        <v>18.706812370120602</v>
      </c>
      <c r="O71" s="182">
        <f>RES_hhdet_in_fech!O71/RES_summary!O$21</f>
        <v>18.496960784585639</v>
      </c>
      <c r="P71" s="182">
        <f>RES_hhdet_in_fech!P71/RES_summary!P$21</f>
        <v>18.409293965655259</v>
      </c>
      <c r="Q71" s="182">
        <f>RES_hhdet_in_fech!Q71/RES_summary!Q$21</f>
        <v>18.281278674700342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4.3726309656582298</v>
      </c>
      <c r="D72" s="181">
        <f>RES_hhdet_in_fech!D72/RES_summary!D$21</f>
        <v>4.40083166013184</v>
      </c>
      <c r="E72" s="181">
        <f>RES_hhdet_in_fech!E72/RES_summary!E$21</f>
        <v>4.4136929194448751</v>
      </c>
      <c r="F72" s="181">
        <f>RES_hhdet_in_fech!F72/RES_summary!F$21</f>
        <v>4.3922390339954838</v>
      </c>
      <c r="G72" s="181">
        <f>RES_hhdet_in_fech!G72/RES_summary!G$21</f>
        <v>4.4261031575361836</v>
      </c>
      <c r="H72" s="181">
        <f>RES_hhdet_in_fech!H72/RES_summary!H$21</f>
        <v>0</v>
      </c>
      <c r="I72" s="181">
        <f>RES_hhdet_in_fech!I72/RES_summary!I$21</f>
        <v>4.4766136373051157</v>
      </c>
      <c r="J72" s="181">
        <f>RES_hhdet_in_fech!J72/RES_summary!J$21</f>
        <v>4.5401145033023429</v>
      </c>
      <c r="K72" s="181">
        <f>RES_hhdet_in_fech!K72/RES_summary!K$21</f>
        <v>4.5533572004093275</v>
      </c>
      <c r="L72" s="181">
        <f>RES_hhdet_in_fech!L72/RES_summary!L$21</f>
        <v>0</v>
      </c>
      <c r="M72" s="181">
        <f>RES_hhdet_in_fech!M72/RES_summary!M$21</f>
        <v>5.2714810531500396</v>
      </c>
      <c r="N72" s="181">
        <f>RES_hhdet_in_fech!N72/RES_summary!N$21</f>
        <v>5.2357504463832392</v>
      </c>
      <c r="O72" s="181">
        <f>RES_hhdet_in_fech!O72/RES_summary!O$21</f>
        <v>5.2136590652565635</v>
      </c>
      <c r="P72" s="181">
        <f>RES_hhdet_in_fech!P72/RES_summary!P$21</f>
        <v>5.2276691310138421</v>
      </c>
      <c r="Q72" s="181">
        <f>RES_hhdet_in_fech!Q72/RES_summary!Q$21</f>
        <v>5.2316831741896381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20.069426126096658</v>
      </c>
      <c r="D73" s="180">
        <f>RES_hhdet_in_fech!D73/RES_summary!D$21</f>
        <v>21.260114009118542</v>
      </c>
      <c r="E73" s="180">
        <f>RES_hhdet_in_fech!E73/RES_summary!E$21</f>
        <v>21.445834923677275</v>
      </c>
      <c r="F73" s="180">
        <f>RES_hhdet_in_fech!F73/RES_summary!F$21</f>
        <v>20.936250680986188</v>
      </c>
      <c r="G73" s="180">
        <f>RES_hhdet_in_fech!G73/RES_summary!G$21</f>
        <v>20.80958552989194</v>
      </c>
      <c r="H73" s="180">
        <f>RES_hhdet_in_fech!H73/RES_summary!H$21</f>
        <v>0</v>
      </c>
      <c r="I73" s="180">
        <f>RES_hhdet_in_fech!I73/RES_summary!I$21</f>
        <v>23.522981274251158</v>
      </c>
      <c r="J73" s="180">
        <f>RES_hhdet_in_fech!J73/RES_summary!J$21</f>
        <v>21.386585287109806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27.05825883027947</v>
      </c>
      <c r="N73" s="180">
        <f>RES_hhdet_in_fech!N73/RES_summary!N$21</f>
        <v>0</v>
      </c>
      <c r="O73" s="180">
        <f>RES_hhdet_in_fech!O73/RES_summary!O$21</f>
        <v>25.031364662297872</v>
      </c>
      <c r="P73" s="180">
        <f>RES_hhdet_in_fech!P73/RES_summary!P$21</f>
        <v>25.468505973309476</v>
      </c>
      <c r="Q73" s="180">
        <f>RES_hhdet_in_fech!Q73/RES_summary!Q$21</f>
        <v>27.291354040680087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19.285347572900054</v>
      </c>
      <c r="D74" s="179">
        <f>RES_hhdet_in_fech!D74/RES_summary!D$21</f>
        <v>19.877857476973606</v>
      </c>
      <c r="E74" s="179">
        <f>RES_hhdet_in_fech!E74/RES_summary!E$21</f>
        <v>19.773368843769003</v>
      </c>
      <c r="F74" s="179">
        <f>RES_hhdet_in_fech!F74/RES_summary!F$21</f>
        <v>19.098965604619206</v>
      </c>
      <c r="G74" s="179">
        <f>RES_hhdet_in_fech!G74/RES_summary!G$21</f>
        <v>18.615184429661301</v>
      </c>
      <c r="H74" s="179">
        <f>RES_hhdet_in_fech!H74/RES_summary!H$21</f>
        <v>0</v>
      </c>
      <c r="I74" s="179">
        <f>RES_hhdet_in_fech!I74/RES_summary!I$21</f>
        <v>19.98793500221705</v>
      </c>
      <c r="J74" s="179">
        <f>RES_hhdet_in_fech!J74/RES_summary!J$21</f>
        <v>18.600634325192967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23.195069374040447</v>
      </c>
      <c r="N74" s="179">
        <f>RES_hhdet_in_fech!N74/RES_summary!N$21</f>
        <v>0</v>
      </c>
      <c r="O74" s="179">
        <f>RES_hhdet_in_fech!O74/RES_summary!O$21</f>
        <v>21.692220634821251</v>
      </c>
      <c r="P74" s="179">
        <f>RES_hhdet_in_fech!P74/RES_summary!P$21</f>
        <v>21.914944564264538</v>
      </c>
      <c r="Q74" s="179">
        <f>RES_hhdet_in_fech!Q74/RES_summary!Q$21</f>
        <v>23.102059372823678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14.912716607241828</v>
      </c>
      <c r="D75" s="177">
        <f>RES_hhdet_in_fech!D75/RES_summary!D$21</f>
        <v>15.466190890319277</v>
      </c>
      <c r="E75" s="177">
        <f>RES_hhdet_in_fech!E75/RES_summary!E$21</f>
        <v>15.35295650545992</v>
      </c>
      <c r="F75" s="177">
        <f>RES_hhdet_in_fech!F75/RES_summary!F$21</f>
        <v>14.709960703676574</v>
      </c>
      <c r="G75" s="177">
        <f>RES_hhdet_in_fech!G75/RES_summary!G$21</f>
        <v>14.172293802555171</v>
      </c>
      <c r="H75" s="177">
        <f>RES_hhdet_in_fech!H75/RES_summary!H$21</f>
        <v>0</v>
      </c>
      <c r="I75" s="177">
        <f>RES_hhdet_in_fech!I75/RES_summary!I$21</f>
        <v>15.444005874150125</v>
      </c>
      <c r="J75" s="177">
        <f>RES_hhdet_in_fech!J75/RES_summary!J$21</f>
        <v>14.02650431925643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17.833276808834686</v>
      </c>
      <c r="N75" s="177">
        <f>RES_hhdet_in_fech!N75/RES_summary!N$21</f>
        <v>0</v>
      </c>
      <c r="O75" s="177">
        <f>RES_hhdet_in_fech!O75/RES_summary!O$21</f>
        <v>16.406179812606329</v>
      </c>
      <c r="P75" s="177">
        <f>RES_hhdet_in_fech!P75/RES_summary!P$21</f>
        <v>16.59074276381158</v>
      </c>
      <c r="Q75" s="177">
        <f>RES_hhdet_in_fech!Q75/RES_summary!Q$21</f>
        <v>17.761650384378537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4.3726309656582281</v>
      </c>
      <c r="D76" s="177">
        <f>RES_hhdet_in_fech!D76/RES_summary!D$21</f>
        <v>4.4116665866543219</v>
      </c>
      <c r="E76" s="177">
        <f>RES_hhdet_in_fech!E76/RES_summary!E$21</f>
        <v>4.4204123383090819</v>
      </c>
      <c r="F76" s="177">
        <f>RES_hhdet_in_fech!F76/RES_summary!F$21</f>
        <v>4.3890049009426342</v>
      </c>
      <c r="G76" s="177">
        <f>RES_hhdet_in_fech!G76/RES_summary!G$21</f>
        <v>4.4428906271061326</v>
      </c>
      <c r="H76" s="177">
        <f>RES_hhdet_in_fech!H76/RES_summary!H$21</f>
        <v>0</v>
      </c>
      <c r="I76" s="177">
        <f>RES_hhdet_in_fech!I76/RES_summary!I$21</f>
        <v>4.5439291280669236</v>
      </c>
      <c r="J76" s="177">
        <f>RES_hhdet_in_fech!J76/RES_summary!J$21</f>
        <v>4.5741300059365386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5.3617925652057545</v>
      </c>
      <c r="N76" s="177">
        <f>RES_hhdet_in_fech!N76/RES_summary!N$21</f>
        <v>0</v>
      </c>
      <c r="O76" s="177">
        <f>RES_hhdet_in_fech!O76/RES_summary!O$21</f>
        <v>5.2860408222149191</v>
      </c>
      <c r="P76" s="177">
        <f>RES_hhdet_in_fech!P76/RES_summary!P$21</f>
        <v>5.3242018004529568</v>
      </c>
      <c r="Q76" s="177">
        <f>RES_hhdet_in_fech!Q76/RES_summary!Q$21</f>
        <v>5.3404089884451382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14.678251654697247</v>
      </c>
      <c r="D77" s="178">
        <f>RES_hhdet_in_fech!D77/RES_summary!D$21</f>
        <v>15.107052545139386</v>
      </c>
      <c r="E77" s="178">
        <f>RES_hhdet_in_fech!E77/RES_summary!E$21</f>
        <v>15.341114342401589</v>
      </c>
      <c r="F77" s="178">
        <f>RES_hhdet_in_fech!F77/RES_summary!F$21</f>
        <v>14.472366367470206</v>
      </c>
      <c r="G77" s="178">
        <f>RES_hhdet_in_fech!G77/RES_summary!G$21</f>
        <v>15.217090568714882</v>
      </c>
      <c r="H77" s="178">
        <f>RES_hhdet_in_fech!H77/RES_summary!H$21</f>
        <v>0</v>
      </c>
      <c r="I77" s="178">
        <f>RES_hhdet_in_fech!I77/RES_summary!I$21</f>
        <v>15.213157654395786</v>
      </c>
      <c r="J77" s="178">
        <f>RES_hhdet_in_fech!J77/RES_summary!J$21</f>
        <v>15.303692214567656</v>
      </c>
      <c r="K77" s="178">
        <f>RES_hhdet_in_fech!K77/RES_summary!K$21</f>
        <v>17.307036799592314</v>
      </c>
      <c r="L77" s="178">
        <f>RES_hhdet_in_fech!L77/RES_summary!L$21</f>
        <v>0</v>
      </c>
      <c r="M77" s="178">
        <f>RES_hhdet_in_fech!M77/RES_summary!M$21</f>
        <v>20.797307377782129</v>
      </c>
      <c r="N77" s="178">
        <f>RES_hhdet_in_fech!N77/RES_summary!N$21</f>
        <v>20.952426112515237</v>
      </c>
      <c r="O77" s="178">
        <f>RES_hhdet_in_fech!O77/RES_summary!O$21</f>
        <v>20.729557213976832</v>
      </c>
      <c r="P77" s="178">
        <f>RES_hhdet_in_fech!P77/RES_summary!P$21</f>
        <v>20.586425127718368</v>
      </c>
      <c r="Q77" s="178">
        <f>RES_hhdet_in_fech!Q77/RES_summary!Q$21</f>
        <v>16.323072029012632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16.356546582389672</v>
      </c>
      <c r="D78" s="177">
        <f>RES_hhdet_in_fech!D78/RES_summary!D$21</f>
        <v>16.219267827806011</v>
      </c>
      <c r="E78" s="177">
        <f>RES_hhdet_in_fech!E78/RES_summary!E$21</f>
        <v>16.335781850199549</v>
      </c>
      <c r="F78" s="177">
        <f>RES_hhdet_in_fech!F78/RES_summary!F$21</f>
        <v>16.877500424182642</v>
      </c>
      <c r="G78" s="177">
        <f>RES_hhdet_in_fech!G78/RES_summary!G$21</f>
        <v>16.625136295655459</v>
      </c>
      <c r="H78" s="177">
        <f>RES_hhdet_in_fech!H78/RES_summary!H$21</f>
        <v>0</v>
      </c>
      <c r="I78" s="177">
        <f>RES_hhdet_in_fech!I78/RES_summary!I$21</f>
        <v>16.76006003306744</v>
      </c>
      <c r="J78" s="177">
        <f>RES_hhdet_in_fech!J78/RES_summary!J$21</f>
        <v>17.528692433402124</v>
      </c>
      <c r="K78" s="177">
        <f>RES_hhdet_in_fech!K78/RES_summary!K$21</f>
        <v>17.307036799592314</v>
      </c>
      <c r="L78" s="177">
        <f>RES_hhdet_in_fech!L78/RES_summary!L$21</f>
        <v>0</v>
      </c>
      <c r="M78" s="177">
        <f>RES_hhdet_in_fech!M78/RES_summary!M$21</f>
        <v>20.797307377782129</v>
      </c>
      <c r="N78" s="177">
        <f>RES_hhdet_in_fech!N78/RES_summary!N$21</f>
        <v>20.952426112515237</v>
      </c>
      <c r="O78" s="177">
        <f>RES_hhdet_in_fech!O78/RES_summary!O$21</f>
        <v>20.729557213976832</v>
      </c>
      <c r="P78" s="177">
        <f>RES_hhdet_in_fech!P78/RES_summary!P$21</f>
        <v>20.586425127718368</v>
      </c>
      <c r="Q78" s="177">
        <f>RES_hhdet_in_fech!Q78/RES_summary!Q$21</f>
        <v>20.711856574915146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10.640144266125686</v>
      </c>
      <c r="D79" s="176">
        <f>RES_hhdet_in_fech!D79/RES_summary!D$21</f>
        <v>10.858593218212825</v>
      </c>
      <c r="E79" s="176">
        <f>RES_hhdet_in_fech!E79/RES_summary!E$21</f>
        <v>10.887336790626867</v>
      </c>
      <c r="F79" s="176">
        <f>RES_hhdet_in_fech!F79/RES_summary!F$21</f>
        <v>11.031832552315061</v>
      </c>
      <c r="G79" s="176">
        <f>RES_hhdet_in_fech!G79/RES_summary!G$21</f>
        <v>10.791293870945994</v>
      </c>
      <c r="H79" s="176">
        <f>RES_hhdet_in_fech!H79/RES_summary!H$21</f>
        <v>0</v>
      </c>
      <c r="I79" s="176">
        <f>RES_hhdet_in_fech!I79/RES_summary!I$21</f>
        <v>11.490420166029642</v>
      </c>
      <c r="J79" s="176">
        <f>RES_hhdet_in_fech!J79/RES_summary!J$21</f>
        <v>11.20525357193298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14.220635696773929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247.94598129796972</v>
      </c>
      <c r="D81" s="184">
        <f>RES_hhdet_in_fech!D81/RES_summary!D$21</f>
        <v>240.94971935008815</v>
      </c>
      <c r="E81" s="184">
        <f>RES_hhdet_in_fech!E81/RES_summary!E$21</f>
        <v>0</v>
      </c>
      <c r="F81" s="184">
        <f>RES_hhdet_in_fech!F81/RES_summary!F$21</f>
        <v>0</v>
      </c>
      <c r="G81" s="184">
        <f>RES_hhdet_in_fech!G81/RES_summary!G$21</f>
        <v>0</v>
      </c>
      <c r="H81" s="184">
        <f>RES_hhdet_in_fech!H81/RES_summary!H$21</f>
        <v>267.64585645762105</v>
      </c>
      <c r="I81" s="184">
        <f>RES_hhdet_in_fech!I81/RES_summary!I$21</f>
        <v>256.99783262289958</v>
      </c>
      <c r="J81" s="184">
        <f>RES_hhdet_in_fech!J81/RES_summary!J$21</f>
        <v>226.04448357511168</v>
      </c>
      <c r="K81" s="184">
        <f>RES_hhdet_in_fech!K81/RES_summary!K$21</f>
        <v>241.37436157826804</v>
      </c>
      <c r="L81" s="184">
        <f>RES_hhdet_in_fech!L81/RES_summary!L$21</f>
        <v>286.38000338442191</v>
      </c>
      <c r="M81" s="184">
        <f>RES_hhdet_in_fech!M81/RES_summary!M$21</f>
        <v>258.00262432913081</v>
      </c>
      <c r="N81" s="184">
        <f>RES_hhdet_in_fech!N81/RES_summary!N$21</f>
        <v>244.2114422195786</v>
      </c>
      <c r="O81" s="184">
        <f>RES_hhdet_in_fech!O81/RES_summary!O$21</f>
        <v>236.87115055045271</v>
      </c>
      <c r="P81" s="184">
        <f>RES_hhdet_in_fech!P81/RES_summary!P$21</f>
        <v>197.44947007694458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207.24565932541319</v>
      </c>
      <c r="D82" s="178">
        <f>RES_hhdet_in_fech!D82/RES_summary!D$21</f>
        <v>199.63583811386837</v>
      </c>
      <c r="E82" s="178">
        <f>RES_hhdet_in_fech!E82/RES_summary!E$21</f>
        <v>0</v>
      </c>
      <c r="F82" s="178">
        <f>RES_hhdet_in_fech!F82/RES_summary!F$21</f>
        <v>0</v>
      </c>
      <c r="G82" s="178">
        <f>RES_hhdet_in_fech!G82/RES_summary!G$21</f>
        <v>0</v>
      </c>
      <c r="H82" s="178">
        <f>RES_hhdet_in_fech!H82/RES_summary!H$21</f>
        <v>222.12532489384259</v>
      </c>
      <c r="I82" s="178">
        <f>RES_hhdet_in_fech!I82/RES_summary!I$21</f>
        <v>211.79955488137642</v>
      </c>
      <c r="J82" s="178">
        <f>RES_hhdet_in_fech!J82/RES_summary!J$21</f>
        <v>185.91595361088477</v>
      </c>
      <c r="K82" s="178">
        <f>RES_hhdet_in_fech!K82/RES_summary!K$21</f>
        <v>194.4771157181448</v>
      </c>
      <c r="L82" s="178">
        <f>RES_hhdet_in_fech!L82/RES_summary!L$21</f>
        <v>235.03825274144523</v>
      </c>
      <c r="M82" s="178">
        <f>RES_hhdet_in_fech!M82/RES_summary!M$21</f>
        <v>208.34577591858312</v>
      </c>
      <c r="N82" s="178">
        <f>RES_hhdet_in_fech!N82/RES_summary!N$21</f>
        <v>196.78213855324708</v>
      </c>
      <c r="O82" s="178">
        <f>RES_hhdet_in_fech!O82/RES_summary!O$21</f>
        <v>189.50419999908956</v>
      </c>
      <c r="P82" s="178">
        <f>RES_hhdet_in_fech!P82/RES_summary!P$21</f>
        <v>151.12302171971149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206.45904359875982</v>
      </c>
      <c r="D83" s="177">
        <f>RES_hhdet_in_fech!D83/RES_summary!D$21</f>
        <v>198.60138005397238</v>
      </c>
      <c r="E83" s="177">
        <f>RES_hhdet_in_fech!E83/RES_summary!E$21</f>
        <v>0</v>
      </c>
      <c r="F83" s="177">
        <f>RES_hhdet_in_fech!F83/RES_summary!F$21</f>
        <v>0</v>
      </c>
      <c r="G83" s="177">
        <f>RES_hhdet_in_fech!G83/RES_summary!G$21</f>
        <v>0</v>
      </c>
      <c r="H83" s="177">
        <f>RES_hhdet_in_fech!H83/RES_summary!H$21</f>
        <v>221.04706612874699</v>
      </c>
      <c r="I83" s="177">
        <f>RES_hhdet_in_fech!I83/RES_summary!I$21</f>
        <v>210.73513494096235</v>
      </c>
      <c r="J83" s="177">
        <f>RES_hhdet_in_fech!J83/RES_summary!J$21</f>
        <v>184.8840082005691</v>
      </c>
      <c r="K83" s="177">
        <f>RES_hhdet_in_fech!K83/RES_summary!K$21</f>
        <v>193.56402052469682</v>
      </c>
      <c r="L83" s="177">
        <f>RES_hhdet_in_fech!L83/RES_summary!L$21</f>
        <v>233.71466745096333</v>
      </c>
      <c r="M83" s="177">
        <f>RES_hhdet_in_fech!M83/RES_summary!M$21</f>
        <v>207.10915559317135</v>
      </c>
      <c r="N83" s="177">
        <f>RES_hhdet_in_fech!N83/RES_summary!N$21</f>
        <v>196.12822537695286</v>
      </c>
      <c r="O83" s="177">
        <f>RES_hhdet_in_fech!O83/RES_summary!O$21</f>
        <v>188.79327542962301</v>
      </c>
      <c r="P83" s="177">
        <f>RES_hhdet_in_fech!P83/RES_summary!P$21</f>
        <v>150.39539618516395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0.78661572665336332</v>
      </c>
      <c r="D84" s="177">
        <f>RES_hhdet_in_fech!D84/RES_summary!D$21</f>
        <v>1.0344580598959927</v>
      </c>
      <c r="E84" s="177">
        <f>RES_hhdet_in_fech!E84/RES_summary!E$21</f>
        <v>0</v>
      </c>
      <c r="F84" s="177">
        <f>RES_hhdet_in_fech!F84/RES_summary!F$21</f>
        <v>0</v>
      </c>
      <c r="G84" s="177">
        <f>RES_hhdet_in_fech!G84/RES_summary!G$21</f>
        <v>0</v>
      </c>
      <c r="H84" s="177">
        <f>RES_hhdet_in_fech!H84/RES_summary!H$21</f>
        <v>1.0782587650956172</v>
      </c>
      <c r="I84" s="177">
        <f>RES_hhdet_in_fech!I84/RES_summary!I$21</f>
        <v>1.0644199404140791</v>
      </c>
      <c r="J84" s="177">
        <f>RES_hhdet_in_fech!J84/RES_summary!J$21</f>
        <v>1.0319454103156551</v>
      </c>
      <c r="K84" s="177">
        <f>RES_hhdet_in_fech!K84/RES_summary!K$21</f>
        <v>0.9130951934479753</v>
      </c>
      <c r="L84" s="177">
        <f>RES_hhdet_in_fech!L84/RES_summary!L$21</f>
        <v>1.3235852904819065</v>
      </c>
      <c r="M84" s="177">
        <f>RES_hhdet_in_fech!M84/RES_summary!M$21</f>
        <v>1.2366203254117532</v>
      </c>
      <c r="N84" s="177">
        <f>RES_hhdet_in_fech!N84/RES_summary!N$21</f>
        <v>0.65391317629420131</v>
      </c>
      <c r="O84" s="177">
        <f>RES_hhdet_in_fech!O84/RES_summary!O$21</f>
        <v>0.71092456946655913</v>
      </c>
      <c r="P84" s="177">
        <f>RES_hhdet_in_fech!P84/RES_summary!P$21</f>
        <v>0.7276255345475402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7.6522510193213256</v>
      </c>
      <c r="D85" s="178">
        <f>RES_hhdet_in_fech!D85/RES_summary!D$21</f>
        <v>7.4274940386900532</v>
      </c>
      <c r="E85" s="178">
        <f>RES_hhdet_in_fech!E85/RES_summary!E$21</f>
        <v>0</v>
      </c>
      <c r="F85" s="178">
        <f>RES_hhdet_in_fech!F85/RES_summary!F$21</f>
        <v>0</v>
      </c>
      <c r="G85" s="178">
        <f>RES_hhdet_in_fech!G85/RES_summary!G$21</f>
        <v>0</v>
      </c>
      <c r="H85" s="178">
        <f>RES_hhdet_in_fech!H85/RES_summary!H$21</f>
        <v>9.3212552657600742</v>
      </c>
      <c r="I85" s="178">
        <f>RES_hhdet_in_fech!I85/RES_summary!I$21</f>
        <v>8.2964001835499861</v>
      </c>
      <c r="J85" s="178">
        <f>RES_hhdet_in_fech!J85/RES_summary!J$21</f>
        <v>7.395535838842676</v>
      </c>
      <c r="K85" s="178">
        <f>RES_hhdet_in_fech!K85/RES_summary!K$21</f>
        <v>6.5097382089271543</v>
      </c>
      <c r="L85" s="178">
        <f>RES_hhdet_in_fech!L85/RES_summary!L$21</f>
        <v>5.8721223291708453</v>
      </c>
      <c r="M85" s="178">
        <f>RES_hhdet_in_fech!M85/RES_summary!M$21</f>
        <v>5.6653478471809571</v>
      </c>
      <c r="N85" s="178">
        <f>RES_hhdet_in_fech!N85/RES_summary!N$21</f>
        <v>5.3665678726636168</v>
      </c>
      <c r="O85" s="178">
        <f>RES_hhdet_in_fech!O85/RES_summary!O$21</f>
        <v>5.160768999993536</v>
      </c>
      <c r="P85" s="178">
        <f>RES_hhdet_in_fech!P85/RES_summary!P$21</f>
        <v>5.1037372623519177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7.6522510193213256</v>
      </c>
      <c r="D86" s="177">
        <f>RES_hhdet_in_fech!D86/RES_summary!D$21</f>
        <v>7.4274940386900532</v>
      </c>
      <c r="E86" s="177">
        <f>RES_hhdet_in_fech!E86/RES_summary!E$21</f>
        <v>0</v>
      </c>
      <c r="F86" s="177">
        <f>RES_hhdet_in_fech!F86/RES_summary!F$21</f>
        <v>0</v>
      </c>
      <c r="G86" s="177">
        <f>RES_hhdet_in_fech!G86/RES_summary!G$21</f>
        <v>0</v>
      </c>
      <c r="H86" s="177">
        <f>RES_hhdet_in_fech!H86/RES_summary!H$21</f>
        <v>9.3212552657600742</v>
      </c>
      <c r="I86" s="177">
        <f>RES_hhdet_in_fech!I86/RES_summary!I$21</f>
        <v>8.2964001835499861</v>
      </c>
      <c r="J86" s="177">
        <f>RES_hhdet_in_fech!J86/RES_summary!J$21</f>
        <v>7.395535838842676</v>
      </c>
      <c r="K86" s="177">
        <f>RES_hhdet_in_fech!K86/RES_summary!K$21</f>
        <v>6.5097382089271543</v>
      </c>
      <c r="L86" s="177">
        <f>RES_hhdet_in_fech!L86/RES_summary!L$21</f>
        <v>5.8721223291708453</v>
      </c>
      <c r="M86" s="177">
        <f>RES_hhdet_in_fech!M86/RES_summary!M$21</f>
        <v>5.6653478471809571</v>
      </c>
      <c r="N86" s="177">
        <f>RES_hhdet_in_fech!N86/RES_summary!N$21</f>
        <v>5.3665678726636168</v>
      </c>
      <c r="O86" s="177">
        <f>RES_hhdet_in_fech!O86/RES_summary!O$21</f>
        <v>5.160768999993536</v>
      </c>
      <c r="P86" s="177">
        <f>RES_hhdet_in_fech!P86/RES_summary!P$21</f>
        <v>5.1037372623519177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22.427584630525224</v>
      </c>
      <c r="D87" s="178">
        <f>RES_hhdet_in_fech!D87/RES_summary!D$21</f>
        <v>23.104623382741742</v>
      </c>
      <c r="E87" s="178">
        <f>RES_hhdet_in_fech!E87/RES_summary!E$21</f>
        <v>0</v>
      </c>
      <c r="F87" s="178">
        <f>RES_hhdet_in_fech!F87/RES_summary!F$21</f>
        <v>0</v>
      </c>
      <c r="G87" s="178">
        <f>RES_hhdet_in_fech!G87/RES_summary!G$21</f>
        <v>0</v>
      </c>
      <c r="H87" s="178">
        <f>RES_hhdet_in_fech!H87/RES_summary!H$21</f>
        <v>25.312513688427146</v>
      </c>
      <c r="I87" s="178">
        <f>RES_hhdet_in_fech!I87/RES_summary!I$21</f>
        <v>25.512754936548582</v>
      </c>
      <c r="J87" s="178">
        <f>RES_hhdet_in_fech!J87/RES_summary!J$21</f>
        <v>21.563112123843332</v>
      </c>
      <c r="K87" s="178">
        <f>RES_hhdet_in_fech!K87/RES_summary!K$21</f>
        <v>29.227194802909889</v>
      </c>
      <c r="L87" s="178">
        <f>RES_hhdet_in_fech!L87/RES_summary!L$21</f>
        <v>31.60532773889712</v>
      </c>
      <c r="M87" s="178">
        <f>RES_hhdet_in_fech!M87/RES_summary!M$21</f>
        <v>30.227773991053461</v>
      </c>
      <c r="N87" s="178">
        <f>RES_hhdet_in_fech!N87/RES_summary!N$21</f>
        <v>28.634673958559237</v>
      </c>
      <c r="O87" s="178">
        <f>RES_hhdet_in_fech!O87/RES_summary!O$21</f>
        <v>29.494746348381703</v>
      </c>
      <c r="P87" s="178">
        <f>RES_hhdet_in_fech!P87/RES_summary!P$21</f>
        <v>28.153793109014561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28.296446898915878</v>
      </c>
      <c r="D88" s="183">
        <f>RES_hhdet_in_fech!D88/RES_summary!D$21</f>
        <v>28.425436060480578</v>
      </c>
      <c r="E88" s="183">
        <f>RES_hhdet_in_fech!E88/RES_summary!E$21</f>
        <v>0</v>
      </c>
      <c r="F88" s="183">
        <f>RES_hhdet_in_fech!F88/RES_summary!F$21</f>
        <v>0</v>
      </c>
      <c r="G88" s="183">
        <f>RES_hhdet_in_fech!G88/RES_summary!G$21</f>
        <v>0</v>
      </c>
      <c r="H88" s="183">
        <f>RES_hhdet_in_fech!H88/RES_summary!H$21</f>
        <v>29.08049260991352</v>
      </c>
      <c r="I88" s="183">
        <f>RES_hhdet_in_fech!I88/RES_summary!I$21</f>
        <v>30.583126379909931</v>
      </c>
      <c r="J88" s="183">
        <f>RES_hhdet_in_fech!J88/RES_summary!J$21</f>
        <v>28.272133820750202</v>
      </c>
      <c r="K88" s="183">
        <f>RES_hhdet_in_fech!K88/RES_summary!K$21</f>
        <v>30.648720284177429</v>
      </c>
      <c r="L88" s="183">
        <f>RES_hhdet_in_fech!L88/RES_summary!L$21</f>
        <v>37.649044610388145</v>
      </c>
      <c r="M88" s="183">
        <f>RES_hhdet_in_fech!M88/RES_summary!M$21</f>
        <v>36.367474105944801</v>
      </c>
      <c r="N88" s="183">
        <f>RES_hhdet_in_fech!N88/RES_summary!N$21</f>
        <v>35.847347751974752</v>
      </c>
      <c r="O88" s="183">
        <f>RES_hhdet_in_fech!O88/RES_summary!O$21</f>
        <v>35.42740636953048</v>
      </c>
      <c r="P88" s="183">
        <f>RES_hhdet_in_fech!P88/RES_summary!P$21</f>
        <v>35.121922736183357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25.403121559518819</v>
      </c>
      <c r="D89" s="183">
        <f>RES_hhdet_in_fech!D89/RES_summary!D$21</f>
        <v>25.398326273038013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25.432517199968188</v>
      </c>
      <c r="I89" s="183">
        <f>RES_hhdet_in_fech!I89/RES_summary!I$21</f>
        <v>26.244099723804716</v>
      </c>
      <c r="J89" s="183">
        <f>RES_hhdet_in_fech!J89/RES_summary!J$21</f>
        <v>24.310012648325507</v>
      </c>
      <c r="K89" s="183">
        <f>RES_hhdet_in_fech!K89/RES_summary!K$21</f>
        <v>25.58757164572371</v>
      </c>
      <c r="L89" s="183">
        <f>RES_hhdet_in_fech!L89/RES_summary!L$21</f>
        <v>30.948665074315944</v>
      </c>
      <c r="M89" s="183">
        <f>RES_hhdet_in_fech!M89/RES_summary!M$21</f>
        <v>29.204920751771336</v>
      </c>
      <c r="N89" s="183">
        <f>RES_hhdet_in_fech!N89/RES_summary!N$21</f>
        <v>28.80256445913453</v>
      </c>
      <c r="O89" s="183">
        <f>RES_hhdet_in_fech!O89/RES_summary!O$21</f>
        <v>28.461419359911577</v>
      </c>
      <c r="P89" s="183">
        <f>RES_hhdet_in_fech!P89/RES_summary!P$21</f>
        <v>28.175021209239471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21.030490593860591</v>
      </c>
      <c r="D90" s="182">
        <f>RES_hhdet_in_fech!D90/RES_summary!D$21</f>
        <v>21.000563162403385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20.926019946209976</v>
      </c>
      <c r="I90" s="182">
        <f>RES_hhdet_in_fech!I90/RES_summary!I$21</f>
        <v>21.711704288604324</v>
      </c>
      <c r="J90" s="182">
        <f>RES_hhdet_in_fech!J90/RES_summary!J$21</f>
        <v>19.786106906356384</v>
      </c>
      <c r="K90" s="182">
        <f>RES_hhdet_in_fech!K90/RES_summary!K$21</f>
        <v>20.981975560883072</v>
      </c>
      <c r="L90" s="182">
        <f>RES_hhdet_in_fech!L90/RES_summary!L$21</f>
        <v>25.648454439640837</v>
      </c>
      <c r="M90" s="182">
        <f>RES_hhdet_in_fech!M90/RES_summary!M$21</f>
        <v>23.8692285844993</v>
      </c>
      <c r="N90" s="182">
        <f>RES_hhdet_in_fech!N90/RES_summary!N$21</f>
        <v>23.497443368925033</v>
      </c>
      <c r="O90" s="182">
        <f>RES_hhdet_in_fech!O90/RES_summary!O$21</f>
        <v>23.171821035915045</v>
      </c>
      <c r="P90" s="182">
        <f>RES_hhdet_in_fech!P90/RES_summary!P$21</f>
        <v>22.890519577894779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4.372630965658229</v>
      </c>
      <c r="D91" s="181">
        <f>RES_hhdet_in_fech!D91/RES_summary!D$21</f>
        <v>4.3977631106346307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4.506497253758214</v>
      </c>
      <c r="I91" s="181">
        <f>RES_hhdet_in_fech!I91/RES_summary!I$21</f>
        <v>4.5323954352003915</v>
      </c>
      <c r="J91" s="181">
        <f>RES_hhdet_in_fech!J91/RES_summary!J$21</f>
        <v>4.5239057419691218</v>
      </c>
      <c r="K91" s="181">
        <f>RES_hhdet_in_fech!K91/RES_summary!K$21</f>
        <v>4.605596084840637</v>
      </c>
      <c r="L91" s="181">
        <f>RES_hhdet_in_fech!L91/RES_summary!L$21</f>
        <v>5.3002106346751008</v>
      </c>
      <c r="M91" s="181">
        <f>RES_hhdet_in_fech!M91/RES_summary!M$21</f>
        <v>5.3356921672720397</v>
      </c>
      <c r="N91" s="181">
        <f>RES_hhdet_in_fech!N91/RES_summary!N$21</f>
        <v>5.3051210902095001</v>
      </c>
      <c r="O91" s="181">
        <f>RES_hhdet_in_fech!O91/RES_summary!O$21</f>
        <v>5.2895983239965307</v>
      </c>
      <c r="P91" s="181">
        <f>RES_hhdet_in_fech!P91/RES_summary!P$21</f>
        <v>5.2845016313446873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20.290164567509514</v>
      </c>
      <c r="D96" s="180">
        <f>RES_hhdet_in_fech!D96/RES_summary!D$21</f>
        <v>21.840307391767926</v>
      </c>
      <c r="E96" s="180">
        <f>RES_hhdet_in_fech!E96/RES_summary!E$21</f>
        <v>0</v>
      </c>
      <c r="F96" s="180">
        <f>RES_hhdet_in_fech!F96/RES_summary!F$21</f>
        <v>0</v>
      </c>
      <c r="G96" s="180">
        <f>RES_hhdet_in_fech!G96/RES_summary!G$21</f>
        <v>0</v>
      </c>
      <c r="H96" s="180">
        <f>RES_hhdet_in_fech!H96/RES_summary!H$21</f>
        <v>23.664151878764955</v>
      </c>
      <c r="I96" s="180">
        <f>RES_hhdet_in_fech!I96/RES_summary!I$21</f>
        <v>23.385310276424367</v>
      </c>
      <c r="J96" s="180">
        <f>RES_hhdet_in_fech!J96/RES_summary!J$21</f>
        <v>21.19493546703049</v>
      </c>
      <c r="K96" s="180">
        <f>RES_hhdet_in_fech!K96/RES_summary!K$21</f>
        <v>20.972274110212521</v>
      </c>
      <c r="L96" s="180">
        <f>RES_hhdet_in_fech!L96/RES_summary!L$21</f>
        <v>28.344703209833256</v>
      </c>
      <c r="M96" s="180">
        <f>RES_hhdet_in_fech!M96/RES_summary!M$21</f>
        <v>27.246704958470982</v>
      </c>
      <c r="N96" s="180">
        <f>RES_hhdet_in_fech!N96/RES_summary!N$21</f>
        <v>25.281132844871042</v>
      </c>
      <c r="O96" s="180">
        <f>RES_hhdet_in_fech!O96/RES_summary!O$21</f>
        <v>25.144993655304756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19.285347572900054</v>
      </c>
      <c r="D97" s="179">
        <f>RES_hhdet_in_fech!D97/RES_summary!D$21</f>
        <v>19.883448277820175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20.46727649806574</v>
      </c>
      <c r="I97" s="179">
        <f>RES_hhdet_in_fech!I97/RES_summary!I$21</f>
        <v>20.033177228122142</v>
      </c>
      <c r="J97" s="179">
        <f>RES_hhdet_in_fech!J97/RES_summary!J$21</f>
        <v>18.532354174168248</v>
      </c>
      <c r="K97" s="179">
        <f>RES_hhdet_in_fech!K97/RES_summary!K$21</f>
        <v>18.373321400364016</v>
      </c>
      <c r="L97" s="179">
        <f>RES_hhdet_in_fech!L97/RES_summary!L$21</f>
        <v>24.308389884059892</v>
      </c>
      <c r="M97" s="179">
        <f>RES_hhdet_in_fech!M97/RES_summary!M$21</f>
        <v>23.154644159138655</v>
      </c>
      <c r="N97" s="179">
        <f>RES_hhdet_in_fech!N97/RES_summary!N$21</f>
        <v>21.78802821331811</v>
      </c>
      <c r="O97" s="179">
        <f>RES_hhdet_in_fech!O97/RES_summary!O$21</f>
        <v>21.679753733401089</v>
      </c>
      <c r="P97" s="179">
        <f>RES_hhdet_in_fech!P97/RES_summary!P$21</f>
        <v>21.738398256418041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14.912716607241828</v>
      </c>
      <c r="D98" s="177">
        <f>RES_hhdet_in_fech!D98/RES_summary!D$21</f>
        <v>15.470540875886035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15.906994178948361</v>
      </c>
      <c r="I98" s="177">
        <f>RES_hhdet_in_fech!I98/RES_summary!I$21</f>
        <v>15.478963022177689</v>
      </c>
      <c r="J98" s="177">
        <f>RES_hhdet_in_fech!J98/RES_summary!J$21</f>
        <v>13.975015116440881</v>
      </c>
      <c r="K98" s="177">
        <f>RES_hhdet_in_fech!K98/RES_summary!K$21</f>
        <v>13.796604453559702</v>
      </c>
      <c r="L98" s="177">
        <f>RES_hhdet_in_fech!L98/RES_summary!L$21</f>
        <v>19.015197298769106</v>
      </c>
      <c r="M98" s="177">
        <f>RES_hhdet_in_fech!M98/RES_summary!M$21</f>
        <v>17.802196322039205</v>
      </c>
      <c r="N98" s="177">
        <f>RES_hhdet_in_fech!N98/RES_summary!N$21</f>
        <v>16.488073219092975</v>
      </c>
      <c r="O98" s="177">
        <f>RES_hhdet_in_fech!O98/RES_summary!O$21</f>
        <v>16.396750891987811</v>
      </c>
      <c r="P98" s="177">
        <f>RES_hhdet_in_fech!P98/RES_summary!P$21</f>
        <v>16.457088107702706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4.3726309656582263</v>
      </c>
      <c r="D99" s="177">
        <f>RES_hhdet_in_fech!D99/RES_summary!D$21</f>
        <v>4.4129074019341408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4.5602823191173778</v>
      </c>
      <c r="I99" s="177">
        <f>RES_hhdet_in_fech!I99/RES_summary!I$21</f>
        <v>4.5542142059444508</v>
      </c>
      <c r="J99" s="177">
        <f>RES_hhdet_in_fech!J99/RES_summary!J$21</f>
        <v>4.5573390577273667</v>
      </c>
      <c r="K99" s="177">
        <f>RES_hhdet_in_fech!K99/RES_summary!K$21</f>
        <v>4.5767169468043152</v>
      </c>
      <c r="L99" s="177">
        <f>RES_hhdet_in_fech!L99/RES_summary!L$21</f>
        <v>5.2931925852907904</v>
      </c>
      <c r="M99" s="177">
        <f>RES_hhdet_in_fech!M99/RES_summary!M$21</f>
        <v>5.3524478370994535</v>
      </c>
      <c r="N99" s="177">
        <f>RES_hhdet_in_fech!N99/RES_summary!N$21</f>
        <v>5.2999549942251321</v>
      </c>
      <c r="O99" s="177">
        <f>RES_hhdet_in_fech!O99/RES_summary!O$21</f>
        <v>5.2830028414132801</v>
      </c>
      <c r="P99" s="177">
        <f>RES_hhdet_in_fech!P99/RES_summary!P$21</f>
        <v>5.2813101487153382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10.62048632270999</v>
      </c>
      <c r="D100" s="178">
        <f>RES_hhdet_in_fech!D100/RES_summary!D$21</f>
        <v>10.781763814787976</v>
      </c>
      <c r="E100" s="178">
        <f>RES_hhdet_in_fech!E100/RES_summary!E$21</f>
        <v>0</v>
      </c>
      <c r="F100" s="178">
        <f>RES_hhdet_in_fech!F100/RES_summary!F$21</f>
        <v>0</v>
      </c>
      <c r="G100" s="178">
        <f>RES_hhdet_in_fech!G100/RES_summary!G$21</f>
        <v>0</v>
      </c>
      <c r="H100" s="178">
        <f>RES_hhdet_in_fech!H100/RES_summary!H$21</f>
        <v>10.886762609591308</v>
      </c>
      <c r="I100" s="178">
        <f>RES_hhdet_in_fech!I100/RES_summary!I$21</f>
        <v>11.389122621424606</v>
      </c>
      <c r="J100" s="178">
        <f>RES_hhdet_in_fech!J100/RES_summary!J$21</f>
        <v>11.169882001540904</v>
      </c>
      <c r="K100" s="178">
        <f>RES_hhdet_in_fech!K100/RES_summary!K$21</f>
        <v>11.160312848286216</v>
      </c>
      <c r="L100" s="178">
        <f>RES_hhdet_in_fech!L100/RES_summary!L$21</f>
        <v>13.864300574908684</v>
      </c>
      <c r="M100" s="178">
        <f>RES_hhdet_in_fech!M100/RES_summary!M$21</f>
        <v>13.763726572313251</v>
      </c>
      <c r="N100" s="178">
        <f>RES_hhdet_in_fech!N100/RES_summary!N$21</f>
        <v>13.428061835108693</v>
      </c>
      <c r="O100" s="178">
        <f>RES_hhdet_in_fech!O100/RES_summary!O$21</f>
        <v>12.711435202987944</v>
      </c>
      <c r="P100" s="178">
        <f>RES_hhdet_in_fech!P100/RES_summary!P$21</f>
        <v>13.068917985866594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10.62048632270999</v>
      </c>
      <c r="D103" s="176">
        <f>RES_hhdet_in_fech!D103/RES_summary!D$21</f>
        <v>10.781763814787976</v>
      </c>
      <c r="E103" s="176">
        <f>RES_hhdet_in_fech!E103/RES_summary!E$21</f>
        <v>0</v>
      </c>
      <c r="F103" s="176">
        <f>RES_hhdet_in_fech!F103/RES_summary!F$21</f>
        <v>0</v>
      </c>
      <c r="G103" s="176">
        <f>RES_hhdet_in_fech!G103/RES_summary!G$21</f>
        <v>0</v>
      </c>
      <c r="H103" s="176">
        <f>RES_hhdet_in_fech!H103/RES_summary!H$21</f>
        <v>10.886762609591308</v>
      </c>
      <c r="I103" s="176">
        <f>RES_hhdet_in_fech!I103/RES_summary!I$21</f>
        <v>11.389122621424606</v>
      </c>
      <c r="J103" s="176">
        <f>RES_hhdet_in_fech!J103/RES_summary!J$21</f>
        <v>11.169882001540904</v>
      </c>
      <c r="K103" s="176">
        <f>RES_hhdet_in_fech!K103/RES_summary!K$21</f>
        <v>11.160312848286216</v>
      </c>
      <c r="L103" s="176">
        <f>RES_hhdet_in_fech!L103/RES_summary!L$21</f>
        <v>13.864300574908684</v>
      </c>
      <c r="M103" s="176">
        <f>RES_hhdet_in_fech!M103/RES_summary!M$21</f>
        <v>13.763726572313251</v>
      </c>
      <c r="N103" s="176">
        <f>RES_hhdet_in_fech!N103/RES_summary!N$21</f>
        <v>13.428061835108693</v>
      </c>
      <c r="O103" s="176">
        <f>RES_hhdet_in_fech!O103/RES_summary!O$21</f>
        <v>12.711435202987944</v>
      </c>
      <c r="P103" s="176">
        <f>RES_hhdet_in_fech!P103/RES_summary!P$21</f>
        <v>13.068917985866594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172.76359482360178</v>
      </c>
      <c r="D124" s="184">
        <f>RES_hhdet_in_fech!D124/RES_summary!D$21</f>
        <v>0</v>
      </c>
      <c r="E124" s="184">
        <f>RES_hhdet_in_fech!E124/RES_summary!E$21</f>
        <v>185.70575256179029</v>
      </c>
      <c r="F124" s="184">
        <f>RES_hhdet_in_fech!F124/RES_summary!F$21</f>
        <v>182.23029846768057</v>
      </c>
      <c r="G124" s="184">
        <f>RES_hhdet_in_fech!G124/RES_summary!G$21</f>
        <v>186.25921467147552</v>
      </c>
      <c r="H124" s="184">
        <f>RES_hhdet_in_fech!H124/RES_summary!H$21</f>
        <v>176.41568207506208</v>
      </c>
      <c r="I124" s="184">
        <f>RES_hhdet_in_fech!I124/RES_summary!I$21</f>
        <v>162.17167605540618</v>
      </c>
      <c r="J124" s="184">
        <f>RES_hhdet_in_fech!J124/RES_summary!J$21</f>
        <v>0</v>
      </c>
      <c r="K124" s="184">
        <f>RES_hhdet_in_fech!K124/RES_summary!K$21</f>
        <v>156.22846724354523</v>
      </c>
      <c r="L124" s="184">
        <f>RES_hhdet_in_fech!L124/RES_summary!L$21</f>
        <v>0</v>
      </c>
      <c r="M124" s="184">
        <f>RES_hhdet_in_fech!M124/RES_summary!M$21</f>
        <v>166.23796059092379</v>
      </c>
      <c r="N124" s="184">
        <f>RES_hhdet_in_fech!N124/RES_summary!N$21</f>
        <v>159.26295424962214</v>
      </c>
      <c r="O124" s="184">
        <f>RES_hhdet_in_fech!O124/RES_summary!O$21</f>
        <v>154.22167079595366</v>
      </c>
      <c r="P124" s="184">
        <f>RES_hhdet_in_fech!P124/RES_summary!P$21</f>
        <v>136.02311279479693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138.43637213388428</v>
      </c>
      <c r="D125" s="178">
        <f>RES_hhdet_in_fech!D125/RES_summary!D$21</f>
        <v>0</v>
      </c>
      <c r="E125" s="178">
        <f>RES_hhdet_in_fech!E125/RES_summary!E$21</f>
        <v>149.16471799733984</v>
      </c>
      <c r="F125" s="178">
        <f>RES_hhdet_in_fech!F125/RES_summary!F$21</f>
        <v>145.69907253509899</v>
      </c>
      <c r="G125" s="178">
        <f>RES_hhdet_in_fech!G125/RES_summary!G$21</f>
        <v>149.78762754436974</v>
      </c>
      <c r="H125" s="178">
        <f>RES_hhdet_in_fech!H125/RES_summary!H$21</f>
        <v>139.83743478568991</v>
      </c>
      <c r="I125" s="178">
        <f>RES_hhdet_in_fech!I125/RES_summary!I$21</f>
        <v>125.38739310551857</v>
      </c>
      <c r="J125" s="178">
        <f>RES_hhdet_in_fech!J125/RES_summary!J$21</f>
        <v>0</v>
      </c>
      <c r="K125" s="178">
        <f>RES_hhdet_in_fech!K125/RES_summary!K$21</f>
        <v>122.20474522522171</v>
      </c>
      <c r="L125" s="178">
        <f>RES_hhdet_in_fech!L125/RES_summary!L$21</f>
        <v>0</v>
      </c>
      <c r="M125" s="178">
        <f>RES_hhdet_in_fech!M125/RES_summary!M$21</f>
        <v>127.46647352046715</v>
      </c>
      <c r="N125" s="178">
        <f>RES_hhdet_in_fech!N125/RES_summary!N$21</f>
        <v>122.32236531712653</v>
      </c>
      <c r="O125" s="178">
        <f>RES_hhdet_in_fech!O125/RES_summary!O$21</f>
        <v>117.27819799584533</v>
      </c>
      <c r="P125" s="178">
        <f>RES_hhdet_in_fech!P125/RES_summary!P$21</f>
        <v>98.575164365103319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138.01471450052648</v>
      </c>
      <c r="D126" s="177">
        <f>RES_hhdet_in_fech!D126/RES_summary!D$21</f>
        <v>0</v>
      </c>
      <c r="E126" s="177">
        <f>RES_hhdet_in_fech!E126/RES_summary!E$21</f>
        <v>148.60390289003092</v>
      </c>
      <c r="F126" s="177">
        <f>RES_hhdet_in_fech!F126/RES_summary!F$21</f>
        <v>145.27598138165555</v>
      </c>
      <c r="G126" s="177">
        <f>RES_hhdet_in_fech!G126/RES_summary!G$21</f>
        <v>149.36789197895141</v>
      </c>
      <c r="H126" s="177">
        <f>RES_hhdet_in_fech!H126/RES_summary!H$21</f>
        <v>139.31192339208206</v>
      </c>
      <c r="I126" s="177">
        <f>RES_hhdet_in_fech!I126/RES_summary!I$21</f>
        <v>124.90732816062375</v>
      </c>
      <c r="J126" s="177">
        <f>RES_hhdet_in_fech!J126/RES_summary!J$21</f>
        <v>0</v>
      </c>
      <c r="K126" s="177">
        <f>RES_hhdet_in_fech!K126/RES_summary!K$21</f>
        <v>121.78123270850786</v>
      </c>
      <c r="L126" s="177">
        <f>RES_hhdet_in_fech!L126/RES_summary!L$21</f>
        <v>0</v>
      </c>
      <c r="M126" s="177">
        <f>RES_hhdet_in_fech!M126/RES_summary!M$21</f>
        <v>126.930139675795</v>
      </c>
      <c r="N126" s="177">
        <f>RES_hhdet_in_fech!N126/RES_summary!N$21</f>
        <v>122.03378887247162</v>
      </c>
      <c r="O126" s="177">
        <f>RES_hhdet_in_fech!O126/RES_summary!O$21</f>
        <v>116.96503963621696</v>
      </c>
      <c r="P126" s="177">
        <f>RES_hhdet_in_fech!P126/RES_summary!P$21</f>
        <v>98.237035056940613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0.42165763335779938</v>
      </c>
      <c r="D127" s="177">
        <f>RES_hhdet_in_fech!D127/RES_summary!D$21</f>
        <v>0</v>
      </c>
      <c r="E127" s="177">
        <f>RES_hhdet_in_fech!E127/RES_summary!E$21</f>
        <v>0.5608151073088985</v>
      </c>
      <c r="F127" s="177">
        <f>RES_hhdet_in_fech!F127/RES_summary!F$21</f>
        <v>0.42309115344343179</v>
      </c>
      <c r="G127" s="177">
        <f>RES_hhdet_in_fech!G127/RES_summary!G$21</f>
        <v>0.41973556541836193</v>
      </c>
      <c r="H127" s="177">
        <f>RES_hhdet_in_fech!H127/RES_summary!H$21</f>
        <v>0.52551139360784394</v>
      </c>
      <c r="I127" s="177">
        <f>RES_hhdet_in_fech!I127/RES_summary!I$21</f>
        <v>0.48006494489482898</v>
      </c>
      <c r="J127" s="177">
        <f>RES_hhdet_in_fech!J127/RES_summary!J$21</f>
        <v>0</v>
      </c>
      <c r="K127" s="177">
        <f>RES_hhdet_in_fech!K127/RES_summary!K$21</f>
        <v>0.42351251671385681</v>
      </c>
      <c r="L127" s="177">
        <f>RES_hhdet_in_fech!L127/RES_summary!L$21</f>
        <v>0</v>
      </c>
      <c r="M127" s="177">
        <f>RES_hhdet_in_fech!M127/RES_summary!M$21</f>
        <v>0.53633384467213319</v>
      </c>
      <c r="N127" s="177">
        <f>RES_hhdet_in_fech!N127/RES_summary!N$21</f>
        <v>0.28857644465489918</v>
      </c>
      <c r="O127" s="177">
        <f>RES_hhdet_in_fech!O127/RES_summary!O$21</f>
        <v>0.31315835962838129</v>
      </c>
      <c r="P127" s="177">
        <f>RES_hhdet_in_fech!P127/RES_summary!P$21</f>
        <v>0.33812930816269704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7.661451351263497</v>
      </c>
      <c r="D128" s="178">
        <f>RES_hhdet_in_fech!D128/RES_summary!D$21</f>
        <v>0</v>
      </c>
      <c r="E128" s="178">
        <f>RES_hhdet_in_fech!E128/RES_summary!E$21</f>
        <v>9.7147847894895847</v>
      </c>
      <c r="F128" s="178">
        <f>RES_hhdet_in_fech!F128/RES_summary!F$21</f>
        <v>8.8979789016962609</v>
      </c>
      <c r="G128" s="178">
        <f>RES_hhdet_in_fech!G128/RES_summary!G$21</f>
        <v>8.3500841981729685</v>
      </c>
      <c r="H128" s="178">
        <f>RES_hhdet_in_fech!H128/RES_summary!H$21</f>
        <v>7.7924998487941384</v>
      </c>
      <c r="I128" s="178">
        <f>RES_hhdet_in_fech!I128/RES_summary!I$21</f>
        <v>7.2919344322748572</v>
      </c>
      <c r="J128" s="178">
        <f>RES_hhdet_in_fech!J128/RES_summary!J$21</f>
        <v>0</v>
      </c>
      <c r="K128" s="178">
        <f>RES_hhdet_in_fech!K128/RES_summary!K$21</f>
        <v>6.773520252501867</v>
      </c>
      <c r="L128" s="178">
        <f>RES_hhdet_in_fech!L128/RES_summary!L$21</f>
        <v>0</v>
      </c>
      <c r="M128" s="178">
        <f>RES_hhdet_in_fech!M128/RES_summary!M$21</f>
        <v>5.6864224442413285</v>
      </c>
      <c r="N128" s="178">
        <f>RES_hhdet_in_fech!N128/RES_summary!N$21</f>
        <v>5.0503512174582186</v>
      </c>
      <c r="O128" s="178">
        <f>RES_hhdet_in_fech!O128/RES_summary!O$21</f>
        <v>4.8068013123333992</v>
      </c>
      <c r="P128" s="178">
        <f>RES_hhdet_in_fech!P128/RES_summary!P$21</f>
        <v>4.8631757209022721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7.661451351263497</v>
      </c>
      <c r="D129" s="177">
        <f>RES_hhdet_in_fech!D129/RES_summary!D$21</f>
        <v>0</v>
      </c>
      <c r="E129" s="177">
        <f>RES_hhdet_in_fech!E129/RES_summary!E$21</f>
        <v>9.7147847894895847</v>
      </c>
      <c r="F129" s="177">
        <f>RES_hhdet_in_fech!F129/RES_summary!F$21</f>
        <v>8.8979789016962609</v>
      </c>
      <c r="G129" s="177">
        <f>RES_hhdet_in_fech!G129/RES_summary!G$21</f>
        <v>8.3500841981729685</v>
      </c>
      <c r="H129" s="177">
        <f>RES_hhdet_in_fech!H129/RES_summary!H$21</f>
        <v>7.7924998487941384</v>
      </c>
      <c r="I129" s="177">
        <f>RES_hhdet_in_fech!I129/RES_summary!I$21</f>
        <v>7.2919344322748572</v>
      </c>
      <c r="J129" s="177">
        <f>RES_hhdet_in_fech!J129/RES_summary!J$21</f>
        <v>0</v>
      </c>
      <c r="K129" s="177">
        <f>RES_hhdet_in_fech!K129/RES_summary!K$21</f>
        <v>6.773520252501867</v>
      </c>
      <c r="L129" s="177">
        <f>RES_hhdet_in_fech!L129/RES_summary!L$21</f>
        <v>0</v>
      </c>
      <c r="M129" s="177">
        <f>RES_hhdet_in_fech!M129/RES_summary!M$21</f>
        <v>5.6864224442413285</v>
      </c>
      <c r="N129" s="177">
        <f>RES_hhdet_in_fech!N129/RES_summary!N$21</f>
        <v>5.0503512174582186</v>
      </c>
      <c r="O129" s="177">
        <f>RES_hhdet_in_fech!O129/RES_summary!O$21</f>
        <v>4.8068013123333992</v>
      </c>
      <c r="P129" s="177">
        <f>RES_hhdet_in_fech!P129/RES_summary!P$21</f>
        <v>4.8631757209022721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16.04501207523197</v>
      </c>
      <c r="D130" s="178">
        <f>RES_hhdet_in_fech!D130/RES_summary!D$21</f>
        <v>0</v>
      </c>
      <c r="E130" s="178">
        <f>RES_hhdet_in_fech!E130/RES_summary!E$21</f>
        <v>16.068498816801281</v>
      </c>
      <c r="F130" s="178">
        <f>RES_hhdet_in_fech!F130/RES_summary!F$21</f>
        <v>16.682747841981136</v>
      </c>
      <c r="G130" s="178">
        <f>RES_hhdet_in_fech!G130/RES_summary!G$21</f>
        <v>17.451226666819487</v>
      </c>
      <c r="H130" s="178">
        <f>RES_hhdet_in_fech!H130/RES_summary!H$21</f>
        <v>17.870402185100321</v>
      </c>
      <c r="I130" s="178">
        <f>RES_hhdet_in_fech!I130/RES_summary!I$21</f>
        <v>18.085775021611099</v>
      </c>
      <c r="J130" s="178">
        <f>RES_hhdet_in_fech!J130/RES_summary!J$21</f>
        <v>0</v>
      </c>
      <c r="K130" s="178">
        <f>RES_hhdet_in_fech!K130/RES_summary!K$21</f>
        <v>16.078269487973301</v>
      </c>
      <c r="L130" s="178">
        <f>RES_hhdet_in_fech!L130/RES_summary!L$21</f>
        <v>0</v>
      </c>
      <c r="M130" s="178">
        <f>RES_hhdet_in_fech!M130/RES_summary!M$21</f>
        <v>19.337449421016672</v>
      </c>
      <c r="N130" s="178">
        <f>RES_hhdet_in_fech!N130/RES_summary!N$21</f>
        <v>18.474303412848776</v>
      </c>
      <c r="O130" s="178">
        <f>RES_hhdet_in_fech!O130/RES_summary!O$21</f>
        <v>19.408839946066745</v>
      </c>
      <c r="P130" s="178">
        <f>RES_hhdet_in_fech!P130/RES_summary!P$21</f>
        <v>19.497424933880623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16.046457505362635</v>
      </c>
      <c r="D131" s="183">
        <f>RES_hhdet_in_fech!D131/RES_summary!D$21</f>
        <v>0</v>
      </c>
      <c r="E131" s="183">
        <f>RES_hhdet_in_fech!E131/RES_summary!E$21</f>
        <v>16.08464157074841</v>
      </c>
      <c r="F131" s="183">
        <f>RES_hhdet_in_fech!F131/RES_summary!F$21</f>
        <v>16.004437825485141</v>
      </c>
      <c r="G131" s="183">
        <f>RES_hhdet_in_fech!G131/RES_summary!G$21</f>
        <v>16.654360045683447</v>
      </c>
      <c r="H131" s="183">
        <f>RES_hhdet_in_fech!H131/RES_summary!H$21</f>
        <v>15.750536716158528</v>
      </c>
      <c r="I131" s="183">
        <f>RES_hhdet_in_fech!I131/RES_summary!I$21</f>
        <v>16.225274182260264</v>
      </c>
      <c r="J131" s="183">
        <f>RES_hhdet_in_fech!J131/RES_summary!J$21</f>
        <v>0</v>
      </c>
      <c r="K131" s="183">
        <f>RES_hhdet_in_fech!K131/RES_summary!K$21</f>
        <v>16.277448069558918</v>
      </c>
      <c r="L131" s="183">
        <f>RES_hhdet_in_fech!L131/RES_summary!L$21</f>
        <v>0</v>
      </c>
      <c r="M131" s="183">
        <f>RES_hhdet_in_fech!M131/RES_summary!M$21</f>
        <v>18.868348041862905</v>
      </c>
      <c r="N131" s="183">
        <f>RES_hhdet_in_fech!N131/RES_summary!N$21</f>
        <v>18.795902557922989</v>
      </c>
      <c r="O131" s="183">
        <f>RES_hhdet_in_fech!O131/RES_summary!O$21</f>
        <v>18.814966742082444</v>
      </c>
      <c r="P131" s="183">
        <f>RES_hhdet_in_fech!P131/RES_summary!P$21</f>
        <v>18.845943046282233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14.951470206410663</v>
      </c>
      <c r="D132" s="183">
        <f>RES_hhdet_in_fech!D132/RES_summary!D$21</f>
        <v>0</v>
      </c>
      <c r="E132" s="183">
        <f>RES_hhdet_in_fech!E132/RES_summary!E$21</f>
        <v>15.033417749515083</v>
      </c>
      <c r="F132" s="183">
        <f>RES_hhdet_in_fech!F132/RES_summary!F$21</f>
        <v>14.953852092665564</v>
      </c>
      <c r="G132" s="183">
        <f>RES_hhdet_in_fech!G132/RES_summary!G$21</f>
        <v>15.443839105855306</v>
      </c>
      <c r="H132" s="183">
        <f>RES_hhdet_in_fech!H132/RES_summary!H$21</f>
        <v>14.873058838303724</v>
      </c>
      <c r="I132" s="183">
        <f>RES_hhdet_in_fech!I132/RES_summary!I$21</f>
        <v>15.216008717335573</v>
      </c>
      <c r="J132" s="183">
        <f>RES_hhdet_in_fech!J132/RES_summary!J$21</f>
        <v>0</v>
      </c>
      <c r="K132" s="183">
        <f>RES_hhdet_in_fech!K132/RES_summary!K$21</f>
        <v>15.318589368862623</v>
      </c>
      <c r="L132" s="183">
        <f>RES_hhdet_in_fech!L132/RES_summary!L$21</f>
        <v>0</v>
      </c>
      <c r="M132" s="183">
        <f>RES_hhdet_in_fech!M132/RES_summary!M$21</f>
        <v>17.764848452611329</v>
      </c>
      <c r="N132" s="183">
        <f>RES_hhdet_in_fech!N132/RES_summary!N$21</f>
        <v>17.686155729967435</v>
      </c>
      <c r="O132" s="183">
        <f>RES_hhdet_in_fech!O132/RES_summary!O$21</f>
        <v>17.654369912707097</v>
      </c>
      <c r="P132" s="183">
        <f>RES_hhdet_in_fech!P132/RES_summary!P$21</f>
        <v>17.679034713692722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10.578839240752435</v>
      </c>
      <c r="D133" s="182">
        <f>RES_hhdet_in_fech!D133/RES_summary!D$21</f>
        <v>0</v>
      </c>
      <c r="E133" s="182">
        <f>RES_hhdet_in_fech!E133/RES_summary!E$21</f>
        <v>10.610353353500704</v>
      </c>
      <c r="F133" s="182">
        <f>RES_hhdet_in_fech!F133/RES_summary!F$21</f>
        <v>10.540885174005101</v>
      </c>
      <c r="G133" s="182">
        <f>RES_hhdet_in_fech!G133/RES_summary!G$21</f>
        <v>10.979500993799338</v>
      </c>
      <c r="H133" s="182">
        <f>RES_hhdet_in_fech!H133/RES_summary!H$21</f>
        <v>10.350310913693235</v>
      </c>
      <c r="I133" s="182">
        <f>RES_hhdet_in_fech!I133/RES_summary!I$21</f>
        <v>10.687012614450513</v>
      </c>
      <c r="J133" s="182">
        <f>RES_hhdet_in_fech!J133/RES_summary!J$21</f>
        <v>0</v>
      </c>
      <c r="K133" s="182">
        <f>RES_hhdet_in_fech!K133/RES_summary!K$21</f>
        <v>10.734787426664182</v>
      </c>
      <c r="L133" s="182">
        <f>RES_hhdet_in_fech!L133/RES_summary!L$21</f>
        <v>0</v>
      </c>
      <c r="M133" s="182">
        <f>RES_hhdet_in_fech!M133/RES_summary!M$21</f>
        <v>12.43476725212704</v>
      </c>
      <c r="N133" s="182">
        <f>RES_hhdet_in_fech!N133/RES_summary!N$21</f>
        <v>12.378587095230378</v>
      </c>
      <c r="O133" s="182">
        <f>RES_hhdet_in_fech!O133/RES_summary!O$21</f>
        <v>12.354855126366166</v>
      </c>
      <c r="P133" s="182">
        <f>RES_hhdet_in_fech!P133/RES_summary!P$21</f>
        <v>12.370258529062339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4.372630965658229</v>
      </c>
      <c r="D134" s="181">
        <f>RES_hhdet_in_fech!D134/RES_summary!D$21</f>
        <v>0</v>
      </c>
      <c r="E134" s="181">
        <f>RES_hhdet_in_fech!E134/RES_summary!E$21</f>
        <v>4.4230643960143787</v>
      </c>
      <c r="F134" s="181">
        <f>RES_hhdet_in_fech!F134/RES_summary!F$21</f>
        <v>4.4129669186604623</v>
      </c>
      <c r="G134" s="181">
        <f>RES_hhdet_in_fech!G134/RES_summary!G$21</f>
        <v>4.4643381120559695</v>
      </c>
      <c r="H134" s="181">
        <f>RES_hhdet_in_fech!H134/RES_summary!H$21</f>
        <v>4.5227479246104885</v>
      </c>
      <c r="I134" s="181">
        <f>RES_hhdet_in_fech!I134/RES_summary!I$21</f>
        <v>4.5289961028850625</v>
      </c>
      <c r="J134" s="181">
        <f>RES_hhdet_in_fech!J134/RES_summary!J$21</f>
        <v>0</v>
      </c>
      <c r="K134" s="181">
        <f>RES_hhdet_in_fech!K134/RES_summary!K$21</f>
        <v>4.5838019421984457</v>
      </c>
      <c r="L134" s="181">
        <f>RES_hhdet_in_fech!L134/RES_summary!L$21</f>
        <v>0</v>
      </c>
      <c r="M134" s="181">
        <f>RES_hhdet_in_fech!M134/RES_summary!M$21</f>
        <v>5.330081200484293</v>
      </c>
      <c r="N134" s="181">
        <f>RES_hhdet_in_fech!N134/RES_summary!N$21</f>
        <v>5.3075686347370556</v>
      </c>
      <c r="O134" s="181">
        <f>RES_hhdet_in_fech!O134/RES_summary!O$21</f>
        <v>5.2995147863409304</v>
      </c>
      <c r="P134" s="181">
        <f>RES_hhdet_in_fech!P134/RES_summary!P$21</f>
        <v>5.3087761846303838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20.126871664145817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20.538876981425076</v>
      </c>
      <c r="G135" s="180">
        <f>RES_hhdet_in_fech!G135/RES_summary!G$21</f>
        <v>20.169072337834624</v>
      </c>
      <c r="H135" s="180">
        <f>RES_hhdet_in_fech!H135/RES_summary!H$21</f>
        <v>23.063157603614034</v>
      </c>
      <c r="I135" s="180">
        <f>RES_hhdet_in_fech!I135/RES_summary!I$21</f>
        <v>23.284721317738732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27.062164261656211</v>
      </c>
      <c r="N135" s="180">
        <f>RES_hhdet_in_fech!N135/RES_summary!N$21</f>
        <v>0</v>
      </c>
      <c r="O135" s="180">
        <f>RES_hhdet_in_fech!O135/RES_summary!O$21</f>
        <v>24.909462171732311</v>
      </c>
      <c r="P135" s="180">
        <f>RES_hhdet_in_fech!P135/RES_summary!P$21</f>
        <v>25.248177385949141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19.285347572900069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19.10347079043482</v>
      </c>
      <c r="G136" s="179">
        <f>RES_hhdet_in_fech!G136/RES_summary!G$21</f>
        <v>18.515035325013034</v>
      </c>
      <c r="H136" s="179">
        <f>RES_hhdet_in_fech!H136/RES_summary!H$21</f>
        <v>20.354013089020654</v>
      </c>
      <c r="I136" s="179">
        <f>RES_hhdet_in_fech!I136/RES_summary!I$21</f>
        <v>19.894491498465531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22.766285963895815</v>
      </c>
      <c r="N136" s="179">
        <f>RES_hhdet_in_fech!N136/RES_summary!N$21</f>
        <v>0</v>
      </c>
      <c r="O136" s="179">
        <f>RES_hhdet_in_fech!O136/RES_summary!O$21</f>
        <v>21.533323312074799</v>
      </c>
      <c r="P136" s="179">
        <f>RES_hhdet_in_fech!P136/RES_summary!P$21</f>
        <v>21.802378540358024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14.912716607241837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14.713430583024094</v>
      </c>
      <c r="G137" s="177">
        <f>RES_hhdet_in_fech!G137/RES_summary!G$21</f>
        <v>14.096047309242079</v>
      </c>
      <c r="H137" s="177">
        <f>RES_hhdet_in_fech!H137/RES_summary!H$21</f>
        <v>15.818966815437721</v>
      </c>
      <c r="I137" s="177">
        <f>RES_hhdet_in_fech!I137/RES_summary!I$21</f>
        <v>15.371805218070371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17.503611347574921</v>
      </c>
      <c r="N137" s="177">
        <f>RES_hhdet_in_fech!N137/RES_summary!N$21</f>
        <v>0</v>
      </c>
      <c r="O137" s="177">
        <f>RES_hhdet_in_fech!O137/RES_summary!O$21</f>
        <v>16.286003179120716</v>
      </c>
      <c r="P137" s="177">
        <f>RES_hhdet_in_fech!P137/RES_summary!P$21</f>
        <v>16.505524480867649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4.3726309656582298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4.3900402074107285</v>
      </c>
      <c r="G138" s="177">
        <f>RES_hhdet_in_fech!G138/RES_summary!G$21</f>
        <v>4.4189880157709549</v>
      </c>
      <c r="H138" s="177">
        <f>RES_hhdet_in_fech!H138/RES_summary!H$21</f>
        <v>4.5350462735829327</v>
      </c>
      <c r="I138" s="177">
        <f>RES_hhdet_in_fech!I138/RES_summary!I$21</f>
        <v>4.5226862803951651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5.2626746163208908</v>
      </c>
      <c r="N138" s="177">
        <f>RES_hhdet_in_fech!N138/RES_summary!N$21</f>
        <v>0</v>
      </c>
      <c r="O138" s="177">
        <f>RES_hhdet_in_fech!O138/RES_summary!O$21</f>
        <v>5.2473201329540844</v>
      </c>
      <c r="P138" s="177">
        <f>RES_hhdet_in_fech!P138/RES_summary!P$21</f>
        <v>5.2968540594903732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10.620759263222032</v>
      </c>
      <c r="D139" s="178">
        <f>RES_hhdet_in_fech!D139/RES_summary!D$21</f>
        <v>0</v>
      </c>
      <c r="E139" s="178">
        <f>RES_hhdet_in_fech!E139/RES_summary!E$21</f>
        <v>10.757750958159615</v>
      </c>
      <c r="F139" s="178">
        <f>RES_hhdet_in_fech!F139/RES_summary!F$21</f>
        <v>10.95049918890415</v>
      </c>
      <c r="G139" s="178">
        <f>RES_hhdet_in_fech!G139/RES_summary!G$21</f>
        <v>10.670276262113292</v>
      </c>
      <c r="H139" s="178">
        <f>RES_hhdet_in_fech!H139/RES_summary!H$21</f>
        <v>10.915345255477718</v>
      </c>
      <c r="I139" s="178">
        <f>RES_hhdet_in_fech!I139/RES_summary!I$21</f>
        <v>11.406573496001657</v>
      </c>
      <c r="J139" s="178">
        <f>RES_hhdet_in_fech!J139/RES_summary!J$21</f>
        <v>0</v>
      </c>
      <c r="K139" s="178">
        <f>RES_hhdet_in_fech!K139/RES_summary!K$21</f>
        <v>11.171932277848338</v>
      </c>
      <c r="L139" s="178">
        <f>RES_hhdet_in_fech!L139/RES_summary!L$21</f>
        <v>0</v>
      </c>
      <c r="M139" s="178">
        <f>RES_hhdet_in_fech!M139/RES_summary!M$21</f>
        <v>13.747615205198679</v>
      </c>
      <c r="N139" s="178">
        <f>RES_hhdet_in_fech!N139/RES_summary!N$21</f>
        <v>13.415934302188608</v>
      </c>
      <c r="O139" s="178">
        <f>RES_hhdet_in_fech!O139/RES_summary!O$21</f>
        <v>12.7278315417082</v>
      </c>
      <c r="P139" s="178">
        <f>RES_hhdet_in_fech!P139/RES_summary!P$21</f>
        <v>13.087347774910713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10.620759263222032</v>
      </c>
      <c r="D141" s="176">
        <f>RES_hhdet_in_fech!D141/RES_summary!D$21</f>
        <v>0</v>
      </c>
      <c r="E141" s="176">
        <f>RES_hhdet_in_fech!E141/RES_summary!E$21</f>
        <v>10.757750958159615</v>
      </c>
      <c r="F141" s="176">
        <f>RES_hhdet_in_fech!F141/RES_summary!F$21</f>
        <v>10.95049918890415</v>
      </c>
      <c r="G141" s="176">
        <f>RES_hhdet_in_fech!G141/RES_summary!G$21</f>
        <v>10.670276262113292</v>
      </c>
      <c r="H141" s="176">
        <f>RES_hhdet_in_fech!H141/RES_summary!H$21</f>
        <v>10.915345255477718</v>
      </c>
      <c r="I141" s="176">
        <f>RES_hhdet_in_fech!I141/RES_summary!I$21</f>
        <v>11.406573496001657</v>
      </c>
      <c r="J141" s="176">
        <f>RES_hhdet_in_fech!J141/RES_summary!J$21</f>
        <v>0</v>
      </c>
      <c r="K141" s="176">
        <f>RES_hhdet_in_fech!K141/RES_summary!K$21</f>
        <v>11.171932277848338</v>
      </c>
      <c r="L141" s="176">
        <f>RES_hhdet_in_fech!L141/RES_summary!L$21</f>
        <v>0</v>
      </c>
      <c r="M141" s="176">
        <f>RES_hhdet_in_fech!M141/RES_summary!M$21</f>
        <v>13.747615205198679</v>
      </c>
      <c r="N141" s="176">
        <f>RES_hhdet_in_fech!N141/RES_summary!N$21</f>
        <v>13.415934302188608</v>
      </c>
      <c r="O141" s="176">
        <f>RES_hhdet_in_fech!O141/RES_summary!O$21</f>
        <v>12.7278315417082</v>
      </c>
      <c r="P141" s="176">
        <f>RES_hhdet_in_fech!P141/RES_summary!P$21</f>
        <v>13.087347774910713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137.80269576131138</v>
      </c>
      <c r="D143" s="184">
        <f>RES_hhdet_in_fech!D143/RES_summary!D$21</f>
        <v>133.83131105847269</v>
      </c>
      <c r="E143" s="184">
        <f>RES_hhdet_in_fech!E143/RES_summary!E$21</f>
        <v>140.39178426738545</v>
      </c>
      <c r="F143" s="184">
        <f>RES_hhdet_in_fech!F143/RES_summary!F$21</f>
        <v>131.69047072707491</v>
      </c>
      <c r="G143" s="184">
        <f>RES_hhdet_in_fech!G143/RES_summary!G$21</f>
        <v>124.239389742887</v>
      </c>
      <c r="H143" s="184">
        <f>RES_hhdet_in_fech!H143/RES_summary!H$21</f>
        <v>122.18338086812084</v>
      </c>
      <c r="I143" s="184">
        <f>RES_hhdet_in_fech!I143/RES_summary!I$21</f>
        <v>106.49853324791258</v>
      </c>
      <c r="J143" s="184">
        <f>RES_hhdet_in_fech!J143/RES_summary!J$21</f>
        <v>100.62658534960039</v>
      </c>
      <c r="K143" s="184">
        <f>RES_hhdet_in_fech!K143/RES_summary!K$21</f>
        <v>93.634518004236241</v>
      </c>
      <c r="L143" s="184">
        <f>RES_hhdet_in_fech!L143/RES_summary!L$21</f>
        <v>106.11552269893382</v>
      </c>
      <c r="M143" s="184">
        <f>RES_hhdet_in_fech!M143/RES_summary!M$21</f>
        <v>92.84384881879302</v>
      </c>
      <c r="N143" s="184">
        <f>RES_hhdet_in_fech!N143/RES_summary!N$21</f>
        <v>86.866938527201384</v>
      </c>
      <c r="O143" s="184">
        <f>RES_hhdet_in_fech!O143/RES_summary!O$21</f>
        <v>79.299627632433172</v>
      </c>
      <c r="P143" s="184">
        <f>RES_hhdet_in_fech!P143/RES_summary!P$21</f>
        <v>72.619291616094657</v>
      </c>
      <c r="Q143" s="184">
        <f>RES_hhdet_in_fech!Q143/RES_summary!Q$21</f>
        <v>78.080437876011572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98.070770019608617</v>
      </c>
      <c r="D144" s="178">
        <f>RES_hhdet_in_fech!D144/RES_summary!D$21</f>
        <v>92.755242876039262</v>
      </c>
      <c r="E144" s="178">
        <f>RES_hhdet_in_fech!E144/RES_summary!E$21</f>
        <v>99.558624692763047</v>
      </c>
      <c r="F144" s="178">
        <f>RES_hhdet_in_fech!F144/RES_summary!F$21</f>
        <v>91.794509117715762</v>
      </c>
      <c r="G144" s="178">
        <f>RES_hhdet_in_fech!G144/RES_summary!G$21</f>
        <v>85.652304842928174</v>
      </c>
      <c r="H144" s="178">
        <f>RES_hhdet_in_fech!H144/RES_summary!H$21</f>
        <v>81.170367129612487</v>
      </c>
      <c r="I144" s="178">
        <f>RES_hhdet_in_fech!I144/RES_summary!I$21</f>
        <v>66.609491390392932</v>
      </c>
      <c r="J144" s="178">
        <f>RES_hhdet_in_fech!J144/RES_summary!J$21</f>
        <v>63.599149099843302</v>
      </c>
      <c r="K144" s="178">
        <f>RES_hhdet_in_fech!K144/RES_summary!K$21</f>
        <v>55.904356060425982</v>
      </c>
      <c r="L144" s="178">
        <f>RES_hhdet_in_fech!L144/RES_summary!L$21</f>
        <v>59.528830289495708</v>
      </c>
      <c r="M144" s="178">
        <f>RES_hhdet_in_fech!M144/RES_summary!M$21</f>
        <v>47.152456139031258</v>
      </c>
      <c r="N144" s="178">
        <f>RES_hhdet_in_fech!N144/RES_summary!N$21</f>
        <v>44.57787546076603</v>
      </c>
      <c r="O144" s="178">
        <f>RES_hhdet_in_fech!O144/RES_summary!O$21</f>
        <v>37.168598078519352</v>
      </c>
      <c r="P144" s="178">
        <f>RES_hhdet_in_fech!P144/RES_summary!P$21</f>
        <v>29.950667910578293</v>
      </c>
      <c r="Q144" s="178">
        <f>RES_hhdet_in_fech!Q144/RES_summary!Q$21</f>
        <v>32.79004060029088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98.070770019608617</v>
      </c>
      <c r="D145" s="177">
        <f>RES_hhdet_in_fech!D145/RES_summary!D$21</f>
        <v>92.755242876039262</v>
      </c>
      <c r="E145" s="177">
        <f>RES_hhdet_in_fech!E145/RES_summary!E$21</f>
        <v>99.558624692763047</v>
      </c>
      <c r="F145" s="177">
        <f>RES_hhdet_in_fech!F145/RES_summary!F$21</f>
        <v>91.794509117715762</v>
      </c>
      <c r="G145" s="177">
        <f>RES_hhdet_in_fech!G145/RES_summary!G$21</f>
        <v>85.652304842928174</v>
      </c>
      <c r="H145" s="177">
        <f>RES_hhdet_in_fech!H145/RES_summary!H$21</f>
        <v>81.170367129612487</v>
      </c>
      <c r="I145" s="177">
        <f>RES_hhdet_in_fech!I145/RES_summary!I$21</f>
        <v>66.609491390392932</v>
      </c>
      <c r="J145" s="177">
        <f>RES_hhdet_in_fech!J145/RES_summary!J$21</f>
        <v>63.599149099843302</v>
      </c>
      <c r="K145" s="177">
        <f>RES_hhdet_in_fech!K145/RES_summary!K$21</f>
        <v>55.904356060425982</v>
      </c>
      <c r="L145" s="177">
        <f>RES_hhdet_in_fech!L145/RES_summary!L$21</f>
        <v>59.528830289495708</v>
      </c>
      <c r="M145" s="177">
        <f>RES_hhdet_in_fech!M145/RES_summary!M$21</f>
        <v>47.152456139031258</v>
      </c>
      <c r="N145" s="177">
        <f>RES_hhdet_in_fech!N145/RES_summary!N$21</f>
        <v>44.57787546076603</v>
      </c>
      <c r="O145" s="177">
        <f>RES_hhdet_in_fech!O145/RES_summary!O$21</f>
        <v>37.168598078519352</v>
      </c>
      <c r="P145" s="177">
        <f>RES_hhdet_in_fech!P145/RES_summary!P$21</f>
        <v>29.950667910578293</v>
      </c>
      <c r="Q145" s="177">
        <f>RES_hhdet_in_fech!Q145/RES_summary!Q$21</f>
        <v>32.79004060029088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7.7622043523504312</v>
      </c>
      <c r="D146" s="178">
        <f>RES_hhdet_in_fech!D146/RES_summary!D$21</f>
        <v>7.3052973419698946</v>
      </c>
      <c r="E146" s="178">
        <f>RES_hhdet_in_fech!E146/RES_summary!E$21</f>
        <v>7.0054539822400868</v>
      </c>
      <c r="F146" s="178">
        <f>RES_hhdet_in_fech!F146/RES_summary!F$21</f>
        <v>6.7086010942826038</v>
      </c>
      <c r="G146" s="178">
        <f>RES_hhdet_in_fech!G146/RES_summary!G$21</f>
        <v>6.426409428929424</v>
      </c>
      <c r="H146" s="178">
        <f>RES_hhdet_in_fech!H146/RES_summary!H$21</f>
        <v>6.1991180473660936</v>
      </c>
      <c r="I146" s="178">
        <f>RES_hhdet_in_fech!I146/RES_summary!I$21</f>
        <v>5.8600332240501674</v>
      </c>
      <c r="J146" s="178">
        <f>RES_hhdet_in_fech!J146/RES_summary!J$21</f>
        <v>5.5733192405019523</v>
      </c>
      <c r="K146" s="178">
        <f>RES_hhdet_in_fech!K146/RES_summary!K$21</f>
        <v>6.2497188577608718</v>
      </c>
      <c r="L146" s="178">
        <f>RES_hhdet_in_fech!L146/RES_summary!L$21</f>
        <v>5.8544151566494502</v>
      </c>
      <c r="M146" s="178">
        <f>RES_hhdet_in_fech!M146/RES_summary!M$21</f>
        <v>5.5853483853757258</v>
      </c>
      <c r="N146" s="178">
        <f>RES_hhdet_in_fech!N146/RES_summary!N$21</f>
        <v>5.0890581809171191</v>
      </c>
      <c r="O146" s="178">
        <f>RES_hhdet_in_fech!O146/RES_summary!O$21</f>
        <v>4.9862062744420488</v>
      </c>
      <c r="P146" s="178">
        <f>RES_hhdet_in_fech!P146/RES_summary!P$21</f>
        <v>4.9849507610527342</v>
      </c>
      <c r="Q146" s="178">
        <f>RES_hhdet_in_fech!Q146/RES_summary!Q$21</f>
        <v>4.6805256086034772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7.7622043523504312</v>
      </c>
      <c r="D147" s="177">
        <f>RES_hhdet_in_fech!D147/RES_summary!D$21</f>
        <v>7.3052973419698946</v>
      </c>
      <c r="E147" s="177">
        <f>RES_hhdet_in_fech!E147/RES_summary!E$21</f>
        <v>7.0054539822400868</v>
      </c>
      <c r="F147" s="177">
        <f>RES_hhdet_in_fech!F147/RES_summary!F$21</f>
        <v>6.7086010942826038</v>
      </c>
      <c r="G147" s="177">
        <f>RES_hhdet_in_fech!G147/RES_summary!G$21</f>
        <v>6.426409428929424</v>
      </c>
      <c r="H147" s="177">
        <f>RES_hhdet_in_fech!H147/RES_summary!H$21</f>
        <v>6.1991180473660936</v>
      </c>
      <c r="I147" s="177">
        <f>RES_hhdet_in_fech!I147/RES_summary!I$21</f>
        <v>5.8600332240501674</v>
      </c>
      <c r="J147" s="177">
        <f>RES_hhdet_in_fech!J147/RES_summary!J$21</f>
        <v>5.5733192405019523</v>
      </c>
      <c r="K147" s="177">
        <f>RES_hhdet_in_fech!K147/RES_summary!K$21</f>
        <v>6.2497188577608718</v>
      </c>
      <c r="L147" s="177">
        <f>RES_hhdet_in_fech!L147/RES_summary!L$21</f>
        <v>5.8544151566494502</v>
      </c>
      <c r="M147" s="177">
        <f>RES_hhdet_in_fech!M147/RES_summary!M$21</f>
        <v>5.5853483853757258</v>
      </c>
      <c r="N147" s="177">
        <f>RES_hhdet_in_fech!N147/RES_summary!N$21</f>
        <v>5.0890581809171191</v>
      </c>
      <c r="O147" s="177">
        <f>RES_hhdet_in_fech!O147/RES_summary!O$21</f>
        <v>4.9862062744420488</v>
      </c>
      <c r="P147" s="177">
        <f>RES_hhdet_in_fech!P147/RES_summary!P$21</f>
        <v>4.9849507610527342</v>
      </c>
      <c r="Q147" s="177">
        <f>RES_hhdet_in_fech!Q147/RES_summary!Q$21</f>
        <v>4.6805256086034772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21.347680938086977</v>
      </c>
      <c r="D148" s="178">
        <f>RES_hhdet_in_fech!D148/RES_summary!D$21</f>
        <v>22.924149545633313</v>
      </c>
      <c r="E148" s="178">
        <f>RES_hhdet_in_fech!E148/RES_summary!E$21</f>
        <v>22.983144802807853</v>
      </c>
      <c r="F148" s="178">
        <f>RES_hhdet_in_fech!F148/RES_summary!F$21</f>
        <v>22.182603551387867</v>
      </c>
      <c r="G148" s="178">
        <f>RES_hhdet_in_fech!G148/RES_summary!G$21</f>
        <v>21.42243099279257</v>
      </c>
      <c r="H148" s="178">
        <f>RES_hhdet_in_fech!H148/RES_summary!H$21</f>
        <v>23.845883933766721</v>
      </c>
      <c r="I148" s="178">
        <f>RES_hhdet_in_fech!I148/RES_summary!I$21</f>
        <v>22.584020069226149</v>
      </c>
      <c r="J148" s="178">
        <f>RES_hhdet_in_fech!J148/RES_summary!J$21</f>
        <v>20.245606132854963</v>
      </c>
      <c r="K148" s="178">
        <f>RES_hhdet_in_fech!K148/RES_summary!K$21</f>
        <v>20.259250368094794</v>
      </c>
      <c r="L148" s="178">
        <f>RES_hhdet_in_fech!L148/RES_summary!L$21</f>
        <v>26.833432562543962</v>
      </c>
      <c r="M148" s="178">
        <f>RES_hhdet_in_fech!M148/RES_summary!M$21</f>
        <v>26.325566752931149</v>
      </c>
      <c r="N148" s="178">
        <f>RES_hhdet_in_fech!N148/RES_summary!N$21</f>
        <v>23.771504500878684</v>
      </c>
      <c r="O148" s="178">
        <f>RES_hhdet_in_fech!O148/RES_summary!O$21</f>
        <v>24.430861559115669</v>
      </c>
      <c r="P148" s="178">
        <f>RES_hhdet_in_fech!P148/RES_summary!P$21</f>
        <v>24.617549805286366</v>
      </c>
      <c r="Q148" s="178">
        <f>RES_hhdet_in_fech!Q148/RES_summary!Q$21</f>
        <v>26.383081997080211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21.462037609058445</v>
      </c>
      <c r="D153" s="180">
        <f>RES_hhdet_in_fech!D153/RES_summary!D$21</f>
        <v>23.112434945793037</v>
      </c>
      <c r="E153" s="180">
        <f>RES_hhdet_in_fech!E153/RES_summary!E$21</f>
        <v>23.197679907238573</v>
      </c>
      <c r="F153" s="180">
        <f>RES_hhdet_in_fech!F153/RES_summary!F$21</f>
        <v>22.389802416786004</v>
      </c>
      <c r="G153" s="180">
        <f>RES_hhdet_in_fech!G153/RES_summary!G$21</f>
        <v>21.583276005175701</v>
      </c>
      <c r="H153" s="180">
        <f>RES_hhdet_in_fech!H153/RES_summary!H$21</f>
        <v>24.021634357376556</v>
      </c>
      <c r="I153" s="180">
        <f>RES_hhdet_in_fech!I153/RES_summary!I$21</f>
        <v>23.398926363808865</v>
      </c>
      <c r="J153" s="180">
        <f>RES_hhdet_in_fech!J153/RES_summary!J$21</f>
        <v>21.210983745526789</v>
      </c>
      <c r="K153" s="180">
        <f>RES_hhdet_in_fech!K153/RES_summary!K$21</f>
        <v>20.944417538645943</v>
      </c>
      <c r="L153" s="180">
        <f>RES_hhdet_in_fech!L153/RES_summary!L$21</f>
        <v>28.026494827616659</v>
      </c>
      <c r="M153" s="180">
        <f>RES_hhdet_in_fech!M153/RES_summary!M$21</f>
        <v>26.97100380395915</v>
      </c>
      <c r="N153" s="180">
        <f>RES_hhdet_in_fech!N153/RES_summary!N$21</f>
        <v>25.072077663409523</v>
      </c>
      <c r="O153" s="180">
        <f>RES_hhdet_in_fech!O153/RES_summary!O$21</f>
        <v>25.057336439660777</v>
      </c>
      <c r="P153" s="180">
        <f>RES_hhdet_in_fech!P153/RES_summary!P$21</f>
        <v>25.32614576316</v>
      </c>
      <c r="Q153" s="180">
        <f>RES_hhdet_in_fech!Q153/RES_summary!Q$21</f>
        <v>27.171088360082607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19.285347572900054</v>
      </c>
      <c r="D154" s="179">
        <f>RES_hhdet_in_fech!D154/RES_summary!D$21</f>
        <v>19.894310482238552</v>
      </c>
      <c r="E154" s="179">
        <f>RES_hhdet_in_fech!E154/RES_summary!E$21</f>
        <v>19.83699143858701</v>
      </c>
      <c r="F154" s="179">
        <f>RES_hhdet_in_fech!F154/RES_summary!F$21</f>
        <v>19.209452552219179</v>
      </c>
      <c r="G154" s="179">
        <f>RES_hhdet_in_fech!G154/RES_summary!G$21</f>
        <v>18.661326262282206</v>
      </c>
      <c r="H154" s="179">
        <f>RES_hhdet_in_fech!H154/RES_summary!H$21</f>
        <v>20.459758462898858</v>
      </c>
      <c r="I154" s="179">
        <f>RES_hhdet_in_fech!I154/RES_summary!I$21</f>
        <v>19.988000478319428</v>
      </c>
      <c r="J154" s="179">
        <f>RES_hhdet_in_fech!J154/RES_summary!J$21</f>
        <v>18.517657179870334</v>
      </c>
      <c r="K154" s="179">
        <f>RES_hhdet_in_fech!K154/RES_summary!K$21</f>
        <v>18.35569869834654</v>
      </c>
      <c r="L154" s="179">
        <f>RES_hhdet_in_fech!L154/RES_summary!L$21</f>
        <v>24.285293041074009</v>
      </c>
      <c r="M154" s="179">
        <f>RES_hhdet_in_fech!M154/RES_summary!M$21</f>
        <v>23.106860245793882</v>
      </c>
      <c r="N154" s="179">
        <f>RES_hhdet_in_fech!N154/RES_summary!N$21</f>
        <v>21.759655569439204</v>
      </c>
      <c r="O154" s="179">
        <f>RES_hhdet_in_fech!O154/RES_summary!O$21</f>
        <v>21.725098777973464</v>
      </c>
      <c r="P154" s="179">
        <f>RES_hhdet_in_fech!P154/RES_summary!P$21</f>
        <v>21.906048706232799</v>
      </c>
      <c r="Q154" s="179">
        <f>RES_hhdet_in_fech!Q154/RES_summary!Q$21</f>
        <v>23.117598047036044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14.912716607241828</v>
      </c>
      <c r="D155" s="177">
        <f>RES_hhdet_in_fech!D155/RES_summary!D$21</f>
        <v>15.478992336372606</v>
      </c>
      <c r="E155" s="177">
        <f>RES_hhdet_in_fech!E155/RES_summary!E$21</f>
        <v>15.402356025527698</v>
      </c>
      <c r="F155" s="177">
        <f>RES_hhdet_in_fech!F155/RES_summary!F$21</f>
        <v>14.795057388550006</v>
      </c>
      <c r="G155" s="177">
        <f>RES_hhdet_in_fech!G155/RES_summary!G$21</f>
        <v>14.207422952683265</v>
      </c>
      <c r="H155" s="177">
        <f>RES_hhdet_in_fech!H155/RES_summary!H$21</f>
        <v>15.901151225605348</v>
      </c>
      <c r="I155" s="177">
        <f>RES_hhdet_in_fech!I155/RES_summary!I$21</f>
        <v>15.444056465334738</v>
      </c>
      <c r="J155" s="177">
        <f>RES_hhdet_in_fech!J155/RES_summary!J$21</f>
        <v>13.963932297952233</v>
      </c>
      <c r="K155" s="177">
        <f>RES_hhdet_in_fech!K155/RES_summary!K$21</f>
        <v>13.783371492363404</v>
      </c>
      <c r="L155" s="177">
        <f>RES_hhdet_in_fech!L155/RES_summary!L$21</f>
        <v>18.997129832003512</v>
      </c>
      <c r="M155" s="177">
        <f>RES_hhdet_in_fech!M155/RES_summary!M$21</f>
        <v>17.765458179982147</v>
      </c>
      <c r="N155" s="177">
        <f>RES_hhdet_in_fech!N155/RES_summary!N$21</f>
        <v>16.466602243146255</v>
      </c>
      <c r="O155" s="177">
        <f>RES_hhdet_in_fech!O155/RES_summary!O$21</f>
        <v>16.431046087827315</v>
      </c>
      <c r="P155" s="177">
        <f>RES_hhdet_in_fech!P155/RES_summary!P$21</f>
        <v>16.584008140694689</v>
      </c>
      <c r="Q155" s="177">
        <f>RES_hhdet_in_fech!Q155/RES_summary!Q$21</f>
        <v>17.773597046550201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4.3726309656582281</v>
      </c>
      <c r="D156" s="177">
        <f>RES_hhdet_in_fech!D156/RES_summary!D$21</f>
        <v>4.4153181458659496</v>
      </c>
      <c r="E156" s="177">
        <f>RES_hhdet_in_fech!E156/RES_summary!E$21</f>
        <v>4.4346354130593104</v>
      </c>
      <c r="F156" s="177">
        <f>RES_hhdet_in_fech!F156/RES_summary!F$21</f>
        <v>4.4143951636691758</v>
      </c>
      <c r="G156" s="177">
        <f>RES_hhdet_in_fech!G156/RES_summary!G$21</f>
        <v>4.4539033095989415</v>
      </c>
      <c r="H156" s="177">
        <f>RES_hhdet_in_fech!H156/RES_summary!H$21</f>
        <v>4.558607237293506</v>
      </c>
      <c r="I156" s="177">
        <f>RES_hhdet_in_fech!I156/RES_summary!I$21</f>
        <v>4.5439440129846904</v>
      </c>
      <c r="J156" s="177">
        <f>RES_hhdet_in_fech!J156/RES_summary!J$21</f>
        <v>4.5537248819180993</v>
      </c>
      <c r="K156" s="177">
        <f>RES_hhdet_in_fech!K156/RES_summary!K$21</f>
        <v>4.5723272059831341</v>
      </c>
      <c r="L156" s="177">
        <f>RES_hhdet_in_fech!L156/RES_summary!L$21</f>
        <v>5.2881632090704951</v>
      </c>
      <c r="M156" s="177">
        <f>RES_hhdet_in_fech!M156/RES_summary!M$21</f>
        <v>5.3414020658117334</v>
      </c>
      <c r="N156" s="177">
        <f>RES_hhdet_in_fech!N156/RES_summary!N$21</f>
        <v>5.2930533262929496</v>
      </c>
      <c r="O156" s="177">
        <f>RES_hhdet_in_fech!O156/RES_summary!O$21</f>
        <v>5.2940526901461444</v>
      </c>
      <c r="P156" s="177">
        <f>RES_hhdet_in_fech!P156/RES_summary!P$21</f>
        <v>5.3220405655381136</v>
      </c>
      <c r="Q156" s="177">
        <f>RES_hhdet_in_fech!Q156/RES_summary!Q$21</f>
        <v>5.3440010004858429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10.622040451265352</v>
      </c>
      <c r="D157" s="178">
        <f>RES_hhdet_in_fech!D157/RES_summary!D$21</f>
        <v>10.846621294830225</v>
      </c>
      <c r="E157" s="178">
        <f>RES_hhdet_in_fech!E157/RES_summary!E$21</f>
        <v>10.844560789574464</v>
      </c>
      <c r="F157" s="178">
        <f>RES_hhdet_in_fech!F157/RES_summary!F$21</f>
        <v>11.004756963688656</v>
      </c>
      <c r="G157" s="178">
        <f>RES_hhdet_in_fech!G157/RES_summary!G$21</f>
        <v>10.738244478236835</v>
      </c>
      <c r="H157" s="178">
        <f>RES_hhdet_in_fech!H157/RES_summary!H$21</f>
        <v>10.968011757375548</v>
      </c>
      <c r="I157" s="178">
        <f>RES_hhdet_in_fech!I157/RES_summary!I$21</f>
        <v>11.44498856424333</v>
      </c>
      <c r="J157" s="178">
        <f>RES_hhdet_in_fech!J157/RES_summary!J$21</f>
        <v>11.208510876400183</v>
      </c>
      <c r="K157" s="178">
        <f>RES_hhdet_in_fech!K157/RES_summary!K$21</f>
        <v>11.221192717954585</v>
      </c>
      <c r="L157" s="178">
        <f>RES_hhdet_in_fech!L157/RES_summary!L$21</f>
        <v>13.898844690244694</v>
      </c>
      <c r="M157" s="178">
        <f>RES_hhdet_in_fech!M157/RES_summary!M$21</f>
        <v>13.780477541454884</v>
      </c>
      <c r="N157" s="178">
        <f>RES_hhdet_in_fech!N157/RES_summary!N$21</f>
        <v>13.428500384639561</v>
      </c>
      <c r="O157" s="178">
        <f>RES_hhdet_in_fech!O157/RES_summary!O$21</f>
        <v>12.713961720356101</v>
      </c>
      <c r="P157" s="178">
        <f>RES_hhdet_in_fech!P157/RES_summary!P$21</f>
        <v>13.066123139177263</v>
      </c>
      <c r="Q157" s="178">
        <f>RES_hhdet_in_fech!Q157/RES_summary!Q$21</f>
        <v>14.226789670036997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10.622040451265352</v>
      </c>
      <c r="D159" s="176">
        <f>RES_hhdet_in_fech!D159/RES_summary!D$21</f>
        <v>10.846621294830225</v>
      </c>
      <c r="E159" s="176">
        <f>RES_hhdet_in_fech!E159/RES_summary!E$21</f>
        <v>10.844560789574464</v>
      </c>
      <c r="F159" s="176">
        <f>RES_hhdet_in_fech!F159/RES_summary!F$21</f>
        <v>11.004756963688656</v>
      </c>
      <c r="G159" s="176">
        <f>RES_hhdet_in_fech!G159/RES_summary!G$21</f>
        <v>10.738244478236835</v>
      </c>
      <c r="H159" s="176">
        <f>RES_hhdet_in_fech!H159/RES_summary!H$21</f>
        <v>10.968011757375548</v>
      </c>
      <c r="I159" s="176">
        <f>RES_hhdet_in_fech!I159/RES_summary!I$21</f>
        <v>11.44498856424333</v>
      </c>
      <c r="J159" s="176">
        <f>RES_hhdet_in_fech!J159/RES_summary!J$21</f>
        <v>11.208510876400183</v>
      </c>
      <c r="K159" s="176">
        <f>RES_hhdet_in_fech!K159/RES_summary!K$21</f>
        <v>11.221192717954585</v>
      </c>
      <c r="L159" s="176">
        <f>RES_hhdet_in_fech!L159/RES_summary!L$21</f>
        <v>13.898844690244694</v>
      </c>
      <c r="M159" s="176">
        <f>RES_hhdet_in_fech!M159/RES_summary!M$21</f>
        <v>13.780477541454884</v>
      </c>
      <c r="N159" s="176">
        <f>RES_hhdet_in_fech!N159/RES_summary!N$21</f>
        <v>13.428500384639561</v>
      </c>
      <c r="O159" s="176">
        <f>RES_hhdet_in_fech!O159/RES_summary!O$21</f>
        <v>12.713961720356101</v>
      </c>
      <c r="P159" s="176">
        <f>RES_hhdet_in_fech!P159/RES_summary!P$21</f>
        <v>13.066123139177263</v>
      </c>
      <c r="Q159" s="176">
        <f>RES_hhdet_in_fech!Q159/RES_summary!Q$21</f>
        <v>14.226789670036997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191.93959163813878</v>
      </c>
      <c r="D161" s="184">
        <f>RES_hhdet_in_fech!D161/RES_summary!D$21</f>
        <v>196.27508129639244</v>
      </c>
      <c r="E161" s="184">
        <f>RES_hhdet_in_fech!E161/RES_summary!E$21</f>
        <v>214.98379045273811</v>
      </c>
      <c r="F161" s="184">
        <f>RES_hhdet_in_fech!F161/RES_summary!F$21</f>
        <v>204.25794173645022</v>
      </c>
      <c r="G161" s="184">
        <f>RES_hhdet_in_fech!G161/RES_summary!G$21</f>
        <v>201.36760721971393</v>
      </c>
      <c r="H161" s="184">
        <f>RES_hhdet_in_fech!H161/RES_summary!H$21</f>
        <v>209.71634955552909</v>
      </c>
      <c r="I161" s="184">
        <f>RES_hhdet_in_fech!I161/RES_summary!I$21</f>
        <v>188.38277472751844</v>
      </c>
      <c r="J161" s="184">
        <f>RES_hhdet_in_fech!J161/RES_summary!J$21</f>
        <v>187.89410461337673</v>
      </c>
      <c r="K161" s="184">
        <f>RES_hhdet_in_fech!K161/RES_summary!K$21</f>
        <v>178.49305206232583</v>
      </c>
      <c r="L161" s="184">
        <f>RES_hhdet_in_fech!L161/RES_summary!L$21</f>
        <v>0</v>
      </c>
      <c r="M161" s="184">
        <f>RES_hhdet_in_fech!M161/RES_summary!M$21</f>
        <v>0</v>
      </c>
      <c r="N161" s="184">
        <f>RES_hhdet_in_fech!N161/RES_summary!N$21</f>
        <v>0</v>
      </c>
      <c r="O161" s="184">
        <f>RES_hhdet_in_fech!O161/RES_summary!O$21</f>
        <v>0</v>
      </c>
      <c r="P161" s="184">
        <f>RES_hhdet_in_fech!P161/RES_summary!P$21</f>
        <v>0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153.12708486560251</v>
      </c>
      <c r="D162" s="178">
        <f>RES_hhdet_in_fech!D162/RES_summary!D$21</f>
        <v>156.19991211791881</v>
      </c>
      <c r="E162" s="178">
        <f>RES_hhdet_in_fech!E162/RES_summary!E$21</f>
        <v>174.67771699686546</v>
      </c>
      <c r="F162" s="178">
        <f>RES_hhdet_in_fech!F162/RES_summary!F$21</f>
        <v>164.62460463123293</v>
      </c>
      <c r="G162" s="178">
        <f>RES_hhdet_in_fech!G162/RES_summary!G$21</f>
        <v>162.86431574819045</v>
      </c>
      <c r="H162" s="178">
        <f>RES_hhdet_in_fech!H162/RES_summary!H$21</f>
        <v>168.72840210093631</v>
      </c>
      <c r="I162" s="178">
        <f>RES_hhdet_in_fech!I162/RES_summary!I$21</f>
        <v>149.56931756663235</v>
      </c>
      <c r="J162" s="178">
        <f>RES_hhdet_in_fech!J162/RES_summary!J$21</f>
        <v>150.61427816602264</v>
      </c>
      <c r="K162" s="178">
        <f>RES_hhdet_in_fech!K162/RES_summary!K$21</f>
        <v>140.85819054001362</v>
      </c>
      <c r="L162" s="178">
        <f>RES_hhdet_in_fech!L162/RES_summary!L$21</f>
        <v>0</v>
      </c>
      <c r="M162" s="178">
        <f>RES_hhdet_in_fech!M162/RES_summary!M$21</f>
        <v>0</v>
      </c>
      <c r="N162" s="178">
        <f>RES_hhdet_in_fech!N162/RES_summary!N$21</f>
        <v>0</v>
      </c>
      <c r="O162" s="178">
        <f>RES_hhdet_in_fech!O162/RES_summary!O$21</f>
        <v>0</v>
      </c>
      <c r="P162" s="178">
        <f>RES_hhdet_in_fech!P162/RES_summary!P$21</f>
        <v>0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153.12708486560251</v>
      </c>
      <c r="D163" s="176">
        <f>RES_hhdet_in_fech!D163/RES_summary!D$21</f>
        <v>156.19991211791881</v>
      </c>
      <c r="E163" s="176">
        <f>RES_hhdet_in_fech!E163/RES_summary!E$21</f>
        <v>174.67771699686546</v>
      </c>
      <c r="F163" s="176">
        <f>RES_hhdet_in_fech!F163/RES_summary!F$21</f>
        <v>164.62460463123293</v>
      </c>
      <c r="G163" s="176">
        <f>RES_hhdet_in_fech!G163/RES_summary!G$21</f>
        <v>162.86431574819045</v>
      </c>
      <c r="H163" s="176">
        <f>RES_hhdet_in_fech!H163/RES_summary!H$21</f>
        <v>168.72840210093631</v>
      </c>
      <c r="I163" s="176">
        <f>RES_hhdet_in_fech!I163/RES_summary!I$21</f>
        <v>149.56931756663235</v>
      </c>
      <c r="J163" s="176">
        <f>RES_hhdet_in_fech!J163/RES_summary!J$21</f>
        <v>150.61427816602264</v>
      </c>
      <c r="K163" s="176">
        <f>RES_hhdet_in_fech!K163/RES_summary!K$21</f>
        <v>140.85819054001362</v>
      </c>
      <c r="L163" s="176">
        <f>RES_hhdet_in_fech!L163/RES_summary!L$21</f>
        <v>0</v>
      </c>
      <c r="M163" s="176">
        <f>RES_hhdet_in_fech!M163/RES_summary!M$21</f>
        <v>0</v>
      </c>
      <c r="N163" s="176">
        <f>RES_hhdet_in_fech!N163/RES_summary!N$21</f>
        <v>0</v>
      </c>
      <c r="O163" s="176">
        <f>RES_hhdet_in_fech!O163/RES_summary!O$21</f>
        <v>0</v>
      </c>
      <c r="P163" s="176">
        <f>RES_hhdet_in_fech!P163/RES_summary!P$21</f>
        <v>0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7.6530281085239702</v>
      </c>
      <c r="D164" s="178">
        <f>RES_hhdet_in_fech!D164/RES_summary!D$21</f>
        <v>7.4298661546369518</v>
      </c>
      <c r="E164" s="178">
        <f>RES_hhdet_in_fech!E164/RES_summary!E$21</f>
        <v>7.2951351224493006</v>
      </c>
      <c r="F164" s="178">
        <f>RES_hhdet_in_fech!F164/RES_summary!F$21</f>
        <v>7.0278103529662621</v>
      </c>
      <c r="G164" s="178">
        <f>RES_hhdet_in_fech!G164/RES_summary!G$21</f>
        <v>6.8316800120756165</v>
      </c>
      <c r="H164" s="178">
        <f>RES_hhdet_in_fech!H164/RES_summary!H$21</f>
        <v>6.7434907175566519</v>
      </c>
      <c r="I164" s="178">
        <f>RES_hhdet_in_fech!I164/RES_summary!I$21</f>
        <v>6.4737685806079579</v>
      </c>
      <c r="J164" s="178">
        <f>RES_hhdet_in_fech!J164/RES_summary!J$21</f>
        <v>6.5615023100006971</v>
      </c>
      <c r="K164" s="178">
        <f>RES_hhdet_in_fech!K164/RES_summary!K$21</f>
        <v>6.3112421079958381</v>
      </c>
      <c r="L164" s="178">
        <f>RES_hhdet_in_fech!L164/RES_summary!L$21</f>
        <v>0</v>
      </c>
      <c r="M164" s="178">
        <f>RES_hhdet_in_fech!M164/RES_summary!M$21</f>
        <v>0</v>
      </c>
      <c r="N164" s="178">
        <f>RES_hhdet_in_fech!N164/RES_summary!N$21</f>
        <v>0</v>
      </c>
      <c r="O164" s="178">
        <f>RES_hhdet_in_fech!O164/RES_summary!O$21</f>
        <v>0</v>
      </c>
      <c r="P164" s="178">
        <f>RES_hhdet_in_fech!P164/RES_summary!P$21</f>
        <v>0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7.6530281085239702</v>
      </c>
      <c r="D165" s="177">
        <f>RES_hhdet_in_fech!D165/RES_summary!D$21</f>
        <v>7.4298661546369518</v>
      </c>
      <c r="E165" s="177">
        <f>RES_hhdet_in_fech!E165/RES_summary!E$21</f>
        <v>7.2951351224493006</v>
      </c>
      <c r="F165" s="177">
        <f>RES_hhdet_in_fech!F165/RES_summary!F$21</f>
        <v>7.0278103529662621</v>
      </c>
      <c r="G165" s="177">
        <f>RES_hhdet_in_fech!G165/RES_summary!G$21</f>
        <v>6.8316800120756165</v>
      </c>
      <c r="H165" s="177">
        <f>RES_hhdet_in_fech!H165/RES_summary!H$21</f>
        <v>6.7434907175566519</v>
      </c>
      <c r="I165" s="177">
        <f>RES_hhdet_in_fech!I165/RES_summary!I$21</f>
        <v>6.4737685806079579</v>
      </c>
      <c r="J165" s="177">
        <f>RES_hhdet_in_fech!J165/RES_summary!J$21</f>
        <v>6.5615023100006971</v>
      </c>
      <c r="K165" s="177">
        <f>RES_hhdet_in_fech!K165/RES_summary!K$21</f>
        <v>6.3112421079958381</v>
      </c>
      <c r="L165" s="177">
        <f>RES_hhdet_in_fech!L165/RES_summary!L$21</f>
        <v>0</v>
      </c>
      <c r="M165" s="177">
        <f>RES_hhdet_in_fech!M165/RES_summary!M$21</f>
        <v>0</v>
      </c>
      <c r="N165" s="177">
        <f>RES_hhdet_in_fech!N165/RES_summary!N$21</f>
        <v>0</v>
      </c>
      <c r="O165" s="177">
        <f>RES_hhdet_in_fech!O165/RES_summary!O$21</f>
        <v>0</v>
      </c>
      <c r="P165" s="177">
        <f>RES_hhdet_in_fech!P165/RES_summary!P$21</f>
        <v>0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20.538762953041065</v>
      </c>
      <c r="D166" s="178">
        <f>RES_hhdet_in_fech!D166/RES_summary!D$21</f>
        <v>21.859874859326396</v>
      </c>
      <c r="E166" s="178">
        <f>RES_hhdet_in_fech!E166/RES_summary!E$21</f>
        <v>22.218093227665321</v>
      </c>
      <c r="F166" s="178">
        <f>RES_hhdet_in_fech!F166/RES_summary!F$21</f>
        <v>21.639882685275335</v>
      </c>
      <c r="G166" s="178">
        <f>RES_hhdet_in_fech!G166/RES_summary!G$21</f>
        <v>20.99925083433185</v>
      </c>
      <c r="H166" s="178">
        <f>RES_hhdet_in_fech!H166/RES_summary!H$21</f>
        <v>23.331579247364701</v>
      </c>
      <c r="I166" s="178">
        <f>RES_hhdet_in_fech!I166/RES_summary!I$21</f>
        <v>20.941171742624618</v>
      </c>
      <c r="J166" s="178">
        <f>RES_hhdet_in_fech!J166/RES_summary!J$21</f>
        <v>19.546773640575697</v>
      </c>
      <c r="K166" s="178">
        <f>RES_hhdet_in_fech!K166/RES_summary!K$21</f>
        <v>20.144569626310155</v>
      </c>
      <c r="L166" s="178">
        <f>RES_hhdet_in_fech!L166/RES_summary!L$21</f>
        <v>0</v>
      </c>
      <c r="M166" s="178">
        <f>RES_hhdet_in_fech!M166/RES_summary!M$21</f>
        <v>0</v>
      </c>
      <c r="N166" s="178">
        <f>RES_hhdet_in_fech!N166/RES_summary!N$21</f>
        <v>0</v>
      </c>
      <c r="O166" s="178">
        <f>RES_hhdet_in_fech!O166/RES_summary!O$21</f>
        <v>0</v>
      </c>
      <c r="P166" s="178">
        <f>RES_hhdet_in_fech!P166/RES_summary!P$21</f>
        <v>0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20.644392164830187</v>
      </c>
      <c r="D171" s="180">
        <f>RES_hhdet_in_fech!D171/RES_summary!D$21</f>
        <v>22.052919511295357</v>
      </c>
      <c r="E171" s="180">
        <f>RES_hhdet_in_fech!E171/RES_summary!E$21</f>
        <v>22.39839993454612</v>
      </c>
      <c r="F171" s="180">
        <f>RES_hhdet_in_fech!F171/RES_summary!F$21</f>
        <v>21.836592229532606</v>
      </c>
      <c r="G171" s="180">
        <f>RES_hhdet_in_fech!G171/RES_summary!G$21</f>
        <v>21.150568134296012</v>
      </c>
      <c r="H171" s="180">
        <f>RES_hhdet_in_fech!H171/RES_summary!H$21</f>
        <v>23.564476483202547</v>
      </c>
      <c r="I171" s="180">
        <f>RES_hhdet_in_fech!I171/RES_summary!I$21</f>
        <v>23.107894508305339</v>
      </c>
      <c r="J171" s="180">
        <f>RES_hhdet_in_fech!J171/RES_summary!J$21</f>
        <v>20.94012411046744</v>
      </c>
      <c r="K171" s="180">
        <f>RES_hhdet_in_fech!K171/RES_summary!K$21</f>
        <v>20.655331520134272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19.285347572900058</v>
      </c>
      <c r="D172" s="179">
        <f>RES_hhdet_in_fech!D172/RES_summary!D$21</f>
        <v>19.882714989824866</v>
      </c>
      <c r="E172" s="179">
        <f>RES_hhdet_in_fech!E172/RES_summary!E$21</f>
        <v>19.816588412233742</v>
      </c>
      <c r="F172" s="179">
        <f>RES_hhdet_in_fech!F172/RES_summary!F$21</f>
        <v>19.191706224709186</v>
      </c>
      <c r="G172" s="179">
        <f>RES_hhdet_in_fech!G172/RES_summary!G$21</f>
        <v>18.636833908048651</v>
      </c>
      <c r="H172" s="179">
        <f>RES_hhdet_in_fech!H172/RES_summary!H$21</f>
        <v>20.411305192226703</v>
      </c>
      <c r="I172" s="179">
        <f>RES_hhdet_in_fech!I172/RES_summary!I$21</f>
        <v>19.962045825377388</v>
      </c>
      <c r="J172" s="179">
        <f>RES_hhdet_in_fech!J172/RES_summary!J$21</f>
        <v>18.479929131312666</v>
      </c>
      <c r="K172" s="179">
        <f>RES_hhdet_in_fech!K172/RES_summary!K$21</f>
        <v>18.291394458521189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14.912716607241828</v>
      </c>
      <c r="D173" s="177">
        <f>RES_hhdet_in_fech!D173/RES_summary!D$21</f>
        <v>15.46997033290241</v>
      </c>
      <c r="E173" s="177">
        <f>RES_hhdet_in_fech!E173/RES_summary!E$21</f>
        <v>15.386514173860618</v>
      </c>
      <c r="F173" s="177">
        <f>RES_hhdet_in_fech!F173/RES_summary!F$21</f>
        <v>14.781389225272962</v>
      </c>
      <c r="G173" s="177">
        <f>RES_hhdet_in_fech!G173/RES_summary!G$21</f>
        <v>14.188776194633361</v>
      </c>
      <c r="H173" s="177">
        <f>RES_hhdet_in_fech!H173/RES_summary!H$21</f>
        <v>15.863493753464109</v>
      </c>
      <c r="I173" s="177">
        <f>RES_hhdet_in_fech!I173/RES_summary!I$21</f>
        <v>15.424002176962583</v>
      </c>
      <c r="J173" s="177">
        <f>RES_hhdet_in_fech!J173/RES_summary!J$21</f>
        <v>13.935482051213365</v>
      </c>
      <c r="K173" s="177">
        <f>RES_hhdet_in_fech!K173/RES_summary!K$21</f>
        <v>13.735085167739509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4.3726309656582263</v>
      </c>
      <c r="D174" s="176">
        <f>RES_hhdet_in_fech!D174/RES_summary!D$21</f>
        <v>4.4127446569224587</v>
      </c>
      <c r="E174" s="176">
        <f>RES_hhdet_in_fech!E174/RES_summary!E$21</f>
        <v>4.4300742383731242</v>
      </c>
      <c r="F174" s="176">
        <f>RES_hhdet_in_fech!F174/RES_summary!F$21</f>
        <v>4.4103169994362261</v>
      </c>
      <c r="G174" s="176">
        <f>RES_hhdet_in_fech!G174/RES_summary!G$21</f>
        <v>4.4480577134152881</v>
      </c>
      <c r="H174" s="176">
        <f>RES_hhdet_in_fech!H174/RES_summary!H$21</f>
        <v>4.5478114387625928</v>
      </c>
      <c r="I174" s="176">
        <f>RES_hhdet_in_fech!I174/RES_summary!I$21</f>
        <v>4.5380436484148063</v>
      </c>
      <c r="J174" s="176">
        <f>RES_hhdet_in_fech!J174/RES_summary!J$21</f>
        <v>4.5444470800993004</v>
      </c>
      <c r="K174" s="176">
        <f>RES_hhdet_in_fech!K174/RES_summary!K$21</f>
        <v>4.5563092907816829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10.620715710971224</v>
      </c>
      <c r="D175" s="178">
        <f>RES_hhdet_in_fech!D175/RES_summary!D$21</f>
        <v>10.785428164510275</v>
      </c>
      <c r="E175" s="178">
        <f>RES_hhdet_in_fech!E175/RES_summary!E$21</f>
        <v>10.792845105758046</v>
      </c>
      <c r="F175" s="178">
        <f>RES_hhdet_in_fech!F175/RES_summary!F$21</f>
        <v>10.965644066975674</v>
      </c>
      <c r="G175" s="178">
        <f>RES_hhdet_in_fech!G175/RES_summary!G$21</f>
        <v>10.672360625115983</v>
      </c>
      <c r="H175" s="178">
        <f>RES_hhdet_in_fech!H175/RES_summary!H$21</f>
        <v>10.912877489671448</v>
      </c>
      <c r="I175" s="178">
        <f>RES_hhdet_in_fech!I175/RES_summary!I$21</f>
        <v>11.398516837653482</v>
      </c>
      <c r="J175" s="178">
        <f>RES_hhdet_in_fech!J175/RES_summary!J$21</f>
        <v>11.171550496777673</v>
      </c>
      <c r="K175" s="178">
        <f>RES_hhdet_in_fech!K175/RES_summary!K$21</f>
        <v>11.179049788006244</v>
      </c>
      <c r="L175" s="178">
        <f>RES_hhdet_in_fech!L175/RES_summary!L$21</f>
        <v>0</v>
      </c>
      <c r="M175" s="178">
        <f>RES_hhdet_in_fech!M175/RES_summary!M$21</f>
        <v>0</v>
      </c>
      <c r="N175" s="178">
        <f>RES_hhdet_in_fech!N175/RES_summary!N$21</f>
        <v>0</v>
      </c>
      <c r="O175" s="178">
        <f>RES_hhdet_in_fech!O175/RES_summary!O$21</f>
        <v>0</v>
      </c>
      <c r="P175" s="178">
        <f>RES_hhdet_in_fech!P175/RES_summary!P$21</f>
        <v>0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10.620715710971224</v>
      </c>
      <c r="D177" s="176">
        <f>RES_hhdet_in_fech!D177/RES_summary!D$21</f>
        <v>10.785428164510275</v>
      </c>
      <c r="E177" s="176">
        <f>RES_hhdet_in_fech!E177/RES_summary!E$21</f>
        <v>10.792845105758046</v>
      </c>
      <c r="F177" s="176">
        <f>RES_hhdet_in_fech!F177/RES_summary!F$21</f>
        <v>10.965644066975674</v>
      </c>
      <c r="G177" s="176">
        <f>RES_hhdet_in_fech!G177/RES_summary!G$21</f>
        <v>10.672360625115983</v>
      </c>
      <c r="H177" s="176">
        <f>RES_hhdet_in_fech!H177/RES_summary!H$21</f>
        <v>10.912877489671448</v>
      </c>
      <c r="I177" s="176">
        <f>RES_hhdet_in_fech!I177/RES_summary!I$21</f>
        <v>11.398516837653482</v>
      </c>
      <c r="J177" s="176">
        <f>RES_hhdet_in_fech!J177/RES_summary!J$21</f>
        <v>11.171550496777673</v>
      </c>
      <c r="K177" s="176">
        <f>RES_hhdet_in_fech!K177/RES_summary!K$21</f>
        <v>11.179049788006244</v>
      </c>
      <c r="L177" s="176">
        <f>RES_hhdet_in_fech!L177/RES_summary!L$21</f>
        <v>0</v>
      </c>
      <c r="M177" s="176">
        <f>RES_hhdet_in_fech!M177/RES_summary!M$21</f>
        <v>0</v>
      </c>
      <c r="N177" s="176">
        <f>RES_hhdet_in_fech!N177/RES_summary!N$21</f>
        <v>0</v>
      </c>
      <c r="O177" s="176">
        <f>RES_hhdet_in_fech!O177/RES_summary!O$21</f>
        <v>0</v>
      </c>
      <c r="P177" s="176">
        <f>RES_hhdet_in_fech!P177/RES_summary!P$21</f>
        <v>0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126.260162159315</v>
      </c>
      <c r="D3" s="184">
        <f>RES_hhdet_in_tesh!D3/RES_summary!D$21</f>
        <v>135.05510036421387</v>
      </c>
      <c r="E3" s="184">
        <f>RES_hhdet_in_tesh!E3/RES_summary!E$21</f>
        <v>140.91599526101254</v>
      </c>
      <c r="F3" s="184">
        <f>RES_hhdet_in_tesh!F3/RES_summary!F$21</f>
        <v>136.3859367544371</v>
      </c>
      <c r="G3" s="184">
        <f>RES_hhdet_in_tesh!G3/RES_summary!G$21</f>
        <v>140.79234509399632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146.10542337142124</v>
      </c>
      <c r="K3" s="184">
        <f>RES_hhdet_in_tesh!K3/RES_summary!K$21</f>
        <v>131.06653132248172</v>
      </c>
      <c r="L3" s="184">
        <f>RES_hhdet_in_tesh!L3/RES_summary!L$21</f>
        <v>141.84721931624264</v>
      </c>
      <c r="M3" s="184">
        <f>RES_hhdet_in_tesh!M3/RES_summary!M$21</f>
        <v>147.96988318472651</v>
      </c>
      <c r="N3" s="184">
        <f>RES_hhdet_in_tesh!N3/RES_summary!N$21</f>
        <v>134.89656135669762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90.548312678352701</v>
      </c>
      <c r="D4" s="178">
        <f>RES_hhdet_in_tesh!D4/RES_summary!D$21</f>
        <v>98.272242181102172</v>
      </c>
      <c r="E4" s="178">
        <f>RES_hhdet_in_tesh!E4/RES_summary!E$21</f>
        <v>104.16167454595893</v>
      </c>
      <c r="F4" s="178">
        <f>RES_hhdet_in_tesh!F4/RES_summary!F$21</f>
        <v>100.34996498963157</v>
      </c>
      <c r="G4" s="178">
        <f>RES_hhdet_in_tesh!G4/RES_summary!G$21</f>
        <v>104.14575362868531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105.79628294194522</v>
      </c>
      <c r="K4" s="178">
        <f>RES_hhdet_in_tesh!K4/RES_summary!K$21</f>
        <v>91.683761557987282</v>
      </c>
      <c r="L4" s="178">
        <f>RES_hhdet_in_tesh!L4/RES_summary!L$21</f>
        <v>95.89657844953183</v>
      </c>
      <c r="M4" s="178">
        <f>RES_hhdet_in_tesh!M4/RES_summary!M$21</f>
        <v>106.13749925310707</v>
      </c>
      <c r="N4" s="178">
        <f>RES_hhdet_in_tesh!N4/RES_summary!N$21</f>
        <v>92.528473037197458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89.747513746227</v>
      </c>
      <c r="D5" s="177">
        <f>RES_hhdet_in_tesh!D5/RES_summary!D$21</f>
        <v>97.097876719408134</v>
      </c>
      <c r="E5" s="177">
        <f>RES_hhdet_in_tesh!E5/RES_summary!E$21</f>
        <v>103.02754254300088</v>
      </c>
      <c r="F5" s="177">
        <f>RES_hhdet_in_tesh!F5/RES_summary!F$21</f>
        <v>99.509344003857024</v>
      </c>
      <c r="G5" s="177">
        <f>RES_hhdet_in_tesh!G5/RES_summary!G$21</f>
        <v>103.30679321577351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104.5412992474985</v>
      </c>
      <c r="K5" s="177">
        <f>RES_hhdet_in_tesh!K5/RES_summary!K$21</f>
        <v>90.785527606620846</v>
      </c>
      <c r="L5" s="177">
        <f>RES_hhdet_in_tesh!L5/RES_summary!L$21</f>
        <v>94.815875001935794</v>
      </c>
      <c r="M5" s="177">
        <f>RES_hhdet_in_tesh!M5/RES_summary!M$21</f>
        <v>104.88917786914537</v>
      </c>
      <c r="N5" s="177">
        <f>RES_hhdet_in_tesh!N5/RES_summary!N$21</f>
        <v>91.92102355539653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0.8007989321256922</v>
      </c>
      <c r="D6" s="177">
        <f>RES_hhdet_in_tesh!D6/RES_summary!D$21</f>
        <v>1.1743654616940331</v>
      </c>
      <c r="E6" s="177">
        <f>RES_hhdet_in_tesh!E6/RES_summary!E$21</f>
        <v>1.1341320029580564</v>
      </c>
      <c r="F6" s="177">
        <f>RES_hhdet_in_tesh!F6/RES_summary!F$21</f>
        <v>0.84062098577455535</v>
      </c>
      <c r="G6" s="177">
        <f>RES_hhdet_in_tesh!G6/RES_summary!G$21</f>
        <v>0.838960412911812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1.2549836944467199</v>
      </c>
      <c r="K6" s="177">
        <f>RES_hhdet_in_tesh!K6/RES_summary!K$21</f>
        <v>0.89823395136643425</v>
      </c>
      <c r="L6" s="177">
        <f>RES_hhdet_in_tesh!L6/RES_summary!L$21</f>
        <v>1.0807034475960382</v>
      </c>
      <c r="M6" s="177">
        <f>RES_hhdet_in_tesh!M6/RES_summary!M$21</f>
        <v>1.2483213839616967</v>
      </c>
      <c r="N6" s="177">
        <f>RES_hhdet_in_tesh!N6/RES_summary!N$21</f>
        <v>0.60744948180093139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13.490145439860189</v>
      </c>
      <c r="D7" s="178">
        <f>RES_hhdet_in_tesh!D7/RES_summary!D$21</f>
        <v>13.498958314050046</v>
      </c>
      <c r="E7" s="178">
        <f>RES_hhdet_in_tesh!E7/RES_summary!E$21</f>
        <v>13.559041674825799</v>
      </c>
      <c r="F7" s="178">
        <f>RES_hhdet_in_tesh!F7/RES_summary!F$21</f>
        <v>13.423877778098801</v>
      </c>
      <c r="G7" s="178">
        <f>RES_hhdet_in_tesh!G7/RES_summary!G$21</f>
        <v>13.488977879734586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16.475130500808717</v>
      </c>
      <c r="K7" s="178">
        <f>RES_hhdet_in_tesh!K7/RES_summary!K$21</f>
        <v>15.416931752111877</v>
      </c>
      <c r="L7" s="178">
        <f>RES_hhdet_in_tesh!L7/RES_summary!L$21</f>
        <v>14.951764256577766</v>
      </c>
      <c r="M7" s="178">
        <f>RES_hhdet_in_tesh!M7/RES_summary!M$21</f>
        <v>15.221472120142781</v>
      </c>
      <c r="N7" s="178">
        <f>RES_hhdet_in_tesh!N7/RES_summary!N$21</f>
        <v>15.329089076308541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13.490145439860189</v>
      </c>
      <c r="D8" s="177">
        <f>RES_hhdet_in_tesh!D8/RES_summary!D$21</f>
        <v>13.498958314050046</v>
      </c>
      <c r="E8" s="177">
        <f>RES_hhdet_in_tesh!E8/RES_summary!E$21</f>
        <v>13.559041674825799</v>
      </c>
      <c r="F8" s="177">
        <f>RES_hhdet_in_tesh!F8/RES_summary!F$21</f>
        <v>13.423877778098801</v>
      </c>
      <c r="G8" s="177">
        <f>RES_hhdet_in_tesh!G8/RES_summary!G$21</f>
        <v>13.488977879734586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16.475130500808717</v>
      </c>
      <c r="K8" s="177">
        <f>RES_hhdet_in_tesh!K8/RES_summary!K$21</f>
        <v>15.416931752111877</v>
      </c>
      <c r="L8" s="177">
        <f>RES_hhdet_in_tesh!L8/RES_summary!L$21</f>
        <v>14.951764256577766</v>
      </c>
      <c r="M8" s="177">
        <f>RES_hhdet_in_tesh!M8/RES_summary!M$21</f>
        <v>15.221472120142781</v>
      </c>
      <c r="N8" s="177">
        <f>RES_hhdet_in_tesh!N8/RES_summary!N$21</f>
        <v>15.329089076308541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13.607408337742989</v>
      </c>
      <c r="D9" s="178">
        <f>RES_hhdet_in_tesh!D9/RES_summary!D$21</f>
        <v>14.471043262567251</v>
      </c>
      <c r="E9" s="178">
        <f>RES_hhdet_in_tesh!E9/RES_summary!E$21</f>
        <v>14.386178810694242</v>
      </c>
      <c r="F9" s="178">
        <f>RES_hhdet_in_tesh!F9/RES_summary!F$21</f>
        <v>13.690059294796225</v>
      </c>
      <c r="G9" s="178">
        <f>RES_hhdet_in_tesh!G9/RES_summary!G$21</f>
        <v>14.339697752707917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14.563621209195141</v>
      </c>
      <c r="K9" s="178">
        <f>RES_hhdet_in_tesh!K9/RES_summary!K$21</f>
        <v>14.656674782922837</v>
      </c>
      <c r="L9" s="178">
        <f>RES_hhdet_in_tesh!L9/RES_summary!L$21</f>
        <v>19.544970999165635</v>
      </c>
      <c r="M9" s="178">
        <f>RES_hhdet_in_tesh!M9/RES_summary!M$21</f>
        <v>15.209065262583112</v>
      </c>
      <c r="N9" s="178">
        <f>RES_hhdet_in_tesh!N9/RES_summary!N$21</f>
        <v>15.84393576564789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12.468926692090486</v>
      </c>
      <c r="D10" s="183">
        <f>RES_hhdet_in_tesh!D10/RES_summary!D$21</f>
        <v>12.628913253181148</v>
      </c>
      <c r="E10" s="183">
        <f>RES_hhdet_in_tesh!E10/RES_summary!E$21</f>
        <v>12.670095355305714</v>
      </c>
      <c r="F10" s="183">
        <f>RES_hhdet_in_tesh!F10/RES_summary!F$21</f>
        <v>12.607916323052521</v>
      </c>
      <c r="G10" s="183">
        <f>RES_hhdet_in_tesh!G10/RES_summary!G$21</f>
        <v>12.706791890736245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13.186074732113852</v>
      </c>
      <c r="K10" s="183">
        <f>RES_hhdet_in_tesh!K10/RES_summary!K$21</f>
        <v>12.85091684344332</v>
      </c>
      <c r="L10" s="183">
        <f>RES_hhdet_in_tesh!L10/RES_summary!L$21</f>
        <v>14.907707865143895</v>
      </c>
      <c r="M10" s="183">
        <f>RES_hhdet_in_tesh!M10/RES_summary!M$21</f>
        <v>15.005074740502106</v>
      </c>
      <c r="N10" s="183">
        <f>RES_hhdet_in_tesh!N10/RES_summary!N$21</f>
        <v>14.909568827937477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13.796473721790699</v>
      </c>
      <c r="D15" s="180">
        <f>RES_hhdet_in_tesh!D15/RES_summary!D$21</f>
        <v>15.010795229595155</v>
      </c>
      <c r="E15" s="180">
        <f>RES_hhdet_in_tesh!E15/RES_summary!E$21</f>
        <v>15.374201989184948</v>
      </c>
      <c r="F15" s="180">
        <f>RES_hhdet_in_tesh!F15/RES_summary!F$21</f>
        <v>15.205265448273476</v>
      </c>
      <c r="G15" s="180">
        <f>RES_hhdet_in_tesh!G15/RES_summary!G$21</f>
        <v>15.040569142524598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15.145920868462239</v>
      </c>
      <c r="K15" s="180">
        <f>RES_hhdet_in_tesh!K15/RES_summary!K$21</f>
        <v>15.025192114637443</v>
      </c>
      <c r="L15" s="180">
        <f>RES_hhdet_in_tesh!L15/RES_summary!L$21</f>
        <v>20.061127352239176</v>
      </c>
      <c r="M15" s="180">
        <f>RES_hhdet_in_tesh!M15/RES_summary!M$21</f>
        <v>19.284841996490144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14.456369036548935</v>
      </c>
      <c r="D16" s="179">
        <f>RES_hhdet_in_tesh!D16/RES_summary!D$21</f>
        <v>14.90602795762285</v>
      </c>
      <c r="E16" s="179">
        <f>RES_hhdet_in_tesh!E16/RES_summary!E$21</f>
        <v>14.915065103119341</v>
      </c>
      <c r="F16" s="179">
        <f>RES_hhdet_in_tesh!F16/RES_summary!F$21</f>
        <v>14.548302701118361</v>
      </c>
      <c r="G16" s="179">
        <f>RES_hhdet_in_tesh!G16/RES_summary!G$21</f>
        <v>14.272604027938486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14.437293353750567</v>
      </c>
      <c r="K16" s="179">
        <f>RES_hhdet_in_tesh!K16/RES_summary!K$21</f>
        <v>14.388037907160845</v>
      </c>
      <c r="L16" s="179">
        <f>RES_hhdet_in_tesh!L16/RES_summary!L$21</f>
        <v>18.636878952020584</v>
      </c>
      <c r="M16" s="179">
        <f>RES_hhdet_in_tesh!M16/RES_summary!M$21</f>
        <v>17.900079618093621</v>
      </c>
      <c r="N16" s="179">
        <f>RES_hhdet_in_tesh!N16/RES_summary!N$21</f>
        <v>17.119337616303955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10.083738070890709</v>
      </c>
      <c r="D17" s="177">
        <f>RES_hhdet_in_tesh!D17/RES_summary!D$21</f>
        <v>10.489502857850042</v>
      </c>
      <c r="E17" s="177">
        <f>RES_hhdet_in_tesh!E17/RES_summary!E$21</f>
        <v>10.470896098685371</v>
      </c>
      <c r="F17" s="177">
        <f>RES_hhdet_in_tesh!F17/RES_summary!F$21</f>
        <v>10.108369498952934</v>
      </c>
      <c r="G17" s="177">
        <f>RES_hhdet_in_tesh!G17/RES_summary!G$21</f>
        <v>9.7801935382627434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9.8456420823411612</v>
      </c>
      <c r="K17" s="177">
        <f>RES_hhdet_in_tesh!K17/RES_summary!K$21</f>
        <v>9.7723569681249565</v>
      </c>
      <c r="L17" s="177">
        <f>RES_hhdet_in_tesh!L17/RES_summary!L$21</f>
        <v>13.348224944694056</v>
      </c>
      <c r="M17" s="177">
        <f>RES_hhdet_in_tesh!M17/RES_summary!M$21</f>
        <v>12.536549259192524</v>
      </c>
      <c r="N17" s="177">
        <f>RES_hhdet_in_tesh!N17/RES_summary!N$21</f>
        <v>11.788113304864806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4.372630965658229</v>
      </c>
      <c r="D18" s="177">
        <f>RES_hhdet_in_tesh!D18/RES_summary!D$21</f>
        <v>4.4165250997728078</v>
      </c>
      <c r="E18" s="177">
        <f>RES_hhdet_in_tesh!E18/RES_summary!E$21</f>
        <v>4.4441690044339675</v>
      </c>
      <c r="F18" s="177">
        <f>RES_hhdet_in_tesh!F18/RES_summary!F$21</f>
        <v>4.4399332021654274</v>
      </c>
      <c r="G18" s="177">
        <f>RES_hhdet_in_tesh!G18/RES_summary!G$21</f>
        <v>4.4924104896757449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4.5916512714094058</v>
      </c>
      <c r="K18" s="177">
        <f>RES_hhdet_in_tesh!K18/RES_summary!K$21</f>
        <v>4.6156809390358902</v>
      </c>
      <c r="L18" s="177">
        <f>RES_hhdet_in_tesh!L18/RES_summary!L$21</f>
        <v>5.2886540073265262</v>
      </c>
      <c r="M18" s="177">
        <f>RES_hhdet_in_tesh!M18/RES_summary!M$21</f>
        <v>5.3635303589010919</v>
      </c>
      <c r="N18" s="177">
        <f>RES_hhdet_in_tesh!N18/RES_summary!N$21</f>
        <v>5.3312243114391489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8.6142957033591312</v>
      </c>
      <c r="D19" s="178">
        <f>RES_hhdet_in_tesh!D19/RES_summary!D$21</f>
        <v>8.8128566064944192</v>
      </c>
      <c r="E19" s="178">
        <f>RES_hhdet_in_tesh!E19/RES_summary!E$21</f>
        <v>8.8091002295335716</v>
      </c>
      <c r="F19" s="178">
        <f>RES_hhdet_in_tesh!F19/RES_summary!F$21</f>
        <v>8.9220346919105165</v>
      </c>
      <c r="G19" s="178">
        <f>RES_hhdet_in_tesh!G19/RES_summary!G$21</f>
        <v>8.8179158328685272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9.2703887194721428</v>
      </c>
      <c r="K19" s="178">
        <f>RES_hhdet_in_tesh!K19/RES_summary!K$21</f>
        <v>9.3091632294597275</v>
      </c>
      <c r="L19" s="178">
        <f>RES_hhdet_in_tesh!L19/RES_summary!L$21</f>
        <v>11.453905610967402</v>
      </c>
      <c r="M19" s="178">
        <f>RES_hhdet_in_tesh!M19/RES_summary!M$21</f>
        <v>11.401846548893543</v>
      </c>
      <c r="N19" s="178">
        <f>RES_hhdet_in_tesh!N19/RES_summary!N$21</f>
        <v>11.195063477543723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7.3454215647227254</v>
      </c>
      <c r="D20" s="177">
        <f>RES_hhdet_in_tesh!D20/RES_summary!D$21</f>
        <v>8.2438989941368472</v>
      </c>
      <c r="E20" s="177">
        <f>RES_hhdet_in_tesh!E20/RES_summary!E$21</f>
        <v>7.8046940151900666</v>
      </c>
      <c r="F20" s="177">
        <f>RES_hhdet_in_tesh!F20/RES_summary!F$21</f>
        <v>7.6128761363646413</v>
      </c>
      <c r="G20" s="177">
        <f>RES_hhdet_in_tesh!G20/RES_summary!G$21</f>
        <v>8.1552468818539552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9.057563323463631</v>
      </c>
      <c r="K20" s="177">
        <f>RES_hhdet_in_tesh!K20/RES_summary!K$21</f>
        <v>0</v>
      </c>
      <c r="L20" s="177">
        <f>RES_hhdet_in_tesh!L20/RES_summary!L$21</f>
        <v>10.327377124167684</v>
      </c>
      <c r="M20" s="177">
        <f>RES_hhdet_in_tesh!M20/RES_summary!M$21</f>
        <v>10.318397286805766</v>
      </c>
      <c r="N20" s="177">
        <f>RES_hhdet_in_tesh!N20/RES_summary!N$21</f>
        <v>10.391998182463336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8.6473174563461708</v>
      </c>
      <c r="D22" s="176">
        <f>RES_hhdet_in_tesh!D22/RES_summary!D$21</f>
        <v>8.8294176345998583</v>
      </c>
      <c r="E22" s="176">
        <f>RES_hhdet_in_tesh!E22/RES_summary!E$21</f>
        <v>8.8584204351314284</v>
      </c>
      <c r="F22" s="176">
        <f>RES_hhdet_in_tesh!F22/RES_summary!F$21</f>
        <v>9.0181459430404516</v>
      </c>
      <c r="G22" s="176">
        <f>RES_hhdet_in_tesh!G22/RES_summary!G$21</f>
        <v>8.8408682571089727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9.2761188932021952</v>
      </c>
      <c r="K22" s="176">
        <f>RES_hhdet_in_tesh!K22/RES_summary!K$21</f>
        <v>9.3091632294597275</v>
      </c>
      <c r="L22" s="176">
        <f>RES_hhdet_in_tesh!L22/RES_summary!L$21</f>
        <v>11.54416995370141</v>
      </c>
      <c r="M22" s="176">
        <f>RES_hhdet_in_tesh!M22/RES_summary!M$21</f>
        <v>11.469853078763242</v>
      </c>
      <c r="N22" s="176">
        <f>RES_hhdet_in_tesh!N22/RES_summary!N$21</f>
        <v>11.210305969725276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135.35757192842442</v>
      </c>
      <c r="E24" s="184">
        <f>RES_hhdet_in_tesh!E24/RES_summary!E$21</f>
        <v>0</v>
      </c>
      <c r="F24" s="184">
        <f>RES_hhdet_in_tesh!F24/RES_summary!F$21</f>
        <v>151.76719366494066</v>
      </c>
      <c r="G24" s="184">
        <f>RES_hhdet_in_tesh!G24/RES_summary!G$21</f>
        <v>148.29211127945021</v>
      </c>
      <c r="H24" s="184">
        <f>RES_hhdet_in_tesh!H24/RES_summary!H$21</f>
        <v>148.18061892966443</v>
      </c>
      <c r="I24" s="184">
        <f>RES_hhdet_in_tesh!I24/RES_summary!I$21</f>
        <v>139.83360426649833</v>
      </c>
      <c r="J24" s="184">
        <f>RES_hhdet_in_tesh!J24/RES_summary!J$21</f>
        <v>137.27536681725553</v>
      </c>
      <c r="K24" s="184">
        <f>RES_hhdet_in_tesh!K24/RES_summary!K$21</f>
        <v>136.96347478665976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143.56971839883599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96.980246908067343</v>
      </c>
      <c r="E25" s="178">
        <f>RES_hhdet_in_tesh!E25/RES_summary!E$21</f>
        <v>0</v>
      </c>
      <c r="F25" s="178">
        <f>RES_hhdet_in_tesh!F25/RES_summary!F$21</f>
        <v>108.38674647756604</v>
      </c>
      <c r="G25" s="178">
        <f>RES_hhdet_in_tesh!G25/RES_summary!G$21</f>
        <v>107.20736459296126</v>
      </c>
      <c r="H25" s="178">
        <f>RES_hhdet_in_tesh!H25/RES_summary!H$21</f>
        <v>108.58175195441592</v>
      </c>
      <c r="I25" s="178">
        <f>RES_hhdet_in_tesh!I25/RES_summary!I$21</f>
        <v>97.521150989763598</v>
      </c>
      <c r="J25" s="178">
        <f>RES_hhdet_in_tesh!J25/RES_summary!J$21</f>
        <v>98.46530204299151</v>
      </c>
      <c r="K25" s="178">
        <f>RES_hhdet_in_tesh!K25/RES_summary!K$21</f>
        <v>97.685639492047741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99.781421168086709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94.133952370741639</v>
      </c>
      <c r="E26" s="177">
        <f>RES_hhdet_in_tesh!E26/RES_summary!E$21</f>
        <v>0</v>
      </c>
      <c r="F26" s="177">
        <f>RES_hhdet_in_tesh!F26/RES_summary!F$21</f>
        <v>106.14505348902669</v>
      </c>
      <c r="G26" s="177">
        <f>RES_hhdet_in_tesh!G26/RES_summary!G$21</f>
        <v>105.07408290745188</v>
      </c>
      <c r="H26" s="177">
        <f>RES_hhdet_in_tesh!H26/RES_summary!H$21</f>
        <v>105.71212774686722</v>
      </c>
      <c r="I26" s="177">
        <f>RES_hhdet_in_tesh!I26/RES_summary!I$21</f>
        <v>94.908828743582475</v>
      </c>
      <c r="J26" s="177">
        <f>RES_hhdet_in_tesh!J26/RES_summary!J$21</f>
        <v>95.596297276570269</v>
      </c>
      <c r="K26" s="177">
        <f>RES_hhdet_in_tesh!K26/RES_summary!K$21</f>
        <v>95.327703646477474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98.159728065657603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2.8462945373256958</v>
      </c>
      <c r="E27" s="177">
        <f>RES_hhdet_in_tesh!E27/RES_summary!E$21</f>
        <v>0</v>
      </c>
      <c r="F27" s="177">
        <f>RES_hhdet_in_tesh!F27/RES_summary!F$21</f>
        <v>2.2416929885393477</v>
      </c>
      <c r="G27" s="177">
        <f>RES_hhdet_in_tesh!G27/RES_summary!G$21</f>
        <v>2.1332816855093819</v>
      </c>
      <c r="H27" s="177">
        <f>RES_hhdet_in_tesh!H27/RES_summary!H$21</f>
        <v>2.8696242075487031</v>
      </c>
      <c r="I27" s="177">
        <f>RES_hhdet_in_tesh!I27/RES_summary!I$21</f>
        <v>2.6123222461811273</v>
      </c>
      <c r="J27" s="177">
        <f>RES_hhdet_in_tesh!J27/RES_summary!J$21</f>
        <v>2.8690047664212428</v>
      </c>
      <c r="K27" s="177">
        <f>RES_hhdet_in_tesh!K27/RES_summary!K$21</f>
        <v>2.3579358455702613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1.6216931024291077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17.823850144752207</v>
      </c>
      <c r="E28" s="178">
        <f>RES_hhdet_in_tesh!E28/RES_summary!E$21</f>
        <v>0</v>
      </c>
      <c r="F28" s="178">
        <f>RES_hhdet_in_tesh!F28/RES_summary!F$21</f>
        <v>21.744433416303789</v>
      </c>
      <c r="G28" s="178">
        <f>RES_hhdet_in_tesh!G28/RES_summary!G$21</f>
        <v>19.759018541103444</v>
      </c>
      <c r="H28" s="178">
        <f>RES_hhdet_in_tesh!H28/RES_summary!H$21</f>
        <v>17.844951761252755</v>
      </c>
      <c r="I28" s="178">
        <f>RES_hhdet_in_tesh!I28/RES_summary!I$21</f>
        <v>16.650644197727882</v>
      </c>
      <c r="J28" s="178">
        <f>RES_hhdet_in_tesh!J28/RES_summary!J$21</f>
        <v>16.049184594364519</v>
      </c>
      <c r="K28" s="178">
        <f>RES_hhdet_in_tesh!K28/RES_summary!K$21</f>
        <v>15.527957272288877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15.454884960350586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17.823850144752207</v>
      </c>
      <c r="E29" s="177">
        <f>RES_hhdet_in_tesh!E29/RES_summary!E$21</f>
        <v>0</v>
      </c>
      <c r="F29" s="177">
        <f>RES_hhdet_in_tesh!F29/RES_summary!F$21</f>
        <v>21.744433416303789</v>
      </c>
      <c r="G29" s="177">
        <f>RES_hhdet_in_tesh!G29/RES_summary!G$21</f>
        <v>19.759018541103444</v>
      </c>
      <c r="H29" s="177">
        <f>RES_hhdet_in_tesh!H29/RES_summary!H$21</f>
        <v>17.844951761252755</v>
      </c>
      <c r="I29" s="177">
        <f>RES_hhdet_in_tesh!I29/RES_summary!I$21</f>
        <v>16.650644197727882</v>
      </c>
      <c r="J29" s="177">
        <f>RES_hhdet_in_tesh!J29/RES_summary!J$21</f>
        <v>16.049184594364519</v>
      </c>
      <c r="K29" s="177">
        <f>RES_hhdet_in_tesh!K29/RES_summary!K$21</f>
        <v>15.527957272288877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15.454884960350586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12.680574194195348</v>
      </c>
      <c r="E30" s="178">
        <f>RES_hhdet_in_tesh!E30/RES_summary!E$21</f>
        <v>0</v>
      </c>
      <c r="F30" s="178">
        <f>RES_hhdet_in_tesh!F30/RES_summary!F$21</f>
        <v>12.618058393053394</v>
      </c>
      <c r="G30" s="178">
        <f>RES_hhdet_in_tesh!G30/RES_summary!G$21</f>
        <v>12.875519519216734</v>
      </c>
      <c r="H30" s="178">
        <f>RES_hhdet_in_tesh!H30/RES_summary!H$21</f>
        <v>13.186714850591247</v>
      </c>
      <c r="I30" s="178">
        <f>RES_hhdet_in_tesh!I30/RES_summary!I$21</f>
        <v>16.374430889232471</v>
      </c>
      <c r="J30" s="178">
        <f>RES_hhdet_in_tesh!J30/RES_summary!J$21</f>
        <v>13.78062152031282</v>
      </c>
      <c r="K30" s="178">
        <f>RES_hhdet_in_tesh!K30/RES_summary!K$21</f>
        <v>14.82372635115323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17.124311635679771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12.557077004671081</v>
      </c>
      <c r="E31" s="183">
        <f>RES_hhdet_in_tesh!E31/RES_summary!E$21</f>
        <v>0</v>
      </c>
      <c r="F31" s="183">
        <f>RES_hhdet_in_tesh!F31/RES_summary!F$21</f>
        <v>12.601648078778382</v>
      </c>
      <c r="G31" s="183">
        <f>RES_hhdet_in_tesh!G31/RES_summary!G$21</f>
        <v>12.845679829052495</v>
      </c>
      <c r="H31" s="183">
        <f>RES_hhdet_in_tesh!H31/RES_summary!H$21</f>
        <v>13.149723524062352</v>
      </c>
      <c r="I31" s="183">
        <f>RES_hhdet_in_tesh!I31/RES_summary!I$21</f>
        <v>0</v>
      </c>
      <c r="J31" s="183">
        <f>RES_hhdet_in_tesh!J31/RES_summary!J$21</f>
        <v>13.529462284224545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13.724542705947274</v>
      </c>
      <c r="E32" s="183">
        <f>RES_hhdet_in_tesh!E32/RES_summary!E$21</f>
        <v>0</v>
      </c>
      <c r="F32" s="183">
        <f>RES_hhdet_in_tesh!F32/RES_summary!F$21</f>
        <v>13.675477908470279</v>
      </c>
      <c r="G32" s="183">
        <f>RES_hhdet_in_tesh!G32/RES_summary!G$21</f>
        <v>13.794256455794692</v>
      </c>
      <c r="H32" s="183">
        <f>RES_hhdet_in_tesh!H32/RES_summary!H$21</f>
        <v>14.004993708170536</v>
      </c>
      <c r="I32" s="183">
        <f>RES_hhdet_in_tesh!I32/RES_summary!I$21</f>
        <v>0</v>
      </c>
      <c r="J32" s="183">
        <f>RES_hhdet_in_tesh!J32/RES_summary!J$21</f>
        <v>14.124860248902893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9.3089249531782698</v>
      </c>
      <c r="E33" s="182">
        <f>RES_hhdet_in_tesh!E33/RES_summary!E$21</f>
        <v>0</v>
      </c>
      <c r="F33" s="182">
        <f>RES_hhdet_in_tesh!F33/RES_summary!F$21</f>
        <v>9.2367245198698864</v>
      </c>
      <c r="G33" s="182">
        <f>RES_hhdet_in_tesh!G33/RES_summary!G$21</f>
        <v>9.3033282535897079</v>
      </c>
      <c r="H33" s="182">
        <f>RES_hhdet_in_tesh!H33/RES_summary!H$21</f>
        <v>9.4370868204492222</v>
      </c>
      <c r="I33" s="182">
        <f>RES_hhdet_in_tesh!I33/RES_summary!I$21</f>
        <v>0</v>
      </c>
      <c r="J33" s="182">
        <f>RES_hhdet_in_tesh!J33/RES_summary!J$21</f>
        <v>9.5330035098981512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4.4156177527690055</v>
      </c>
      <c r="E34" s="181">
        <f>RES_hhdet_in_tesh!E34/RES_summary!E$21</f>
        <v>0</v>
      </c>
      <c r="F34" s="181">
        <f>RES_hhdet_in_tesh!F34/RES_summary!F$21</f>
        <v>4.4387533886003938</v>
      </c>
      <c r="G34" s="181">
        <f>RES_hhdet_in_tesh!G34/RES_summary!G$21</f>
        <v>4.4909282022049819</v>
      </c>
      <c r="H34" s="181">
        <f>RES_hhdet_in_tesh!H34/RES_summary!H$21</f>
        <v>4.5679068877213123</v>
      </c>
      <c r="I34" s="181">
        <f>RES_hhdet_in_tesh!I34/RES_summary!I$21</f>
        <v>0</v>
      </c>
      <c r="J34" s="181">
        <f>RES_hhdet_in_tesh!J34/RES_summary!J$21</f>
        <v>4.5918567390047436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16.412237820136646</v>
      </c>
      <c r="J35" s="180">
        <f>RES_hhdet_in_tesh!J35/RES_summary!J$21</f>
        <v>0</v>
      </c>
      <c r="K35" s="180">
        <f>RES_hhdet_in_tesh!K35/RES_summary!K$21</f>
        <v>14.860179061005976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15.33563099486075</v>
      </c>
      <c r="J36" s="179">
        <f>RES_hhdet_in_tesh!J36/RES_summary!J$21</f>
        <v>0</v>
      </c>
      <c r="K36" s="179">
        <f>RES_hhdet_in_tesh!K36/RES_summary!K$21</f>
        <v>14.342248545169193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17.124311635679771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10.771523498275416</v>
      </c>
      <c r="J37" s="177">
        <f>RES_hhdet_in_tesh!J37/RES_summary!J$21</f>
        <v>0</v>
      </c>
      <c r="K37" s="177">
        <f>RES_hhdet_in_tesh!K37/RES_summary!K$21</f>
        <v>9.7263458010525223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11.791538338315098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4.5641074965853372</v>
      </c>
      <c r="J38" s="177">
        <f>RES_hhdet_in_tesh!J38/RES_summary!J$21</f>
        <v>0</v>
      </c>
      <c r="K38" s="177">
        <f>RES_hhdet_in_tesh!K38/RES_summary!K$21</f>
        <v>4.6159027441166716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5.3327732973646702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7.8729006814095337</v>
      </c>
      <c r="E39" s="178">
        <f>RES_hhdet_in_tesh!E39/RES_summary!E$21</f>
        <v>0</v>
      </c>
      <c r="F39" s="178">
        <f>RES_hhdet_in_tesh!F39/RES_summary!F$21</f>
        <v>9.0179553780174615</v>
      </c>
      <c r="G39" s="178">
        <f>RES_hhdet_in_tesh!G39/RES_summary!G$21</f>
        <v>8.4502086261687719</v>
      </c>
      <c r="H39" s="178">
        <f>RES_hhdet_in_tesh!H39/RES_summary!H$21</f>
        <v>8.5672003634045009</v>
      </c>
      <c r="I39" s="178">
        <f>RES_hhdet_in_tesh!I39/RES_summary!I$21</f>
        <v>9.287378189774385</v>
      </c>
      <c r="J39" s="178">
        <f>RES_hhdet_in_tesh!J39/RES_summary!J$21</f>
        <v>8.9802586595866778</v>
      </c>
      <c r="K39" s="178">
        <f>RES_hhdet_in_tesh!K39/RES_summary!K$21</f>
        <v>8.9261516711699134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11.209100634718929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7.8729006814095337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8.4502086261687719</v>
      </c>
      <c r="H40" s="177">
        <f>RES_hhdet_in_tesh!H40/RES_summary!H$21</f>
        <v>8.5672003634045009</v>
      </c>
      <c r="I40" s="177">
        <f>RES_hhdet_in_tesh!I40/RES_summary!I$21</f>
        <v>8.8756305148216903</v>
      </c>
      <c r="J40" s="177">
        <f>RES_hhdet_in_tesh!J40/RES_summary!J$21</f>
        <v>8.9802586595866778</v>
      </c>
      <c r="K40" s="177">
        <f>RES_hhdet_in_tesh!K40/RES_summary!K$21</f>
        <v>8.9261516711699134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9.0179553780174615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9.4532394989242121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11.209100634718929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160.00027219067672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151.96273619620371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123.66145893759925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112.37111258971362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120.9631349056673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110.0470135333879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2.6983240319319353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2.324099056325724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13.613218243045029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16.133899922317944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13.613218243045029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16.133899922317944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14.078287306075451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14.439517962061755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13.705497022009645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14.438361823574372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14.456369036548935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14.513669926880914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10.083738070890705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10.074544251996008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4.3726309656582272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4.4391256748849068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8.647307703956999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9.0182057221103804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8.647307703956999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9.0182057221103804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133.61688174008216</v>
      </c>
      <c r="D62" s="184">
        <f>RES_hhdet_in_tesh!D62/RES_summary!D$21</f>
        <v>133.31495429544688</v>
      </c>
      <c r="E62" s="184">
        <f>RES_hhdet_in_tesh!E62/RES_summary!E$21</f>
        <v>147.12934859235725</v>
      </c>
      <c r="F62" s="184">
        <f>RES_hhdet_in_tesh!F62/RES_summary!F$21</f>
        <v>145.31185368346459</v>
      </c>
      <c r="G62" s="184">
        <f>RES_hhdet_in_tesh!G62/RES_summary!G$21</f>
        <v>144.55250538872937</v>
      </c>
      <c r="H62" s="184">
        <f>RES_hhdet_in_tesh!H62/RES_summary!H$21</f>
        <v>0</v>
      </c>
      <c r="I62" s="184">
        <f>RES_hhdet_in_tesh!I62/RES_summary!I$21</f>
        <v>136.98962983906495</v>
      </c>
      <c r="J62" s="184">
        <f>RES_hhdet_in_tesh!J62/RES_summary!J$21</f>
        <v>139.13890596256877</v>
      </c>
      <c r="K62" s="184">
        <f>RES_hhdet_in_tesh!K62/RES_summary!K$21</f>
        <v>136.38562190010538</v>
      </c>
      <c r="L62" s="184">
        <f>RES_hhdet_in_tesh!L62/RES_summary!L$21</f>
        <v>0</v>
      </c>
      <c r="M62" s="184">
        <f>RES_hhdet_in_tesh!M62/RES_summary!M$21</f>
        <v>146.25051431453099</v>
      </c>
      <c r="N62" s="184">
        <f>RES_hhdet_in_tesh!N62/RES_summary!N$21</f>
        <v>140.58498489142082</v>
      </c>
      <c r="O62" s="184">
        <f>RES_hhdet_in_tesh!O62/RES_summary!O$21</f>
        <v>135.25438617476323</v>
      </c>
      <c r="P62" s="184">
        <f>RES_hhdet_in_tesh!P62/RES_summary!P$21</f>
        <v>123.75599554173395</v>
      </c>
      <c r="Q62" s="184">
        <f>RES_hhdet_in_tesh!Q62/RES_summary!Q$21</f>
        <v>135.00920631390787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98.894000030054784</v>
      </c>
      <c r="D63" s="178">
        <f>RES_hhdet_in_tesh!D63/RES_summary!D$21</f>
        <v>98.400165156380297</v>
      </c>
      <c r="E63" s="178">
        <f>RES_hhdet_in_tesh!E63/RES_summary!E$21</f>
        <v>112.22680060961738</v>
      </c>
      <c r="F63" s="178">
        <f>RES_hhdet_in_tesh!F63/RES_summary!F$21</f>
        <v>110.1361887507426</v>
      </c>
      <c r="G63" s="178">
        <f>RES_hhdet_in_tesh!G63/RES_summary!G$21</f>
        <v>108.83379637729091</v>
      </c>
      <c r="H63" s="178">
        <f>RES_hhdet_in_tesh!H63/RES_summary!H$21</f>
        <v>0</v>
      </c>
      <c r="I63" s="178">
        <f>RES_hhdet_in_tesh!I63/RES_summary!I$21</f>
        <v>96.033545032133588</v>
      </c>
      <c r="J63" s="178">
        <f>RES_hhdet_in_tesh!J63/RES_summary!J$21</f>
        <v>98.70477435364144</v>
      </c>
      <c r="K63" s="178">
        <f>RES_hhdet_in_tesh!K63/RES_summary!K$21</f>
        <v>97.347268071853065</v>
      </c>
      <c r="L63" s="178">
        <f>RES_hhdet_in_tesh!L63/RES_summary!L$21</f>
        <v>0</v>
      </c>
      <c r="M63" s="178">
        <f>RES_hhdet_in_tesh!M63/RES_summary!M$21</f>
        <v>103.42739661424196</v>
      </c>
      <c r="N63" s="178">
        <f>RES_hhdet_in_tesh!N63/RES_summary!N$21</f>
        <v>98.102433117882029</v>
      </c>
      <c r="O63" s="178">
        <f>RES_hhdet_in_tesh!O63/RES_summary!O$21</f>
        <v>93.19214960422967</v>
      </c>
      <c r="P63" s="178">
        <f>RES_hhdet_in_tesh!P63/RES_summary!P$21</f>
        <v>81.089614602721838</v>
      </c>
      <c r="Q63" s="178">
        <f>RES_hhdet_in_tesh!Q63/RES_summary!Q$21</f>
        <v>90.503205961211293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96.736108159883429</v>
      </c>
      <c r="D64" s="177">
        <f>RES_hhdet_in_tesh!D64/RES_summary!D$21</f>
        <v>95.512197126952103</v>
      </c>
      <c r="E64" s="177">
        <f>RES_hhdet_in_tesh!E64/RES_summary!E$21</f>
        <v>109.22102523496071</v>
      </c>
      <c r="F64" s="177">
        <f>RES_hhdet_in_tesh!F64/RES_summary!F$21</f>
        <v>107.85831317895314</v>
      </c>
      <c r="G64" s="177">
        <f>RES_hhdet_in_tesh!G64/RES_summary!G$21</f>
        <v>106.66815089707941</v>
      </c>
      <c r="H64" s="177">
        <f>RES_hhdet_in_tesh!H64/RES_summary!H$21</f>
        <v>0</v>
      </c>
      <c r="I64" s="177">
        <f>RES_hhdet_in_tesh!I64/RES_summary!I$21</f>
        <v>93.461071640249472</v>
      </c>
      <c r="J64" s="177">
        <f>RES_hhdet_in_tesh!J64/RES_summary!J$21</f>
        <v>95.828792030797516</v>
      </c>
      <c r="K64" s="177">
        <f>RES_hhdet_in_tesh!K64/RES_summary!K$21</f>
        <v>94.997499835206099</v>
      </c>
      <c r="L64" s="177">
        <f>RES_hhdet_in_tesh!L64/RES_summary!L$21</f>
        <v>0</v>
      </c>
      <c r="M64" s="177">
        <f>RES_hhdet_in_tesh!M64/RES_summary!M$21</f>
        <v>100.43900078979232</v>
      </c>
      <c r="N64" s="177">
        <f>RES_hhdet_in_tesh!N64/RES_summary!N$21</f>
        <v>96.508027693942594</v>
      </c>
      <c r="O64" s="177">
        <f>RES_hhdet_in_tesh!O64/RES_summary!O$21</f>
        <v>91.491571341424077</v>
      </c>
      <c r="P64" s="177">
        <f>RES_hhdet_in_tesh!P64/RES_summary!P$21</f>
        <v>79.203597260997824</v>
      </c>
      <c r="Q64" s="177">
        <f>RES_hhdet_in_tesh!Q64/RES_summary!Q$21</f>
        <v>87.291402393009889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2.1578918701713556</v>
      </c>
      <c r="D65" s="177">
        <f>RES_hhdet_in_tesh!D65/RES_summary!D$21</f>
        <v>2.8879680294282011</v>
      </c>
      <c r="E65" s="177">
        <f>RES_hhdet_in_tesh!E65/RES_summary!E$21</f>
        <v>3.0057753746566842</v>
      </c>
      <c r="F65" s="177">
        <f>RES_hhdet_in_tesh!F65/RES_summary!F$21</f>
        <v>2.2778755717894694</v>
      </c>
      <c r="G65" s="177">
        <f>RES_hhdet_in_tesh!G65/RES_summary!G$21</f>
        <v>2.1656454802114911</v>
      </c>
      <c r="H65" s="177">
        <f>RES_hhdet_in_tesh!H65/RES_summary!H$21</f>
        <v>0</v>
      </c>
      <c r="I65" s="177">
        <f>RES_hhdet_in_tesh!I65/RES_summary!I$21</f>
        <v>2.5724733918841114</v>
      </c>
      <c r="J65" s="177">
        <f>RES_hhdet_in_tesh!J65/RES_summary!J$21</f>
        <v>2.8759823228439152</v>
      </c>
      <c r="K65" s="177">
        <f>RES_hhdet_in_tesh!K65/RES_summary!K$21</f>
        <v>2.3497682366469617</v>
      </c>
      <c r="L65" s="177">
        <f>RES_hhdet_in_tesh!L65/RES_summary!L$21</f>
        <v>0</v>
      </c>
      <c r="M65" s="177">
        <f>RES_hhdet_in_tesh!M65/RES_summary!M$21</f>
        <v>2.9883958244496318</v>
      </c>
      <c r="N65" s="177">
        <f>RES_hhdet_in_tesh!N65/RES_summary!N$21</f>
        <v>1.594405423939431</v>
      </c>
      <c r="O65" s="177">
        <f>RES_hhdet_in_tesh!O65/RES_summary!O$21</f>
        <v>1.7005782628055981</v>
      </c>
      <c r="P65" s="177">
        <f>RES_hhdet_in_tesh!P65/RES_summary!P$21</f>
        <v>1.8860173417240054</v>
      </c>
      <c r="Q65" s="177">
        <f>RES_hhdet_in_tesh!Q65/RES_summary!Q$21</f>
        <v>3.2118035682014057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13.506070359269918</v>
      </c>
      <c r="D66" s="178">
        <f>RES_hhdet_in_tesh!D66/RES_summary!D$21</f>
        <v>13.478409272465337</v>
      </c>
      <c r="E66" s="178">
        <f>RES_hhdet_in_tesh!E66/RES_summary!E$21</f>
        <v>13.580344449614838</v>
      </c>
      <c r="F66" s="178">
        <f>RES_hhdet_in_tesh!F66/RES_summary!F$21</f>
        <v>13.47587158168286</v>
      </c>
      <c r="G66" s="178">
        <f>RES_hhdet_in_tesh!G66/RES_summary!G$21</f>
        <v>13.546919455808936</v>
      </c>
      <c r="H66" s="178">
        <f>RES_hhdet_in_tesh!H66/RES_summary!H$21</f>
        <v>0</v>
      </c>
      <c r="I66" s="178">
        <f>RES_hhdet_in_tesh!I66/RES_summary!I$21</f>
        <v>17.359762577978962</v>
      </c>
      <c r="J66" s="178">
        <f>RES_hhdet_in_tesh!J66/RES_summary!J$21</f>
        <v>16.738939997606739</v>
      </c>
      <c r="K66" s="178">
        <f>RES_hhdet_in_tesh!K66/RES_summary!K$21</f>
        <v>15.983615600125258</v>
      </c>
      <c r="L66" s="178">
        <f>RES_hhdet_in_tesh!L66/RES_summary!L$21</f>
        <v>0</v>
      </c>
      <c r="M66" s="178">
        <f>RES_hhdet_in_tesh!M66/RES_summary!M$21</f>
        <v>15.500391273345407</v>
      </c>
      <c r="N66" s="178">
        <f>RES_hhdet_in_tesh!N66/RES_summary!N$21</f>
        <v>15.587488932873045</v>
      </c>
      <c r="O66" s="178">
        <f>RES_hhdet_in_tesh!O66/RES_summary!O$21</f>
        <v>14.987713303145862</v>
      </c>
      <c r="P66" s="178">
        <f>RES_hhdet_in_tesh!P66/RES_summary!P$21</f>
        <v>15.89938840591171</v>
      </c>
      <c r="Q66" s="178">
        <f>RES_hhdet_in_tesh!Q66/RES_summary!Q$21</f>
        <v>15.389786495274308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13.506070359269918</v>
      </c>
      <c r="D67" s="177">
        <f>RES_hhdet_in_tesh!D67/RES_summary!D$21</f>
        <v>13.478409272465337</v>
      </c>
      <c r="E67" s="177">
        <f>RES_hhdet_in_tesh!E67/RES_summary!E$21</f>
        <v>13.580344449614838</v>
      </c>
      <c r="F67" s="177">
        <f>RES_hhdet_in_tesh!F67/RES_summary!F$21</f>
        <v>13.47587158168286</v>
      </c>
      <c r="G67" s="177">
        <f>RES_hhdet_in_tesh!G67/RES_summary!G$21</f>
        <v>13.546919455808936</v>
      </c>
      <c r="H67" s="177">
        <f>RES_hhdet_in_tesh!H67/RES_summary!H$21</f>
        <v>0</v>
      </c>
      <c r="I67" s="177">
        <f>RES_hhdet_in_tesh!I67/RES_summary!I$21</f>
        <v>17.359762577978962</v>
      </c>
      <c r="J67" s="177">
        <f>RES_hhdet_in_tesh!J67/RES_summary!J$21</f>
        <v>16.738939997606739</v>
      </c>
      <c r="K67" s="177">
        <f>RES_hhdet_in_tesh!K67/RES_summary!K$21</f>
        <v>15.983615600125258</v>
      </c>
      <c r="L67" s="177">
        <f>RES_hhdet_in_tesh!L67/RES_summary!L$21</f>
        <v>0</v>
      </c>
      <c r="M67" s="177">
        <f>RES_hhdet_in_tesh!M67/RES_summary!M$21</f>
        <v>15.500391273345407</v>
      </c>
      <c r="N67" s="177">
        <f>RES_hhdet_in_tesh!N67/RES_summary!N$21</f>
        <v>15.587488932873045</v>
      </c>
      <c r="O67" s="177">
        <f>RES_hhdet_in_tesh!O67/RES_summary!O$21</f>
        <v>14.987713303145862</v>
      </c>
      <c r="P67" s="177">
        <f>RES_hhdet_in_tesh!P67/RES_summary!P$21</f>
        <v>15.89938840591171</v>
      </c>
      <c r="Q67" s="177">
        <f>RES_hhdet_in_tesh!Q67/RES_summary!Q$21</f>
        <v>15.389786495274308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13.056029336521455</v>
      </c>
      <c r="D68" s="178">
        <f>RES_hhdet_in_tesh!D68/RES_summary!D$21</f>
        <v>13.283234284730504</v>
      </c>
      <c r="E68" s="178">
        <f>RES_hhdet_in_tesh!E68/RES_summary!E$21</f>
        <v>13.072478536446978</v>
      </c>
      <c r="F68" s="178">
        <f>RES_hhdet_in_tesh!F68/RES_summary!F$21</f>
        <v>13.0030469158713</v>
      </c>
      <c r="G68" s="178">
        <f>RES_hhdet_in_tesh!G68/RES_summary!G$21</f>
        <v>13.643182229462457</v>
      </c>
      <c r="H68" s="178">
        <f>RES_hhdet_in_tesh!H68/RES_summary!H$21</f>
        <v>0</v>
      </c>
      <c r="I68" s="178">
        <f>RES_hhdet_in_tesh!I68/RES_summary!I$21</f>
        <v>14.684534602218323</v>
      </c>
      <c r="J68" s="178">
        <f>RES_hhdet_in_tesh!J68/RES_summary!J$21</f>
        <v>14.475702941242767</v>
      </c>
      <c r="K68" s="178">
        <f>RES_hhdet_in_tesh!K68/RES_summary!K$21</f>
        <v>14.013041388194182</v>
      </c>
      <c r="L68" s="178">
        <f>RES_hhdet_in_tesh!L68/RES_summary!L$21</f>
        <v>0</v>
      </c>
      <c r="M68" s="178">
        <f>RES_hhdet_in_tesh!M68/RES_summary!M$21</f>
        <v>16.562211397553661</v>
      </c>
      <c r="N68" s="178">
        <f>RES_hhdet_in_tesh!N68/RES_summary!N$21</f>
        <v>16.101715137011414</v>
      </c>
      <c r="O68" s="178">
        <f>RES_hhdet_in_tesh!O68/RES_summary!O$21</f>
        <v>16.422663748214013</v>
      </c>
      <c r="P68" s="178">
        <f>RES_hhdet_in_tesh!P68/RES_summary!P$21</f>
        <v>16.196827392671878</v>
      </c>
      <c r="Q68" s="178">
        <f>RES_hhdet_in_tesh!Q68/RES_summary!Q$21</f>
        <v>17.600262511791914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12.524017130900408</v>
      </c>
      <c r="D69" s="183">
        <f>RES_hhdet_in_tesh!D69/RES_summary!D$21</f>
        <v>12.744396159238578</v>
      </c>
      <c r="E69" s="183">
        <f>RES_hhdet_in_tesh!E69/RES_summary!E$21</f>
        <v>12.926364359312796</v>
      </c>
      <c r="F69" s="183">
        <f>RES_hhdet_in_tesh!F69/RES_summary!F$21</f>
        <v>12.96721610118686</v>
      </c>
      <c r="G69" s="183">
        <f>RES_hhdet_in_tesh!G69/RES_summary!G$21</f>
        <v>13.129171047631868</v>
      </c>
      <c r="H69" s="183">
        <f>RES_hhdet_in_tesh!H69/RES_summary!H$21</f>
        <v>0</v>
      </c>
      <c r="I69" s="183">
        <f>RES_hhdet_in_tesh!I69/RES_summary!I$21</f>
        <v>13.219540392569456</v>
      </c>
      <c r="J69" s="183">
        <f>RES_hhdet_in_tesh!J69/RES_summary!J$21</f>
        <v>13.922303391333632</v>
      </c>
      <c r="K69" s="183">
        <f>RES_hhdet_in_tesh!K69/RES_summary!K$21</f>
        <v>13.850385918308397</v>
      </c>
      <c r="L69" s="183">
        <f>RES_hhdet_in_tesh!L69/RES_summary!L$21</f>
        <v>0</v>
      </c>
      <c r="M69" s="183">
        <f>RES_hhdet_in_tesh!M69/RES_summary!M$21</f>
        <v>15.833844619152716</v>
      </c>
      <c r="N69" s="183">
        <f>RES_hhdet_in_tesh!N69/RES_summary!N$21</f>
        <v>0</v>
      </c>
      <c r="O69" s="183">
        <f>RES_hhdet_in_tesh!O69/RES_summary!O$21</f>
        <v>15.718581879290554</v>
      </c>
      <c r="P69" s="183">
        <f>RES_hhdet_in_tesh!P69/RES_summary!P$21</f>
        <v>15.817768269967305</v>
      </c>
      <c r="Q69" s="183">
        <f>RES_hhdet_in_tesh!Q69/RES_summary!Q$21</f>
        <v>15.881370102065176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13.556883158033362</v>
      </c>
      <c r="D70" s="183">
        <f>RES_hhdet_in_tesh!D70/RES_summary!D$21</f>
        <v>13.640665301626191</v>
      </c>
      <c r="E70" s="183">
        <f>RES_hhdet_in_tesh!E70/RES_summary!E$21</f>
        <v>13.679454492983693</v>
      </c>
      <c r="F70" s="183">
        <f>RES_hhdet_in_tesh!F70/RES_summary!F$21</f>
        <v>13.614608790506994</v>
      </c>
      <c r="G70" s="183">
        <f>RES_hhdet_in_tesh!G70/RES_summary!G$21</f>
        <v>13.720121328699772</v>
      </c>
      <c r="H70" s="183">
        <f>RES_hhdet_in_tesh!H70/RES_summary!H$21</f>
        <v>0</v>
      </c>
      <c r="I70" s="183">
        <f>RES_hhdet_in_tesh!I70/RES_summary!I$21</f>
        <v>13.782341317209291</v>
      </c>
      <c r="J70" s="183">
        <f>RES_hhdet_in_tesh!J70/RES_summary!J$21</f>
        <v>14.309771087929963</v>
      </c>
      <c r="K70" s="183">
        <f>RES_hhdet_in_tesh!K70/RES_summary!K$21</f>
        <v>14.243041886347564</v>
      </c>
      <c r="L70" s="183">
        <f>RES_hhdet_in_tesh!L70/RES_summary!L$21</f>
        <v>0</v>
      </c>
      <c r="M70" s="183">
        <f>RES_hhdet_in_tesh!M70/RES_summary!M$21</f>
        <v>16.241136110712297</v>
      </c>
      <c r="N70" s="183">
        <f>RES_hhdet_in_tesh!N70/RES_summary!N$21</f>
        <v>16.101715137011414</v>
      </c>
      <c r="O70" s="183">
        <f>RES_hhdet_in_tesh!O70/RES_summary!O$21</f>
        <v>16.012424419372191</v>
      </c>
      <c r="P70" s="183">
        <f>RES_hhdet_in_tesh!P70/RES_summary!P$21</f>
        <v>16.039589192846908</v>
      </c>
      <c r="Q70" s="183">
        <f>RES_hhdet_in_tesh!Q70/RES_summary!Q$21</f>
        <v>16.029469882328254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9.1842521923751335</v>
      </c>
      <c r="D71" s="182">
        <f>RES_hhdet_in_tesh!D71/RES_summary!D$21</f>
        <v>9.2243080013122771</v>
      </c>
      <c r="E71" s="182">
        <f>RES_hhdet_in_tesh!E71/RES_summary!E$21</f>
        <v>9.2354738656833675</v>
      </c>
      <c r="F71" s="182">
        <f>RES_hhdet_in_tesh!F71/RES_summary!F$21</f>
        <v>9.1750013123162972</v>
      </c>
      <c r="G71" s="182">
        <f>RES_hhdet_in_tesh!G71/RES_summary!G$21</f>
        <v>9.2287610600167085</v>
      </c>
      <c r="H71" s="182">
        <f>RES_hhdet_in_tesh!H71/RES_summary!H$21</f>
        <v>0</v>
      </c>
      <c r="I71" s="182">
        <f>RES_hhdet_in_tesh!I71/RES_summary!I$21</f>
        <v>9.2177041178257397</v>
      </c>
      <c r="J71" s="182">
        <f>RES_hhdet_in_tesh!J71/RES_summary!J$21</f>
        <v>9.7175829749318225</v>
      </c>
      <c r="K71" s="182">
        <f>RES_hhdet_in_tesh!K71/RES_summary!K$21</f>
        <v>9.6267542102154131</v>
      </c>
      <c r="L71" s="182">
        <f>RES_hhdet_in_tesh!L71/RES_summary!L$21</f>
        <v>0</v>
      </c>
      <c r="M71" s="182">
        <f>RES_hhdet_in_tesh!M71/RES_summary!M$21</f>
        <v>10.874424473650659</v>
      </c>
      <c r="N71" s="182">
        <f>RES_hhdet_in_tesh!N71/RES_summary!N$21</f>
        <v>10.772093594437704</v>
      </c>
      <c r="O71" s="182">
        <f>RES_hhdet_in_tesh!O71/RES_summary!O$21</f>
        <v>10.69207246287568</v>
      </c>
      <c r="P71" s="182">
        <f>RES_hhdet_in_tesh!P71/RES_summary!P$21</f>
        <v>10.712207818944215</v>
      </c>
      <c r="Q71" s="182">
        <f>RES_hhdet_in_tesh!Q71/RES_summary!Q$21</f>
        <v>10.697850830347935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4.3726309656582281</v>
      </c>
      <c r="D72" s="181">
        <f>RES_hhdet_in_tesh!D72/RES_summary!D$21</f>
        <v>4.4163573003139183</v>
      </c>
      <c r="E72" s="181">
        <f>RES_hhdet_in_tesh!E72/RES_summary!E$21</f>
        <v>4.4439806273003279</v>
      </c>
      <c r="F72" s="181">
        <f>RES_hhdet_in_tesh!F72/RES_summary!F$21</f>
        <v>4.4396074781906947</v>
      </c>
      <c r="G72" s="181">
        <f>RES_hhdet_in_tesh!G72/RES_summary!G$21</f>
        <v>4.49136026868306</v>
      </c>
      <c r="H72" s="181">
        <f>RES_hhdet_in_tesh!H72/RES_summary!H$21</f>
        <v>0</v>
      </c>
      <c r="I72" s="181">
        <f>RES_hhdet_in_tesh!I72/RES_summary!I$21</f>
        <v>4.5646371993835491</v>
      </c>
      <c r="J72" s="181">
        <f>RES_hhdet_in_tesh!J72/RES_summary!J$21</f>
        <v>4.5921881129981399</v>
      </c>
      <c r="K72" s="181">
        <f>RES_hhdet_in_tesh!K72/RES_summary!K$21</f>
        <v>4.616287676132151</v>
      </c>
      <c r="L72" s="181">
        <f>RES_hhdet_in_tesh!L72/RES_summary!L$21</f>
        <v>0</v>
      </c>
      <c r="M72" s="181">
        <f>RES_hhdet_in_tesh!M72/RES_summary!M$21</f>
        <v>5.3667116370616341</v>
      </c>
      <c r="N72" s="181">
        <f>RES_hhdet_in_tesh!N72/RES_summary!N$21</f>
        <v>5.3296215425737072</v>
      </c>
      <c r="O72" s="181">
        <f>RES_hhdet_in_tesh!O72/RES_summary!O$21</f>
        <v>5.32035195649651</v>
      </c>
      <c r="P72" s="181">
        <f>RES_hhdet_in_tesh!P72/RES_summary!P$21</f>
        <v>5.3273813739026927</v>
      </c>
      <c r="Q72" s="181">
        <f>RES_hhdet_in_tesh!Q72/RES_summary!Q$21</f>
        <v>5.3316190519803195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13.507746578462511</v>
      </c>
      <c r="D73" s="180">
        <f>RES_hhdet_in_tesh!D73/RES_summary!D$21</f>
        <v>14.480897428601894</v>
      </c>
      <c r="E73" s="180">
        <f>RES_hhdet_in_tesh!E73/RES_summary!E$21</f>
        <v>14.575804439247158</v>
      </c>
      <c r="F73" s="180">
        <f>RES_hhdet_in_tesh!F73/RES_summary!F$21</f>
        <v>14.209603136262745</v>
      </c>
      <c r="G73" s="180">
        <f>RES_hhdet_in_tesh!G73/RES_summary!G$21</f>
        <v>14.255979412685996</v>
      </c>
      <c r="H73" s="180">
        <f>RES_hhdet_in_tesh!H73/RES_summary!H$21</f>
        <v>0</v>
      </c>
      <c r="I73" s="180">
        <f>RES_hhdet_in_tesh!I73/RES_summary!I$21</f>
        <v>16.230969316587441</v>
      </c>
      <c r="J73" s="180">
        <f>RES_hhdet_in_tesh!J73/RES_summary!J$21</f>
        <v>14.89401387014971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19.223944537904817</v>
      </c>
      <c r="N73" s="180">
        <f>RES_hhdet_in_tesh!N73/RES_summary!N$21</f>
        <v>0</v>
      </c>
      <c r="O73" s="180">
        <f>RES_hhdet_in_tesh!O73/RES_summary!O$21</f>
        <v>17.869827702893328</v>
      </c>
      <c r="P73" s="180">
        <f>RES_hhdet_in_tesh!P73/RES_summary!P$21</f>
        <v>18.212736006545498</v>
      </c>
      <c r="Q73" s="180">
        <f>RES_hhdet_in_tesh!Q73/RES_summary!Q$21</f>
        <v>19.566739792851397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14.456369036548933</v>
      </c>
      <c r="D74" s="179">
        <f>RES_hhdet_in_tesh!D74/RES_summary!D$21</f>
        <v>14.909048610697601</v>
      </c>
      <c r="E74" s="179">
        <f>RES_hhdet_in_tesh!E74/RES_summary!E$21</f>
        <v>14.909089451092608</v>
      </c>
      <c r="F74" s="179">
        <f>RES_hhdet_in_tesh!F74/RES_summary!F$21</f>
        <v>14.535876455117121</v>
      </c>
      <c r="G74" s="179">
        <f>RES_hhdet_in_tesh!G74/RES_summary!G$21</f>
        <v>14.311328659134841</v>
      </c>
      <c r="H74" s="179">
        <f>RES_hhdet_in_tesh!H74/RES_summary!H$21</f>
        <v>0</v>
      </c>
      <c r="I74" s="179">
        <f>RES_hhdet_in_tesh!I74/RES_summary!I$21</f>
        <v>15.305486164303103</v>
      </c>
      <c r="J74" s="179">
        <f>RES_hhdet_in_tesh!J74/RES_summary!J$21</f>
        <v>14.427076562378637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17.940441601318575</v>
      </c>
      <c r="N74" s="179">
        <f>RES_hhdet_in_tesh!N74/RES_summary!N$21</f>
        <v>0</v>
      </c>
      <c r="O74" s="179">
        <f>RES_hhdet_in_tesh!O74/RES_summary!O$21</f>
        <v>17.017603504527926</v>
      </c>
      <c r="P74" s="179">
        <f>RES_hhdet_in_tesh!P74/RES_summary!P$21</f>
        <v>17.195699374001521</v>
      </c>
      <c r="Q74" s="179">
        <f>RES_hhdet_in_tesh!Q74/RES_summary!Q$21</f>
        <v>18.074705451772097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10.083738070890707</v>
      </c>
      <c r="D75" s="177">
        <f>RES_hhdet_in_tesh!D75/RES_summary!D$21</f>
        <v>10.492580119062563</v>
      </c>
      <c r="E75" s="177">
        <f>RES_hhdet_in_tesh!E75/RES_summary!E$21</f>
        <v>10.465151558879816</v>
      </c>
      <c r="F75" s="177">
        <f>RES_hhdet_in_tesh!F75/RES_summary!F$21</f>
        <v>10.096320139135658</v>
      </c>
      <c r="G75" s="177">
        <f>RES_hhdet_in_tesh!G75/RES_summary!G$21</f>
        <v>9.8189212389360971</v>
      </c>
      <c r="H75" s="177">
        <f>RES_hhdet_in_tesh!H75/RES_summary!H$21</f>
        <v>0</v>
      </c>
      <c r="I75" s="177">
        <f>RES_hhdet_in_tesh!I75/RES_summary!I$21</f>
        <v>10.739877398219415</v>
      </c>
      <c r="J75" s="177">
        <f>RES_hhdet_in_tesh!J75/RES_summary!J$21</f>
        <v>9.8347671706366402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12.568478703250332</v>
      </c>
      <c r="N75" s="177">
        <f>RES_hhdet_in_tesh!N75/RES_summary!N$21</f>
        <v>0</v>
      </c>
      <c r="O75" s="177">
        <f>RES_hhdet_in_tesh!O75/RES_summary!O$21</f>
        <v>11.690109118473444</v>
      </c>
      <c r="P75" s="177">
        <f>RES_hhdet_in_tesh!P75/RES_summary!P$21</f>
        <v>11.857640943485828</v>
      </c>
      <c r="Q75" s="177">
        <f>RES_hhdet_in_tesh!Q75/RES_summary!Q$21</f>
        <v>12.734296463326958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4.3726309656582272</v>
      </c>
      <c r="D76" s="177">
        <f>RES_hhdet_in_tesh!D76/RES_summary!D$21</f>
        <v>4.4164684916350367</v>
      </c>
      <c r="E76" s="177">
        <f>RES_hhdet_in_tesh!E76/RES_summary!E$21</f>
        <v>4.4439378922127943</v>
      </c>
      <c r="F76" s="177">
        <f>RES_hhdet_in_tesh!F76/RES_summary!F$21</f>
        <v>4.4395563159814611</v>
      </c>
      <c r="G76" s="177">
        <f>RES_hhdet_in_tesh!G76/RES_summary!G$21</f>
        <v>4.4924074201987443</v>
      </c>
      <c r="H76" s="177">
        <f>RES_hhdet_in_tesh!H76/RES_summary!H$21</f>
        <v>0</v>
      </c>
      <c r="I76" s="177">
        <f>RES_hhdet_in_tesh!I76/RES_summary!I$21</f>
        <v>4.5656087660836882</v>
      </c>
      <c r="J76" s="177">
        <f>RES_hhdet_in_tesh!J76/RES_summary!J$21</f>
        <v>4.5923093917419964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5.3719628980682419</v>
      </c>
      <c r="N76" s="177">
        <f>RES_hhdet_in_tesh!N76/RES_summary!N$21</f>
        <v>0</v>
      </c>
      <c r="O76" s="177">
        <f>RES_hhdet_in_tesh!O76/RES_summary!O$21</f>
        <v>5.3274943860544832</v>
      </c>
      <c r="P76" s="177">
        <f>RES_hhdet_in_tesh!P76/RES_summary!P$21</f>
        <v>5.3380584305156962</v>
      </c>
      <c r="Q76" s="177">
        <f>RES_hhdet_in_tesh!Q76/RES_summary!Q$21</f>
        <v>5.3404089884451382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8.1607820142359984</v>
      </c>
      <c r="D77" s="178">
        <f>RES_hhdet_in_tesh!D77/RES_summary!D$21</f>
        <v>8.1531455818707492</v>
      </c>
      <c r="E77" s="178">
        <f>RES_hhdet_in_tesh!E77/RES_summary!E$21</f>
        <v>8.2497249966780384</v>
      </c>
      <c r="F77" s="178">
        <f>RES_hhdet_in_tesh!F77/RES_summary!F$21</f>
        <v>8.6967464351678316</v>
      </c>
      <c r="G77" s="178">
        <f>RES_hhdet_in_tesh!G77/RES_summary!G$21</f>
        <v>8.5286073261670481</v>
      </c>
      <c r="H77" s="178">
        <f>RES_hhdet_in_tesh!H77/RES_summary!H$21</f>
        <v>0</v>
      </c>
      <c r="I77" s="178">
        <f>RES_hhdet_in_tesh!I77/RES_summary!I$21</f>
        <v>8.9117876267340534</v>
      </c>
      <c r="J77" s="178">
        <f>RES_hhdet_in_tesh!J77/RES_summary!J$21</f>
        <v>9.219488670077828</v>
      </c>
      <c r="K77" s="178">
        <f>RES_hhdet_in_tesh!K77/RES_summary!K$21</f>
        <v>9.0416968399328521</v>
      </c>
      <c r="L77" s="178">
        <f>RES_hhdet_in_tesh!L77/RES_summary!L$21</f>
        <v>0</v>
      </c>
      <c r="M77" s="178">
        <f>RES_hhdet_in_tesh!M77/RES_summary!M$21</f>
        <v>10.760515029389957</v>
      </c>
      <c r="N77" s="178">
        <f>RES_hhdet_in_tesh!N77/RES_summary!N$21</f>
        <v>10.793347703654321</v>
      </c>
      <c r="O77" s="178">
        <f>RES_hhdet_in_tesh!O77/RES_summary!O$21</f>
        <v>10.651859519173671</v>
      </c>
      <c r="P77" s="178">
        <f>RES_hhdet_in_tesh!P77/RES_summary!P$21</f>
        <v>10.57016514042853</v>
      </c>
      <c r="Q77" s="178">
        <f>RES_hhdet_in_tesh!Q77/RES_summary!Q$21</f>
        <v>11.515951345630324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7.958573151340798</v>
      </c>
      <c r="D78" s="177">
        <f>RES_hhdet_in_tesh!D78/RES_summary!D$21</f>
        <v>7.9761253820194256</v>
      </c>
      <c r="E78" s="177">
        <f>RES_hhdet_in_tesh!E78/RES_summary!E$21</f>
        <v>8.1137957725592269</v>
      </c>
      <c r="F78" s="177">
        <f>RES_hhdet_in_tesh!F78/RES_summary!F$21</f>
        <v>8.4719477696104146</v>
      </c>
      <c r="G78" s="177">
        <f>RES_hhdet_in_tesh!G78/RES_summary!G$21</f>
        <v>8.4291918821569922</v>
      </c>
      <c r="H78" s="177">
        <f>RES_hhdet_in_tesh!H78/RES_summary!H$21</f>
        <v>0</v>
      </c>
      <c r="I78" s="177">
        <f>RES_hhdet_in_tesh!I78/RES_summary!I$21</f>
        <v>8.6865489466384389</v>
      </c>
      <c r="J78" s="177">
        <f>RES_hhdet_in_tesh!J78/RES_summary!J$21</f>
        <v>9.1887381031079336</v>
      </c>
      <c r="K78" s="177">
        <f>RES_hhdet_in_tesh!K78/RES_summary!K$21</f>
        <v>9.0416968399328521</v>
      </c>
      <c r="L78" s="177">
        <f>RES_hhdet_in_tesh!L78/RES_summary!L$21</f>
        <v>0</v>
      </c>
      <c r="M78" s="177">
        <f>RES_hhdet_in_tesh!M78/RES_summary!M$21</f>
        <v>10.760515029389957</v>
      </c>
      <c r="N78" s="177">
        <f>RES_hhdet_in_tesh!N78/RES_summary!N$21</f>
        <v>10.793347703654321</v>
      </c>
      <c r="O78" s="177">
        <f>RES_hhdet_in_tesh!O78/RES_summary!O$21</f>
        <v>10.651859519173671</v>
      </c>
      <c r="P78" s="177">
        <f>RES_hhdet_in_tesh!P78/RES_summary!P$21</f>
        <v>10.57016514042853</v>
      </c>
      <c r="Q78" s="177">
        <f>RES_hhdet_in_tesh!Q78/RES_summary!Q$21</f>
        <v>10.684132070058707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8.6473121763776817</v>
      </c>
      <c r="D79" s="176">
        <f>RES_hhdet_in_tesh!D79/RES_summary!D$21</f>
        <v>8.8293304274067932</v>
      </c>
      <c r="E79" s="176">
        <f>RES_hhdet_in_tesh!E79/RES_summary!E$21</f>
        <v>8.858369113696364</v>
      </c>
      <c r="F79" s="176">
        <f>RES_hhdet_in_tesh!F79/RES_summary!F$21</f>
        <v>9.0183199492484754</v>
      </c>
      <c r="G79" s="176">
        <f>RES_hhdet_in_tesh!G79/RES_summary!G$21</f>
        <v>8.8410918821643616</v>
      </c>
      <c r="H79" s="176">
        <f>RES_hhdet_in_tesh!H79/RES_summary!H$21</f>
        <v>0</v>
      </c>
      <c r="I79" s="176">
        <f>RES_hhdet_in_tesh!I79/RES_summary!I$21</f>
        <v>9.4538415338087098</v>
      </c>
      <c r="J79" s="176">
        <f>RES_hhdet_in_tesh!J79/RES_summary!J$21</f>
        <v>9.276131051901217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11.91443230283544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133.01140686632371</v>
      </c>
      <c r="D81" s="184">
        <f>RES_hhdet_in_tesh!D81/RES_summary!D$21</f>
        <v>132.59475582438645</v>
      </c>
      <c r="E81" s="184">
        <f>RES_hhdet_in_tesh!E81/RES_summary!E$21</f>
        <v>0</v>
      </c>
      <c r="F81" s="184">
        <f>RES_hhdet_in_tesh!F81/RES_summary!F$21</f>
        <v>0</v>
      </c>
      <c r="G81" s="184">
        <f>RES_hhdet_in_tesh!G81/RES_summary!G$21</f>
        <v>0</v>
      </c>
      <c r="H81" s="184">
        <f>RES_hhdet_in_tesh!H81/RES_summary!H$21</f>
        <v>152.3439732346458</v>
      </c>
      <c r="I81" s="184">
        <f>RES_hhdet_in_tesh!I81/RES_summary!I$21</f>
        <v>147.9520034886317</v>
      </c>
      <c r="J81" s="184">
        <f>RES_hhdet_in_tesh!J81/RES_summary!J$21</f>
        <v>132.13396509177764</v>
      </c>
      <c r="K81" s="184">
        <f>RES_hhdet_in_tesh!K81/RES_summary!K$21</f>
        <v>136.75413244629075</v>
      </c>
      <c r="L81" s="184">
        <f>RES_hhdet_in_tesh!L81/RES_summary!L$21</f>
        <v>164.82181636252795</v>
      </c>
      <c r="M81" s="184">
        <f>RES_hhdet_in_tesh!M81/RES_summary!M$21</f>
        <v>151.98427246058873</v>
      </c>
      <c r="N81" s="184">
        <f>RES_hhdet_in_tesh!N81/RES_summary!N$21</f>
        <v>144.4790912722423</v>
      </c>
      <c r="O81" s="184">
        <f>RES_hhdet_in_tesh!O81/RES_summary!O$21</f>
        <v>140.62222395285929</v>
      </c>
      <c r="P81" s="184">
        <f>RES_hhdet_in_tesh!P81/RES_summary!P$21</f>
        <v>120.97780608115794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97.289290756279726</v>
      </c>
      <c r="D82" s="178">
        <f>RES_hhdet_in_tesh!D82/RES_summary!D$21</f>
        <v>95.86213188194705</v>
      </c>
      <c r="E82" s="178">
        <f>RES_hhdet_in_tesh!E82/RES_summary!E$21</f>
        <v>0</v>
      </c>
      <c r="F82" s="178">
        <f>RES_hhdet_in_tesh!F82/RES_summary!F$21</f>
        <v>0</v>
      </c>
      <c r="G82" s="178">
        <f>RES_hhdet_in_tesh!G82/RES_summary!G$21</f>
        <v>0</v>
      </c>
      <c r="H82" s="178">
        <f>RES_hhdet_in_tesh!H82/RES_summary!H$21</f>
        <v>109.29432845178486</v>
      </c>
      <c r="I82" s="178">
        <f>RES_hhdet_in_tesh!I82/RES_summary!I$21</f>
        <v>105.83445847057897</v>
      </c>
      <c r="J82" s="178">
        <f>RES_hhdet_in_tesh!J82/RES_summary!J$21</f>
        <v>91.971360192125147</v>
      </c>
      <c r="K82" s="178">
        <f>RES_hhdet_in_tesh!K82/RES_summary!K$21</f>
        <v>97.950183258426009</v>
      </c>
      <c r="L82" s="178">
        <f>RES_hhdet_in_tesh!L82/RES_summary!L$21</f>
        <v>119.78681050728895</v>
      </c>
      <c r="M82" s="178">
        <f>RES_hhdet_in_tesh!M82/RES_summary!M$21</f>
        <v>106.94359860473314</v>
      </c>
      <c r="N82" s="178">
        <f>RES_hhdet_in_tesh!N82/RES_summary!N$21</f>
        <v>100.75250912171457</v>
      </c>
      <c r="O82" s="178">
        <f>RES_hhdet_in_tesh!O82/RES_summary!O$21</f>
        <v>97.477693219940392</v>
      </c>
      <c r="P82" s="178">
        <f>RES_hhdet_in_tesh!P82/RES_summary!P$21</f>
        <v>77.655439458714596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96.42887538419383</v>
      </c>
      <c r="D83" s="177">
        <f>RES_hhdet_in_tesh!D83/RES_summary!D$21</f>
        <v>94.716567536737003</v>
      </c>
      <c r="E83" s="177">
        <f>RES_hhdet_in_tesh!E83/RES_summary!E$21</f>
        <v>0</v>
      </c>
      <c r="F83" s="177">
        <f>RES_hhdet_in_tesh!F83/RES_summary!F$21</f>
        <v>0</v>
      </c>
      <c r="G83" s="177">
        <f>RES_hhdet_in_tesh!G83/RES_summary!G$21</f>
        <v>0</v>
      </c>
      <c r="H83" s="177">
        <f>RES_hhdet_in_tesh!H83/RES_summary!H$21</f>
        <v>108.12032988574998</v>
      </c>
      <c r="I83" s="177">
        <f>RES_hhdet_in_tesh!I83/RES_summary!I$21</f>
        <v>104.68192951467677</v>
      </c>
      <c r="J83" s="177">
        <f>RES_hhdet_in_tesh!J83/RES_summary!J$21</f>
        <v>90.880371414565346</v>
      </c>
      <c r="K83" s="177">
        <f>RES_hhdet_in_tesh!K83/RES_summary!K$21</f>
        <v>96.990556617348062</v>
      </c>
      <c r="L83" s="177">
        <f>RES_hhdet_in_tesh!L83/RES_summary!L$21</f>
        <v>118.43687684766533</v>
      </c>
      <c r="M83" s="177">
        <f>RES_hhdet_in_tesh!M83/RES_summary!M$21</f>
        <v>105.68579639575377</v>
      </c>
      <c r="N83" s="177">
        <f>RES_hhdet_in_tesh!N83/RES_summary!N$21</f>
        <v>100.09106883801373</v>
      </c>
      <c r="O83" s="177">
        <f>RES_hhdet_in_tesh!O83/RES_summary!O$21</f>
        <v>96.758304246573175</v>
      </c>
      <c r="P83" s="177">
        <f>RES_hhdet_in_tesh!P83/RES_summary!P$21</f>
        <v>76.922757311540295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0.86041537208589447</v>
      </c>
      <c r="D84" s="177">
        <f>RES_hhdet_in_tesh!D84/RES_summary!D$21</f>
        <v>1.1455643452100426</v>
      </c>
      <c r="E84" s="177">
        <f>RES_hhdet_in_tesh!E84/RES_summary!E$21</f>
        <v>0</v>
      </c>
      <c r="F84" s="177">
        <f>RES_hhdet_in_tesh!F84/RES_summary!F$21</f>
        <v>0</v>
      </c>
      <c r="G84" s="177">
        <f>RES_hhdet_in_tesh!G84/RES_summary!G$21</f>
        <v>0</v>
      </c>
      <c r="H84" s="177">
        <f>RES_hhdet_in_tesh!H84/RES_summary!H$21</f>
        <v>1.1739985660348959</v>
      </c>
      <c r="I84" s="177">
        <f>RES_hhdet_in_tesh!I84/RES_summary!I$21</f>
        <v>1.1525289559022016</v>
      </c>
      <c r="J84" s="177">
        <f>RES_hhdet_in_tesh!J84/RES_summary!J$21</f>
        <v>1.0909887775597966</v>
      </c>
      <c r="K84" s="177">
        <f>RES_hhdet_in_tesh!K84/RES_summary!K$21</f>
        <v>0.95962664107794304</v>
      </c>
      <c r="L84" s="177">
        <f>RES_hhdet_in_tesh!L84/RES_summary!L$21</f>
        <v>1.3499336596236251</v>
      </c>
      <c r="M84" s="177">
        <f>RES_hhdet_in_tesh!M84/RES_summary!M$21</f>
        <v>1.2578022089793734</v>
      </c>
      <c r="N84" s="177">
        <f>RES_hhdet_in_tesh!N84/RES_summary!N$21</f>
        <v>0.66144028370083674</v>
      </c>
      <c r="O84" s="177">
        <f>RES_hhdet_in_tesh!O84/RES_summary!O$21</f>
        <v>0.71938897336722341</v>
      </c>
      <c r="P84" s="177">
        <f>RES_hhdet_in_tesh!P84/RES_summary!P$21</f>
        <v>0.73268214717430502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13.499120404475327</v>
      </c>
      <c r="D85" s="178">
        <f>RES_hhdet_in_tesh!D85/RES_summary!D$21</f>
        <v>13.432555139883261</v>
      </c>
      <c r="E85" s="178">
        <f>RES_hhdet_in_tesh!E85/RES_summary!E$21</f>
        <v>0</v>
      </c>
      <c r="F85" s="178">
        <f>RES_hhdet_in_tesh!F85/RES_summary!F$21</f>
        <v>0</v>
      </c>
      <c r="G85" s="178">
        <f>RES_hhdet_in_tesh!G85/RES_summary!G$21</f>
        <v>0</v>
      </c>
      <c r="H85" s="178">
        <f>RES_hhdet_in_tesh!H85/RES_summary!H$21</f>
        <v>18.508570606095368</v>
      </c>
      <c r="I85" s="178">
        <f>RES_hhdet_in_tesh!I85/RES_summary!I$21</f>
        <v>17.280310539511788</v>
      </c>
      <c r="J85" s="178">
        <f>RES_hhdet_in_tesh!J85/RES_summary!J$21</f>
        <v>16.386678738007113</v>
      </c>
      <c r="K85" s="178">
        <f>RES_hhdet_in_tesh!K85/RES_summary!K$21</f>
        <v>15.500095443124829</v>
      </c>
      <c r="L85" s="178">
        <f>RES_hhdet_in_tesh!L85/RES_summary!L$21</f>
        <v>15.085772063269976</v>
      </c>
      <c r="M85" s="178">
        <f>RES_hhdet_in_tesh!M85/RES_summary!M$21</f>
        <v>15.428683189389053</v>
      </c>
      <c r="N85" s="178">
        <f>RES_hhdet_in_tesh!N85/RES_summary!N$21</f>
        <v>15.449723525744169</v>
      </c>
      <c r="O85" s="178">
        <f>RES_hhdet_in_tesh!O85/RES_summary!O$21</f>
        <v>15.56120208745409</v>
      </c>
      <c r="P85" s="178">
        <f>RES_hhdet_in_tesh!P85/RES_summary!P$21</f>
        <v>16.080597957175222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13.499120404475327</v>
      </c>
      <c r="D86" s="177">
        <f>RES_hhdet_in_tesh!D86/RES_summary!D$21</f>
        <v>13.432555139883261</v>
      </c>
      <c r="E86" s="177">
        <f>RES_hhdet_in_tesh!E86/RES_summary!E$21</f>
        <v>0</v>
      </c>
      <c r="F86" s="177">
        <f>RES_hhdet_in_tesh!F86/RES_summary!F$21</f>
        <v>0</v>
      </c>
      <c r="G86" s="177">
        <f>RES_hhdet_in_tesh!G86/RES_summary!G$21</f>
        <v>0</v>
      </c>
      <c r="H86" s="177">
        <f>RES_hhdet_in_tesh!H86/RES_summary!H$21</f>
        <v>18.508570606095368</v>
      </c>
      <c r="I86" s="177">
        <f>RES_hhdet_in_tesh!I86/RES_summary!I$21</f>
        <v>17.280310539511788</v>
      </c>
      <c r="J86" s="177">
        <f>RES_hhdet_in_tesh!J86/RES_summary!J$21</f>
        <v>16.386678738007113</v>
      </c>
      <c r="K86" s="177">
        <f>RES_hhdet_in_tesh!K86/RES_summary!K$21</f>
        <v>15.500095443124829</v>
      </c>
      <c r="L86" s="177">
        <f>RES_hhdet_in_tesh!L86/RES_summary!L$21</f>
        <v>15.085772063269976</v>
      </c>
      <c r="M86" s="177">
        <f>RES_hhdet_in_tesh!M86/RES_summary!M$21</f>
        <v>15.428683189389053</v>
      </c>
      <c r="N86" s="177">
        <f>RES_hhdet_in_tesh!N86/RES_summary!N$21</f>
        <v>15.449723525744169</v>
      </c>
      <c r="O86" s="177">
        <f>RES_hhdet_in_tesh!O86/RES_summary!O$21</f>
        <v>15.56120208745409</v>
      </c>
      <c r="P86" s="177">
        <f>RES_hhdet_in_tesh!P86/RES_summary!P$21</f>
        <v>16.080597957175222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13.575690870409034</v>
      </c>
      <c r="D87" s="178">
        <f>RES_hhdet_in_tesh!D87/RES_summary!D$21</f>
        <v>14.470793896540096</v>
      </c>
      <c r="E87" s="178">
        <f>RES_hhdet_in_tesh!E87/RES_summary!E$21</f>
        <v>0</v>
      </c>
      <c r="F87" s="178">
        <f>RES_hhdet_in_tesh!F87/RES_summary!F$21</f>
        <v>0</v>
      </c>
      <c r="G87" s="178">
        <f>RES_hhdet_in_tesh!G87/RES_summary!G$21</f>
        <v>0</v>
      </c>
      <c r="H87" s="178">
        <f>RES_hhdet_in_tesh!H87/RES_summary!H$21</f>
        <v>15.498336560830444</v>
      </c>
      <c r="I87" s="178">
        <f>RES_hhdet_in_tesh!I87/RES_summary!I$21</f>
        <v>15.384044899798294</v>
      </c>
      <c r="J87" s="178">
        <f>RES_hhdet_in_tesh!J87/RES_summary!J$21</f>
        <v>14.500305594441167</v>
      </c>
      <c r="K87" s="178">
        <f>RES_hhdet_in_tesh!K87/RES_summary!K$21</f>
        <v>13.995212243356347</v>
      </c>
      <c r="L87" s="178">
        <f>RES_hhdet_in_tesh!L87/RES_summary!L$21</f>
        <v>18.405736587217316</v>
      </c>
      <c r="M87" s="178">
        <f>RES_hhdet_in_tesh!M87/RES_summary!M$21</f>
        <v>18.141133695685291</v>
      </c>
      <c r="N87" s="178">
        <f>RES_hhdet_in_tesh!N87/RES_summary!N$21</f>
        <v>17.065075337281709</v>
      </c>
      <c r="O87" s="178">
        <f>RES_hhdet_in_tesh!O87/RES_summary!O$21</f>
        <v>16.961213368495507</v>
      </c>
      <c r="P87" s="178">
        <f>RES_hhdet_in_tesh!P87/RES_summary!P$21</f>
        <v>16.313933848438271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12.518523714332888</v>
      </c>
      <c r="D88" s="183">
        <f>RES_hhdet_in_tesh!D88/RES_summary!D$21</f>
        <v>12.647750833743642</v>
      </c>
      <c r="E88" s="183">
        <f>RES_hhdet_in_tesh!E88/RES_summary!E$21</f>
        <v>0</v>
      </c>
      <c r="F88" s="183">
        <f>RES_hhdet_in_tesh!F88/RES_summary!F$21</f>
        <v>0</v>
      </c>
      <c r="G88" s="183">
        <f>RES_hhdet_in_tesh!G88/RES_summary!G$21</f>
        <v>0</v>
      </c>
      <c r="H88" s="183">
        <f>RES_hhdet_in_tesh!H88/RES_summary!H$21</f>
        <v>13.267403385591939</v>
      </c>
      <c r="I88" s="183">
        <f>RES_hhdet_in_tesh!I88/RES_summary!I$21</f>
        <v>14.040915257272468</v>
      </c>
      <c r="J88" s="183">
        <f>RES_hhdet_in_tesh!J88/RES_summary!J$21</f>
        <v>13.003354370169781</v>
      </c>
      <c r="K88" s="183">
        <f>RES_hhdet_in_tesh!K88/RES_summary!K$21</f>
        <v>13.917551552613052</v>
      </c>
      <c r="L88" s="183">
        <f>RES_hhdet_in_tesh!L88/RES_summary!L$21</f>
        <v>17.218002757258997</v>
      </c>
      <c r="M88" s="183">
        <f>RES_hhdet_in_tesh!M88/RES_summary!M$21</f>
        <v>16.661080601566553</v>
      </c>
      <c r="N88" s="183">
        <f>RES_hhdet_in_tesh!N88/RES_summary!N$21</f>
        <v>16.452759057324023</v>
      </c>
      <c r="O88" s="183">
        <f>RES_hhdet_in_tesh!O88/RES_summary!O$21</f>
        <v>16.298307567334341</v>
      </c>
      <c r="P88" s="183">
        <f>RES_hhdet_in_tesh!P88/RES_summary!P$21</f>
        <v>16.163866985164098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13.64685575777022</v>
      </c>
      <c r="D89" s="183">
        <f>RES_hhdet_in_tesh!D89/RES_summary!D$21</f>
        <v>13.725582633920393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14.044149371871912</v>
      </c>
      <c r="I89" s="183">
        <f>RES_hhdet_in_tesh!I89/RES_summary!I$21</f>
        <v>14.437908703309738</v>
      </c>
      <c r="J89" s="183">
        <f>RES_hhdet_in_tesh!J89/RES_summary!J$21</f>
        <v>13.704143196354826</v>
      </c>
      <c r="K89" s="183">
        <f>RES_hhdet_in_tesh!K89/RES_summary!K$21</f>
        <v>14.218861139190757</v>
      </c>
      <c r="L89" s="183">
        <f>RES_hhdet_in_tesh!L89/RES_summary!L$21</f>
        <v>17.062724478880671</v>
      </c>
      <c r="M89" s="183">
        <f>RES_hhdet_in_tesh!M89/RES_summary!M$21</f>
        <v>16.449985562906317</v>
      </c>
      <c r="N89" s="183">
        <f>RES_hhdet_in_tesh!N89/RES_summary!N$21</f>
        <v>16.260972791600533</v>
      </c>
      <c r="O89" s="183">
        <f>RES_hhdet_in_tesh!O89/RES_summary!O$21</f>
        <v>16.130003409932073</v>
      </c>
      <c r="P89" s="183">
        <f>RES_hhdet_in_tesh!P89/RES_summary!P$21</f>
        <v>16.031478162783344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9.274224792111994</v>
      </c>
      <c r="D90" s="182">
        <f>RES_hhdet_in_tesh!D90/RES_summary!D$21</f>
        <v>9.3093029822186075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9.4765287046608631</v>
      </c>
      <c r="I90" s="182">
        <f>RES_hhdet_in_tesh!I90/RES_summary!I$21</f>
        <v>9.8738523704501286</v>
      </c>
      <c r="J90" s="182">
        <f>RES_hhdet_in_tesh!J90/RES_summary!J$21</f>
        <v>9.1123354923175324</v>
      </c>
      <c r="K90" s="182">
        <f>RES_hhdet_in_tesh!K90/RES_summary!K$21</f>
        <v>9.6030575516356951</v>
      </c>
      <c r="L90" s="182">
        <f>RES_hhdet_in_tesh!L90/RES_summary!L$21</f>
        <v>11.77411008315633</v>
      </c>
      <c r="M90" s="182">
        <f>RES_hhdet_in_tesh!M90/RES_summary!M$21</f>
        <v>11.077994017037263</v>
      </c>
      <c r="N90" s="182">
        <f>RES_hhdet_in_tesh!N90/RES_summary!N$21</f>
        <v>10.923143747693823</v>
      </c>
      <c r="O90" s="182">
        <f>RES_hhdet_in_tesh!O90/RES_summary!O$21</f>
        <v>10.800757708652048</v>
      </c>
      <c r="P90" s="182">
        <f>RES_hhdet_in_tesh!P90/RES_summary!P$21</f>
        <v>10.697136946739324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4.372630965658229</v>
      </c>
      <c r="D91" s="181">
        <f>RES_hhdet_in_tesh!D91/RES_summary!D$21</f>
        <v>4.4162796517017888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4.5676206672110489</v>
      </c>
      <c r="I91" s="181">
        <f>RES_hhdet_in_tesh!I91/RES_summary!I$21</f>
        <v>4.5640563328596127</v>
      </c>
      <c r="J91" s="181">
        <f>RES_hhdet_in_tesh!J91/RES_summary!J$21</f>
        <v>4.59180770403729</v>
      </c>
      <c r="K91" s="181">
        <f>RES_hhdet_in_tesh!K91/RES_summary!K$21</f>
        <v>4.6158035875550611</v>
      </c>
      <c r="L91" s="181">
        <f>RES_hhdet_in_tesh!L91/RES_summary!L$21</f>
        <v>5.2886143957243421</v>
      </c>
      <c r="M91" s="181">
        <f>RES_hhdet_in_tesh!M91/RES_summary!M$21</f>
        <v>5.3719915458690535</v>
      </c>
      <c r="N91" s="181">
        <f>RES_hhdet_in_tesh!N91/RES_summary!N$21</f>
        <v>5.3378290439067113</v>
      </c>
      <c r="O91" s="181">
        <f>RES_hhdet_in_tesh!O91/RES_summary!O$21</f>
        <v>5.3292457012800254</v>
      </c>
      <c r="P91" s="181">
        <f>RES_hhdet_in_tesh!P91/RES_summary!P$21</f>
        <v>5.3343412160440176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13.758575181802579</v>
      </c>
      <c r="D96" s="180">
        <f>RES_hhdet_in_tesh!D96/RES_summary!D$21</f>
        <v>14.961880861860305</v>
      </c>
      <c r="E96" s="180">
        <f>RES_hhdet_in_tesh!E96/RES_summary!E$21</f>
        <v>0</v>
      </c>
      <c r="F96" s="180">
        <f>RES_hhdet_in_tesh!F96/RES_summary!F$21</f>
        <v>0</v>
      </c>
      <c r="G96" s="180">
        <f>RES_hhdet_in_tesh!G96/RES_summary!G$21</f>
        <v>0</v>
      </c>
      <c r="H96" s="180">
        <f>RES_hhdet_in_tesh!H96/RES_summary!H$21</f>
        <v>16.637469880300479</v>
      </c>
      <c r="I96" s="180">
        <f>RES_hhdet_in_tesh!I96/RES_summary!I$21</f>
        <v>16.40902689480189</v>
      </c>
      <c r="J96" s="180">
        <f>RES_hhdet_in_tesh!J96/RES_summary!J$21</f>
        <v>14.94434048154579</v>
      </c>
      <c r="K96" s="180">
        <f>RES_hhdet_in_tesh!K96/RES_summary!K$21</f>
        <v>14.853915179600492</v>
      </c>
      <c r="L96" s="180">
        <f>RES_hhdet_in_tesh!L96/RES_summary!L$21</f>
        <v>20.058640747023833</v>
      </c>
      <c r="M96" s="180">
        <f>RES_hhdet_in_tesh!M96/RES_summary!M$21</f>
        <v>19.324732459975085</v>
      </c>
      <c r="N96" s="180">
        <f>RES_hhdet_in_tesh!N96/RES_summary!N$21</f>
        <v>17.972862670752573</v>
      </c>
      <c r="O96" s="180">
        <f>RES_hhdet_in_tesh!O96/RES_summary!O$21</f>
        <v>17.909310207564236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14.456369036548933</v>
      </c>
      <c r="D97" s="179">
        <f>RES_hhdet_in_tesh!D97/RES_summary!D$21</f>
        <v>14.924042498451549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15.608509805700772</v>
      </c>
      <c r="I97" s="179">
        <f>RES_hhdet_in_tesh!I97/RES_summary!I$21</f>
        <v>15.362592666742666</v>
      </c>
      <c r="J97" s="179">
        <f>RES_hhdet_in_tesh!J97/RES_summary!J$21</f>
        <v>14.411605383462618</v>
      </c>
      <c r="K97" s="179">
        <f>RES_hhdet_in_tesh!K97/RES_summary!K$21</f>
        <v>14.352896223746228</v>
      </c>
      <c r="L97" s="179">
        <f>RES_hhdet_in_tesh!L97/RES_summary!L$21</f>
        <v>18.691078986604079</v>
      </c>
      <c r="M97" s="179">
        <f>RES_hhdet_in_tesh!M97/RES_summary!M$21</f>
        <v>18.004746810689355</v>
      </c>
      <c r="N97" s="179">
        <f>RES_hhdet_in_tesh!N97/RES_summary!N$21</f>
        <v>17.106867753251858</v>
      </c>
      <c r="O97" s="179">
        <f>RES_hhdet_in_tesh!O97/RES_summary!O$21</f>
        <v>17.05871599046343</v>
      </c>
      <c r="P97" s="179">
        <f>RES_hhdet_in_tesh!P97/RES_summary!P$21</f>
        <v>17.131838928782379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10.083738070890707</v>
      </c>
      <c r="D98" s="177">
        <f>RES_hhdet_in_tesh!D98/RES_summary!D$21</f>
        <v>10.507439969019352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11.04101739726593</v>
      </c>
      <c r="I98" s="177">
        <f>RES_hhdet_in_tesh!I98/RES_summary!I$21</f>
        <v>10.798641636614361</v>
      </c>
      <c r="J98" s="177">
        <f>RES_hhdet_in_tesh!J98/RES_summary!J$21</f>
        <v>9.8198689015272684</v>
      </c>
      <c r="K98" s="177">
        <f>RES_hhdet_in_tesh!K98/RES_summary!K$21</f>
        <v>9.7370235865819232</v>
      </c>
      <c r="L98" s="177">
        <f>RES_hhdet_in_tesh!L98/RES_summary!L$21</f>
        <v>13.402421543978219</v>
      </c>
      <c r="M98" s="177">
        <f>RES_hhdet_in_tesh!M98/RES_summary!M$21</f>
        <v>12.632667766552618</v>
      </c>
      <c r="N98" s="177">
        <f>RES_hhdet_in_tesh!N98/RES_summary!N$21</f>
        <v>11.769422552144322</v>
      </c>
      <c r="O98" s="177">
        <f>RES_hhdet_in_tesh!O98/RES_summary!O$21</f>
        <v>11.73041329450098</v>
      </c>
      <c r="P98" s="177">
        <f>RES_hhdet_in_tesh!P98/RES_summary!P$21</f>
        <v>11.798984446350211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4.3726309656582263</v>
      </c>
      <c r="D99" s="177">
        <f>RES_hhdet_in_tesh!D99/RES_summary!D$21</f>
        <v>4.4166025294321996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4.5674924084348429</v>
      </c>
      <c r="I99" s="177">
        <f>RES_hhdet_in_tesh!I99/RES_summary!I$21</f>
        <v>4.5639510301283028</v>
      </c>
      <c r="J99" s="177">
        <f>RES_hhdet_in_tesh!J99/RES_summary!J$21</f>
        <v>4.5917364819353512</v>
      </c>
      <c r="K99" s="177">
        <f>RES_hhdet_in_tesh!K99/RES_summary!K$21</f>
        <v>4.6158726371643066</v>
      </c>
      <c r="L99" s="177">
        <f>RES_hhdet_in_tesh!L99/RES_summary!L$21</f>
        <v>5.2886574426258592</v>
      </c>
      <c r="M99" s="177">
        <f>RES_hhdet_in_tesh!M99/RES_summary!M$21</f>
        <v>5.3720790441367363</v>
      </c>
      <c r="N99" s="177">
        <f>RES_hhdet_in_tesh!N99/RES_summary!N$21</f>
        <v>5.3374452011075366</v>
      </c>
      <c r="O99" s="177">
        <f>RES_hhdet_in_tesh!O99/RES_summary!O$21</f>
        <v>5.3283026959624484</v>
      </c>
      <c r="P99" s="177">
        <f>RES_hhdet_in_tesh!P99/RES_summary!P$21</f>
        <v>5.3328544824321726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8.6473048351596216</v>
      </c>
      <c r="D100" s="178">
        <f>RES_hhdet_in_tesh!D100/RES_summary!D$21</f>
        <v>8.8292749060160425</v>
      </c>
      <c r="E100" s="178">
        <f>RES_hhdet_in_tesh!E100/RES_summary!E$21</f>
        <v>0</v>
      </c>
      <c r="F100" s="178">
        <f>RES_hhdet_in_tesh!F100/RES_summary!F$21</f>
        <v>0</v>
      </c>
      <c r="G100" s="178">
        <f>RES_hhdet_in_tesh!G100/RES_summary!G$21</f>
        <v>0</v>
      </c>
      <c r="H100" s="178">
        <f>RES_hhdet_in_tesh!H100/RES_summary!H$21</f>
        <v>9.0427376159351276</v>
      </c>
      <c r="I100" s="178">
        <f>RES_hhdet_in_tesh!I100/RES_summary!I$21</f>
        <v>9.453189578742661</v>
      </c>
      <c r="J100" s="178">
        <f>RES_hhdet_in_tesh!J100/RES_summary!J$21</f>
        <v>9.2756205672042196</v>
      </c>
      <c r="K100" s="178">
        <f>RES_hhdet_in_tesh!K100/RES_summary!K$21</f>
        <v>9.3086415013835921</v>
      </c>
      <c r="L100" s="178">
        <f>RES_hhdet_in_tesh!L100/RES_summary!L$21</f>
        <v>11.543497204751716</v>
      </c>
      <c r="M100" s="178">
        <f>RES_hhdet_in_tesh!M100/RES_summary!M$21</f>
        <v>11.470856970781254</v>
      </c>
      <c r="N100" s="178">
        <f>RES_hhdet_in_tesh!N100/RES_summary!N$21</f>
        <v>11.211783287501852</v>
      </c>
      <c r="O100" s="178">
        <f>RES_hhdet_in_tesh!O100/RES_summary!O$21</f>
        <v>10.622115276969323</v>
      </c>
      <c r="P100" s="178">
        <f>RES_hhdet_in_tesh!P100/RES_summary!P$21</f>
        <v>10.927834816829872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8.6473048351596216</v>
      </c>
      <c r="D103" s="176">
        <f>RES_hhdet_in_tesh!D103/RES_summary!D$21</f>
        <v>8.8292749060160425</v>
      </c>
      <c r="E103" s="176">
        <f>RES_hhdet_in_tesh!E103/RES_summary!E$21</f>
        <v>0</v>
      </c>
      <c r="F103" s="176">
        <f>RES_hhdet_in_tesh!F103/RES_summary!F$21</f>
        <v>0</v>
      </c>
      <c r="G103" s="176">
        <f>RES_hhdet_in_tesh!G103/RES_summary!G$21</f>
        <v>0</v>
      </c>
      <c r="H103" s="176">
        <f>RES_hhdet_in_tesh!H103/RES_summary!H$21</f>
        <v>9.0427376159351276</v>
      </c>
      <c r="I103" s="176">
        <f>RES_hhdet_in_tesh!I103/RES_summary!I$21</f>
        <v>9.453189578742661</v>
      </c>
      <c r="J103" s="176">
        <f>RES_hhdet_in_tesh!J103/RES_summary!J$21</f>
        <v>9.2756205672042196</v>
      </c>
      <c r="K103" s="176">
        <f>RES_hhdet_in_tesh!K103/RES_summary!K$21</f>
        <v>9.3086415013835921</v>
      </c>
      <c r="L103" s="176">
        <f>RES_hhdet_in_tesh!L103/RES_summary!L$21</f>
        <v>11.543497204751716</v>
      </c>
      <c r="M103" s="176">
        <f>RES_hhdet_in_tesh!M103/RES_summary!M$21</f>
        <v>11.470856970781254</v>
      </c>
      <c r="N103" s="176">
        <f>RES_hhdet_in_tesh!N103/RES_summary!N$21</f>
        <v>11.211783287501852</v>
      </c>
      <c r="O103" s="176">
        <f>RES_hhdet_in_tesh!O103/RES_summary!O$21</f>
        <v>10.622115276969323</v>
      </c>
      <c r="P103" s="176">
        <f>RES_hhdet_in_tesh!P103/RES_summary!P$21</f>
        <v>10.927834816829872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131.07987495865953</v>
      </c>
      <c r="D124" s="184">
        <f>RES_hhdet_in_tesh!D124/RES_summary!D$21</f>
        <v>0</v>
      </c>
      <c r="E124" s="184">
        <f>RES_hhdet_in_tesh!E124/RES_summary!E$21</f>
        <v>144.38194623289783</v>
      </c>
      <c r="F124" s="184">
        <f>RES_hhdet_in_tesh!F124/RES_summary!F$21</f>
        <v>141.71995773689221</v>
      </c>
      <c r="G124" s="184">
        <f>RES_hhdet_in_tesh!G124/RES_summary!G$21</f>
        <v>144.97136016540654</v>
      </c>
      <c r="H124" s="184">
        <f>RES_hhdet_in_tesh!H124/RES_summary!H$21</f>
        <v>138.28716905811649</v>
      </c>
      <c r="I124" s="184">
        <f>RES_hhdet_in_tesh!I124/RES_summary!I$21</f>
        <v>128.53905996532609</v>
      </c>
      <c r="J124" s="184">
        <f>RES_hhdet_in_tesh!J124/RES_summary!J$21</f>
        <v>0</v>
      </c>
      <c r="K124" s="184">
        <f>RES_hhdet_in_tesh!K124/RES_summary!K$21</f>
        <v>127.48548758225661</v>
      </c>
      <c r="L124" s="184">
        <f>RES_hhdet_in_tesh!L124/RES_summary!L$21</f>
        <v>0</v>
      </c>
      <c r="M124" s="184">
        <f>RES_hhdet_in_tesh!M124/RES_summary!M$21</f>
        <v>136.42814074107852</v>
      </c>
      <c r="N124" s="184">
        <f>RES_hhdet_in_tesh!N124/RES_summary!N$21</f>
        <v>131.34034235645711</v>
      </c>
      <c r="O124" s="184">
        <f>RES_hhdet_in_tesh!O124/RES_summary!O$21</f>
        <v>127.64233667204914</v>
      </c>
      <c r="P124" s="184">
        <f>RES_hhdet_in_tesh!P124/RES_summary!P$21</f>
        <v>114.96689002657136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96.297930260836964</v>
      </c>
      <c r="D125" s="178">
        <f>RES_hhdet_in_tesh!D125/RES_summary!D$21</f>
        <v>0</v>
      </c>
      <c r="E125" s="178">
        <f>RES_hhdet_in_tesh!E125/RES_summary!E$21</f>
        <v>105.57005332092072</v>
      </c>
      <c r="F125" s="178">
        <f>RES_hhdet_in_tesh!F125/RES_summary!F$21</f>
        <v>103.58586478250939</v>
      </c>
      <c r="G125" s="178">
        <f>RES_hhdet_in_tesh!G125/RES_summary!G$21</f>
        <v>106.98021321134884</v>
      </c>
      <c r="H125" s="178">
        <f>RES_hhdet_in_tesh!H125/RES_summary!H$21</f>
        <v>100.22996304041924</v>
      </c>
      <c r="I125" s="178">
        <f>RES_hhdet_in_tesh!I125/RES_summary!I$21</f>
        <v>90.021200450368596</v>
      </c>
      <c r="J125" s="178">
        <f>RES_hhdet_in_tesh!J125/RES_summary!J$21</f>
        <v>0</v>
      </c>
      <c r="K125" s="178">
        <f>RES_hhdet_in_tesh!K125/RES_summary!K$21</f>
        <v>88.860530898683066</v>
      </c>
      <c r="L125" s="178">
        <f>RES_hhdet_in_tesh!L125/RES_summary!L$21</f>
        <v>0</v>
      </c>
      <c r="M125" s="178">
        <f>RES_hhdet_in_tesh!M125/RES_summary!M$21</f>
        <v>93.510405580821939</v>
      </c>
      <c r="N125" s="178">
        <f>RES_hhdet_in_tesh!N125/RES_summary!N$21</f>
        <v>89.83270438368406</v>
      </c>
      <c r="O125" s="178">
        <f>RES_hhdet_in_tesh!O125/RES_summary!O$21</f>
        <v>86.498334515797879</v>
      </c>
      <c r="P125" s="178">
        <f>RES_hhdet_in_tesh!P125/RES_summary!P$21</f>
        <v>72.734275464449496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95.870214981742294</v>
      </c>
      <c r="D126" s="177">
        <f>RES_hhdet_in_tesh!D126/RES_summary!D$21</f>
        <v>0</v>
      </c>
      <c r="E126" s="177">
        <f>RES_hhdet_in_tesh!E126/RES_summary!E$21</f>
        <v>104.99217394231466</v>
      </c>
      <c r="F126" s="177">
        <f>RES_hhdet_in_tesh!F126/RES_summary!F$21</f>
        <v>103.15017603623929</v>
      </c>
      <c r="G126" s="177">
        <f>RES_hhdet_in_tesh!G126/RES_summary!G$21</f>
        <v>106.54757372239391</v>
      </c>
      <c r="H126" s="177">
        <f>RES_hhdet_in_tesh!H126/RES_summary!H$21</f>
        <v>99.688739951861407</v>
      </c>
      <c r="I126" s="177">
        <f>RES_hhdet_in_tesh!I126/RES_summary!I$21</f>
        <v>89.528355018442454</v>
      </c>
      <c r="J126" s="177">
        <f>RES_hhdet_in_tesh!J126/RES_summary!J$21</f>
        <v>0</v>
      </c>
      <c r="K126" s="177">
        <f>RES_hhdet_in_tesh!K126/RES_summary!K$21</f>
        <v>88.423100873306907</v>
      </c>
      <c r="L126" s="177">
        <f>RES_hhdet_in_tesh!L126/RES_summary!L$21</f>
        <v>0</v>
      </c>
      <c r="M126" s="177">
        <f>RES_hhdet_in_tesh!M126/RES_summary!M$21</f>
        <v>92.95724784502606</v>
      </c>
      <c r="N126" s="177">
        <f>RES_hhdet_in_tesh!N126/RES_summary!N$21</f>
        <v>89.536857386350277</v>
      </c>
      <c r="O126" s="177">
        <f>RES_hhdet_in_tesh!O126/RES_summary!O$21</f>
        <v>86.177971921443955</v>
      </c>
      <c r="P126" s="177">
        <f>RES_hhdet_in_tesh!P126/RES_summary!P$21</f>
        <v>72.389523706220189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0.42771527909466628</v>
      </c>
      <c r="D127" s="177">
        <f>RES_hhdet_in_tesh!D127/RES_summary!D$21</f>
        <v>0</v>
      </c>
      <c r="E127" s="177">
        <f>RES_hhdet_in_tesh!E127/RES_summary!E$21</f>
        <v>0.5778793786060622</v>
      </c>
      <c r="F127" s="177">
        <f>RES_hhdet_in_tesh!F127/RES_summary!F$21</f>
        <v>0.43568874627010645</v>
      </c>
      <c r="G127" s="177">
        <f>RES_hhdet_in_tesh!G127/RES_summary!G$21</f>
        <v>0.43263948895493748</v>
      </c>
      <c r="H127" s="177">
        <f>RES_hhdet_in_tesh!H127/RES_summary!H$21</f>
        <v>0.54122308855781531</v>
      </c>
      <c r="I127" s="177">
        <f>RES_hhdet_in_tesh!I127/RES_summary!I$21</f>
        <v>0.49284543192614899</v>
      </c>
      <c r="J127" s="177">
        <f>RES_hhdet_in_tesh!J127/RES_summary!J$21</f>
        <v>0</v>
      </c>
      <c r="K127" s="177">
        <f>RES_hhdet_in_tesh!K127/RES_summary!K$21</f>
        <v>0.43743002537615344</v>
      </c>
      <c r="L127" s="177">
        <f>RES_hhdet_in_tesh!L127/RES_summary!L$21</f>
        <v>0</v>
      </c>
      <c r="M127" s="177">
        <f>RES_hhdet_in_tesh!M127/RES_summary!M$21</f>
        <v>0.55315773579586969</v>
      </c>
      <c r="N127" s="177">
        <f>RES_hhdet_in_tesh!N127/RES_summary!N$21</f>
        <v>0.29584699733377412</v>
      </c>
      <c r="O127" s="177">
        <f>RES_hhdet_in_tesh!O127/RES_summary!O$21</f>
        <v>0.320362594353924</v>
      </c>
      <c r="P127" s="177">
        <f>RES_hhdet_in_tesh!P127/RES_summary!P$21</f>
        <v>0.34475175822930121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13.516707475912694</v>
      </c>
      <c r="D128" s="178">
        <f>RES_hhdet_in_tesh!D128/RES_summary!D$21</f>
        <v>0</v>
      </c>
      <c r="E128" s="178">
        <f>RES_hhdet_in_tesh!E128/RES_summary!E$21</f>
        <v>17.392049619982718</v>
      </c>
      <c r="F128" s="178">
        <f>RES_hhdet_in_tesh!F128/RES_summary!F$21</f>
        <v>16.352802391822689</v>
      </c>
      <c r="G128" s="178">
        <f>RES_hhdet_in_tesh!G128/RES_summary!G$21</f>
        <v>15.89499479415176</v>
      </c>
      <c r="H128" s="178">
        <f>RES_hhdet_in_tesh!H128/RES_summary!H$21</f>
        <v>15.543528270648613</v>
      </c>
      <c r="I128" s="178">
        <f>RES_hhdet_in_tesh!I128/RES_summary!I$21</f>
        <v>15.283298010554182</v>
      </c>
      <c r="J128" s="178">
        <f>RES_hhdet_in_tesh!J128/RES_summary!J$21</f>
        <v>0</v>
      </c>
      <c r="K128" s="178">
        <f>RES_hhdet_in_tesh!K128/RES_summary!K$21</f>
        <v>16.37060407252843</v>
      </c>
      <c r="L128" s="178">
        <f>RES_hhdet_in_tesh!L128/RES_summary!L$21</f>
        <v>0</v>
      </c>
      <c r="M128" s="178">
        <f>RES_hhdet_in_tesh!M128/RES_summary!M$21</f>
        <v>16.096958216289714</v>
      </c>
      <c r="N128" s="178">
        <f>RES_hhdet_in_tesh!N128/RES_summary!N$21</f>
        <v>15.267871617105412</v>
      </c>
      <c r="O128" s="178">
        <f>RES_hhdet_in_tesh!O128/RES_summary!O$21</f>
        <v>15.179763680891762</v>
      </c>
      <c r="P128" s="178">
        <f>RES_hhdet_in_tesh!P128/RES_summary!P$21</f>
        <v>15.803865817733088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13.516707475912694</v>
      </c>
      <c r="D129" s="177">
        <f>RES_hhdet_in_tesh!D129/RES_summary!D$21</f>
        <v>0</v>
      </c>
      <c r="E129" s="177">
        <f>RES_hhdet_in_tesh!E129/RES_summary!E$21</f>
        <v>17.392049619982718</v>
      </c>
      <c r="F129" s="177">
        <f>RES_hhdet_in_tesh!F129/RES_summary!F$21</f>
        <v>16.352802391822689</v>
      </c>
      <c r="G129" s="177">
        <f>RES_hhdet_in_tesh!G129/RES_summary!G$21</f>
        <v>15.89499479415176</v>
      </c>
      <c r="H129" s="177">
        <f>RES_hhdet_in_tesh!H129/RES_summary!H$21</f>
        <v>15.543528270648613</v>
      </c>
      <c r="I129" s="177">
        <f>RES_hhdet_in_tesh!I129/RES_summary!I$21</f>
        <v>15.283298010554182</v>
      </c>
      <c r="J129" s="177">
        <f>RES_hhdet_in_tesh!J129/RES_summary!J$21</f>
        <v>0</v>
      </c>
      <c r="K129" s="177">
        <f>RES_hhdet_in_tesh!K129/RES_summary!K$21</f>
        <v>16.37060407252843</v>
      </c>
      <c r="L129" s="177">
        <f>RES_hhdet_in_tesh!L129/RES_summary!L$21</f>
        <v>0</v>
      </c>
      <c r="M129" s="177">
        <f>RES_hhdet_in_tesh!M129/RES_summary!M$21</f>
        <v>16.096958216289714</v>
      </c>
      <c r="N129" s="177">
        <f>RES_hhdet_in_tesh!N129/RES_summary!N$21</f>
        <v>15.267871617105412</v>
      </c>
      <c r="O129" s="177">
        <f>RES_hhdet_in_tesh!O129/RES_summary!O$21</f>
        <v>15.179763680891762</v>
      </c>
      <c r="P129" s="177">
        <f>RES_hhdet_in_tesh!P129/RES_summary!P$21</f>
        <v>15.803865817733088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12.61791295326932</v>
      </c>
      <c r="D130" s="178">
        <f>RES_hhdet_in_tesh!D130/RES_summary!D$21</f>
        <v>0</v>
      </c>
      <c r="E130" s="178">
        <f>RES_hhdet_in_tesh!E130/RES_summary!E$21</f>
        <v>12.561715619787034</v>
      </c>
      <c r="F130" s="178">
        <f>RES_hhdet_in_tesh!F130/RES_summary!F$21</f>
        <v>12.763142296383064</v>
      </c>
      <c r="G130" s="178">
        <f>RES_hhdet_in_tesh!G130/RES_summary!G$21</f>
        <v>13.255207518167083</v>
      </c>
      <c r="H130" s="178">
        <f>RES_hhdet_in_tesh!H130/RES_summary!H$21</f>
        <v>13.470562312293625</v>
      </c>
      <c r="I130" s="178">
        <f>RES_hhdet_in_tesh!I130/RES_summary!I$21</f>
        <v>13.781061363525849</v>
      </c>
      <c r="J130" s="178">
        <f>RES_hhdet_in_tesh!J130/RES_summary!J$21</f>
        <v>0</v>
      </c>
      <c r="K130" s="178">
        <f>RES_hhdet_in_tesh!K130/RES_summary!K$21</f>
        <v>12.94539286637805</v>
      </c>
      <c r="L130" s="178">
        <f>RES_hhdet_in_tesh!L130/RES_summary!L$21</f>
        <v>0</v>
      </c>
      <c r="M130" s="178">
        <f>RES_hhdet_in_tesh!M130/RES_summary!M$21</f>
        <v>15.350921673413861</v>
      </c>
      <c r="N130" s="178">
        <f>RES_hhdet_in_tesh!N130/RES_summary!N$21</f>
        <v>15.028346731301598</v>
      </c>
      <c r="O130" s="178">
        <f>RES_hhdet_in_tesh!O130/RES_summary!O$21</f>
        <v>15.341921666009039</v>
      </c>
      <c r="P130" s="178">
        <f>RES_hhdet_in_tesh!P130/RES_summary!P$21</f>
        <v>15.500598544299176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12.455813004836008</v>
      </c>
      <c r="D131" s="183">
        <f>RES_hhdet_in_tesh!D131/RES_summary!D$21</f>
        <v>0</v>
      </c>
      <c r="E131" s="183">
        <f>RES_hhdet_in_tesh!E131/RES_summary!E$21</f>
        <v>12.559306139651463</v>
      </c>
      <c r="F131" s="183">
        <f>RES_hhdet_in_tesh!F131/RES_summary!F$21</f>
        <v>12.53495356027396</v>
      </c>
      <c r="G131" s="183">
        <f>RES_hhdet_in_tesh!G131/RES_summary!G$21</f>
        <v>13.082750092594132</v>
      </c>
      <c r="H131" s="183">
        <f>RES_hhdet_in_tesh!H131/RES_summary!H$21</f>
        <v>12.405165380853594</v>
      </c>
      <c r="I131" s="183">
        <f>RES_hhdet_in_tesh!I131/RES_summary!I$21</f>
        <v>12.81629030188744</v>
      </c>
      <c r="J131" s="183">
        <f>RES_hhdet_in_tesh!J131/RES_summary!J$21</f>
        <v>0</v>
      </c>
      <c r="K131" s="183">
        <f>RES_hhdet_in_tesh!K131/RES_summary!K$21</f>
        <v>12.897333913914402</v>
      </c>
      <c r="L131" s="183">
        <f>RES_hhdet_in_tesh!L131/RES_summary!L$21</f>
        <v>0</v>
      </c>
      <c r="M131" s="183">
        <f>RES_hhdet_in_tesh!M131/RES_summary!M$21</f>
        <v>15.00206236170248</v>
      </c>
      <c r="N131" s="183">
        <f>RES_hhdet_in_tesh!N131/RES_summary!N$21</f>
        <v>14.948385119912844</v>
      </c>
      <c r="O131" s="183">
        <f>RES_hhdet_in_tesh!O131/RES_summary!O$21</f>
        <v>14.960843478094187</v>
      </c>
      <c r="P131" s="183">
        <f>RES_hhdet_in_tesh!P131/RES_summary!P$21</f>
        <v>14.995334392285972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12.582257916580351</v>
      </c>
      <c r="D132" s="183">
        <f>RES_hhdet_in_tesh!D132/RES_summary!D$21</f>
        <v>0</v>
      </c>
      <c r="E132" s="183">
        <f>RES_hhdet_in_tesh!E132/RES_summary!E$21</f>
        <v>12.716212633029077</v>
      </c>
      <c r="F132" s="183">
        <f>RES_hhdet_in_tesh!F132/RES_summary!F$21</f>
        <v>12.685083334159087</v>
      </c>
      <c r="G132" s="183">
        <f>RES_hhdet_in_tesh!G132/RES_summary!G$21</f>
        <v>13.091715223989192</v>
      </c>
      <c r="H132" s="183">
        <f>RES_hhdet_in_tesh!H132/RES_summary!H$21</f>
        <v>12.724465862840155</v>
      </c>
      <c r="I132" s="183">
        <f>RES_hhdet_in_tesh!I132/RES_summary!I$21</f>
        <v>13.002212143568721</v>
      </c>
      <c r="J132" s="183">
        <f>RES_hhdet_in_tesh!J132/RES_summary!J$21</f>
        <v>0</v>
      </c>
      <c r="K132" s="183">
        <f>RES_hhdet_in_tesh!K132/RES_summary!K$21</f>
        <v>13.128692849946958</v>
      </c>
      <c r="L132" s="183">
        <f>RES_hhdet_in_tesh!L132/RES_summary!L$21</f>
        <v>0</v>
      </c>
      <c r="M132" s="183">
        <f>RES_hhdet_in_tesh!M132/RES_summary!M$21</f>
        <v>15.277994566504583</v>
      </c>
      <c r="N132" s="183">
        <f>RES_hhdet_in_tesh!N132/RES_summary!N$21</f>
        <v>15.22430981049747</v>
      </c>
      <c r="O132" s="183">
        <f>RES_hhdet_in_tesh!O132/RES_summary!O$21</f>
        <v>15.20951777484189</v>
      </c>
      <c r="P132" s="183">
        <f>RES_hhdet_in_tesh!P132/RES_summary!P$21</f>
        <v>15.22687418558721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8.2096269509221216</v>
      </c>
      <c r="D133" s="182">
        <f>RES_hhdet_in_tesh!D133/RES_summary!D$21</f>
        <v>0</v>
      </c>
      <c r="E133" s="182">
        <f>RES_hhdet_in_tesh!E133/RES_summary!E$21</f>
        <v>8.2727305632136439</v>
      </c>
      <c r="F133" s="182">
        <f>RES_hhdet_in_tesh!F133/RES_summary!F$21</f>
        <v>8.2457536214128275</v>
      </c>
      <c r="G133" s="182">
        <f>RES_hhdet_in_tesh!G133/RES_summary!G$21</f>
        <v>8.6005361965273774</v>
      </c>
      <c r="H133" s="182">
        <f>RES_hhdet_in_tesh!H133/RES_summary!H$21</f>
        <v>8.1563963381610431</v>
      </c>
      <c r="I133" s="182">
        <f>RES_hhdet_in_tesh!I133/RES_summary!I$21</f>
        <v>8.4378043133971765</v>
      </c>
      <c r="J133" s="182">
        <f>RES_hhdet_in_tesh!J133/RES_summary!J$21</f>
        <v>0</v>
      </c>
      <c r="K133" s="182">
        <f>RES_hhdet_in_tesh!K133/RES_summary!K$21</f>
        <v>8.5118393253394764</v>
      </c>
      <c r="L133" s="182">
        <f>RES_hhdet_in_tesh!L133/RES_summary!L$21</f>
        <v>0</v>
      </c>
      <c r="M133" s="182">
        <f>RES_hhdet_in_tesh!M133/RES_summary!M$21</f>
        <v>9.9098507404515317</v>
      </c>
      <c r="N133" s="182">
        <f>RES_hhdet_in_tesh!N133/RES_summary!N$21</f>
        <v>9.8901373990405173</v>
      </c>
      <c r="O133" s="182">
        <f>RES_hhdet_in_tesh!O133/RES_summary!O$21</f>
        <v>9.8841938965273037</v>
      </c>
      <c r="P133" s="182">
        <f>RES_hhdet_in_tesh!P133/RES_summary!P$21</f>
        <v>9.8954924709102166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4.372630965658229</v>
      </c>
      <c r="D134" s="181">
        <f>RES_hhdet_in_tesh!D134/RES_summary!D$21</f>
        <v>0</v>
      </c>
      <c r="E134" s="181">
        <f>RES_hhdet_in_tesh!E134/RES_summary!E$21</f>
        <v>4.4434820698154303</v>
      </c>
      <c r="F134" s="181">
        <f>RES_hhdet_in_tesh!F134/RES_summary!F$21</f>
        <v>4.439329712746261</v>
      </c>
      <c r="G134" s="181">
        <f>RES_hhdet_in_tesh!G134/RES_summary!G$21</f>
        <v>4.4911790274618131</v>
      </c>
      <c r="H134" s="181">
        <f>RES_hhdet_in_tesh!H134/RES_summary!H$21</f>
        <v>4.568069524679113</v>
      </c>
      <c r="I134" s="181">
        <f>RES_hhdet_in_tesh!I134/RES_summary!I$21</f>
        <v>4.5644078301715458</v>
      </c>
      <c r="J134" s="181">
        <f>RES_hhdet_in_tesh!J134/RES_summary!J$21</f>
        <v>0</v>
      </c>
      <c r="K134" s="181">
        <f>RES_hhdet_in_tesh!K134/RES_summary!K$21</f>
        <v>4.6168535246074844</v>
      </c>
      <c r="L134" s="181">
        <f>RES_hhdet_in_tesh!L134/RES_summary!L$21</f>
        <v>0</v>
      </c>
      <c r="M134" s="181">
        <f>RES_hhdet_in_tesh!M134/RES_summary!M$21</f>
        <v>5.368143826053049</v>
      </c>
      <c r="N134" s="181">
        <f>RES_hhdet_in_tesh!N134/RES_summary!N$21</f>
        <v>5.3341724114569518</v>
      </c>
      <c r="O134" s="181">
        <f>RES_hhdet_in_tesh!O134/RES_summary!O$21</f>
        <v>5.3253238783145846</v>
      </c>
      <c r="P134" s="181">
        <f>RES_hhdet_in_tesh!P134/RES_summary!P$21</f>
        <v>5.3313817146769988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13.528048864532147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13.941917459546893</v>
      </c>
      <c r="G135" s="180">
        <f>RES_hhdet_in_tesh!G135/RES_summary!G$21</f>
        <v>13.79787252498515</v>
      </c>
      <c r="H135" s="180">
        <f>RES_hhdet_in_tesh!H135/RES_summary!H$21</f>
        <v>15.951119536065669</v>
      </c>
      <c r="I135" s="180">
        <f>RES_hhdet_in_tesh!I135/RES_summary!I$21</f>
        <v>16.124603372804501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19.206276742860346</v>
      </c>
      <c r="N135" s="180">
        <f>RES_hhdet_in_tesh!N135/RES_summary!N$21</f>
        <v>0</v>
      </c>
      <c r="O135" s="180">
        <f>RES_hhdet_in_tesh!O135/RES_summary!O$21</f>
        <v>17.862890171100091</v>
      </c>
      <c r="P135" s="180">
        <f>RES_hhdet_in_tesh!P135/RES_summary!P$21</f>
        <v>17.992343467734795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14.456369036548935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14.526874792190112</v>
      </c>
      <c r="G136" s="179">
        <f>RES_hhdet_in_tesh!G136/RES_summary!G$21</f>
        <v>14.235675320572941</v>
      </c>
      <c r="H136" s="179">
        <f>RES_hhdet_in_tesh!H136/RES_summary!H$21</f>
        <v>15.512477054116877</v>
      </c>
      <c r="I136" s="179">
        <f>RES_hhdet_in_tesh!I136/RES_summary!I$21</f>
        <v>15.264778402123572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17.931829287329158</v>
      </c>
      <c r="N136" s="179">
        <f>RES_hhdet_in_tesh!N136/RES_summary!N$21</f>
        <v>0</v>
      </c>
      <c r="O136" s="179">
        <f>RES_hhdet_in_tesh!O136/RES_summary!O$21</f>
        <v>17.003292258361757</v>
      </c>
      <c r="P136" s="179">
        <f>RES_hhdet_in_tesh!P136/RES_summary!P$21</f>
        <v>17.09019906051218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10.083738070890707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10.087613429237047</v>
      </c>
      <c r="G137" s="177">
        <f>RES_hhdet_in_tesh!G137/RES_summary!G$21</f>
        <v>9.7444050158339799</v>
      </c>
      <c r="H137" s="177">
        <f>RES_hhdet_in_tesh!H137/RES_summary!H$21</f>
        <v>10.944420679753927</v>
      </c>
      <c r="I137" s="177">
        <f>RES_hhdet_in_tesh!I137/RES_summary!I$21</f>
        <v>10.700297270705397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12.563638001423181</v>
      </c>
      <c r="N137" s="177">
        <f>RES_hhdet_in_tesh!N137/RES_summary!N$21</f>
        <v>0</v>
      </c>
      <c r="O137" s="177">
        <f>RES_hhdet_in_tesh!O137/RES_summary!O$21</f>
        <v>11.679040234696647</v>
      </c>
      <c r="P137" s="177">
        <f>RES_hhdet_in_tesh!P137/RES_summary!P$21</f>
        <v>11.758757663475754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4.3726309656582298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4.4392613629530633</v>
      </c>
      <c r="G138" s="177">
        <f>RES_hhdet_in_tesh!G138/RES_summary!G$21</f>
        <v>4.4912703047389639</v>
      </c>
      <c r="H138" s="177">
        <f>RES_hhdet_in_tesh!H138/RES_summary!H$21</f>
        <v>4.5680563743629499</v>
      </c>
      <c r="I138" s="177">
        <f>RES_hhdet_in_tesh!I138/RES_summary!I$21</f>
        <v>4.5644811314181739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5.3681912859059793</v>
      </c>
      <c r="N138" s="177">
        <f>RES_hhdet_in_tesh!N138/RES_summary!N$21</f>
        <v>0</v>
      </c>
      <c r="O138" s="177">
        <f>RES_hhdet_in_tesh!O138/RES_summary!O$21</f>
        <v>5.3242520236651094</v>
      </c>
      <c r="P138" s="177">
        <f>RES_hhdet_in_tesh!P138/RES_summary!P$21</f>
        <v>5.3314413970364249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8.6473242686405456</v>
      </c>
      <c r="D139" s="178">
        <f>RES_hhdet_in_tesh!D139/RES_summary!D$21</f>
        <v>0</v>
      </c>
      <c r="E139" s="178">
        <f>RES_hhdet_in_tesh!E139/RES_summary!E$21</f>
        <v>8.8581276722073401</v>
      </c>
      <c r="F139" s="178">
        <f>RES_hhdet_in_tesh!F139/RES_summary!F$21</f>
        <v>9.018148266177068</v>
      </c>
      <c r="G139" s="178">
        <f>RES_hhdet_in_tesh!G139/RES_summary!G$21</f>
        <v>8.8409446417388491</v>
      </c>
      <c r="H139" s="178">
        <f>RES_hhdet_in_tesh!H139/RES_summary!H$21</f>
        <v>9.0431154347550144</v>
      </c>
      <c r="I139" s="178">
        <f>RES_hhdet_in_tesh!I139/RES_summary!I$21</f>
        <v>9.4535001408774697</v>
      </c>
      <c r="J139" s="178">
        <f>RES_hhdet_in_tesh!J139/RES_summary!J$21</f>
        <v>0</v>
      </c>
      <c r="K139" s="178">
        <f>RES_hhdet_in_tesh!K139/RES_summary!K$21</f>
        <v>9.3089597446670656</v>
      </c>
      <c r="L139" s="178">
        <f>RES_hhdet_in_tesh!L139/RES_summary!L$21</f>
        <v>0</v>
      </c>
      <c r="M139" s="178">
        <f>RES_hhdet_in_tesh!M139/RES_summary!M$21</f>
        <v>11.469855270553012</v>
      </c>
      <c r="N139" s="178">
        <f>RES_hhdet_in_tesh!N139/RES_summary!N$21</f>
        <v>11.211419624366025</v>
      </c>
      <c r="O139" s="178">
        <f>RES_hhdet_in_tesh!O139/RES_summary!O$21</f>
        <v>10.622316809350448</v>
      </c>
      <c r="P139" s="178">
        <f>RES_hhdet_in_tesh!P139/RES_summary!P$21</f>
        <v>10.928150200089604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8.6473242686405456</v>
      </c>
      <c r="D141" s="176">
        <f>RES_hhdet_in_tesh!D141/RES_summary!D$21</f>
        <v>0</v>
      </c>
      <c r="E141" s="176">
        <f>RES_hhdet_in_tesh!E141/RES_summary!E$21</f>
        <v>8.8581276722073401</v>
      </c>
      <c r="F141" s="176">
        <f>RES_hhdet_in_tesh!F141/RES_summary!F$21</f>
        <v>9.018148266177068</v>
      </c>
      <c r="G141" s="176">
        <f>RES_hhdet_in_tesh!G141/RES_summary!G$21</f>
        <v>8.8409446417388491</v>
      </c>
      <c r="H141" s="176">
        <f>RES_hhdet_in_tesh!H141/RES_summary!H$21</f>
        <v>9.0431154347550144</v>
      </c>
      <c r="I141" s="176">
        <f>RES_hhdet_in_tesh!I141/RES_summary!I$21</f>
        <v>9.4535001408774697</v>
      </c>
      <c r="J141" s="176">
        <f>RES_hhdet_in_tesh!J141/RES_summary!J$21</f>
        <v>0</v>
      </c>
      <c r="K141" s="176">
        <f>RES_hhdet_in_tesh!K141/RES_summary!K$21</f>
        <v>9.3089597446670656</v>
      </c>
      <c r="L141" s="176">
        <f>RES_hhdet_in_tesh!L141/RES_summary!L$21</f>
        <v>0</v>
      </c>
      <c r="M141" s="176">
        <f>RES_hhdet_in_tesh!M141/RES_summary!M$21</f>
        <v>11.469855270553012</v>
      </c>
      <c r="N141" s="176">
        <f>RES_hhdet_in_tesh!N141/RES_summary!N$21</f>
        <v>11.211419624366025</v>
      </c>
      <c r="O141" s="176">
        <f>RES_hhdet_in_tesh!O141/RES_summary!O$21</f>
        <v>10.622316809350448</v>
      </c>
      <c r="P141" s="176">
        <f>RES_hhdet_in_tesh!P141/RES_summary!P$21</f>
        <v>10.928150200089604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144.86315656208748</v>
      </c>
      <c r="D143" s="184">
        <f>RES_hhdet_in_tesh!D143/RES_summary!D$21</f>
        <v>145.06245769414241</v>
      </c>
      <c r="E143" s="184">
        <f>RES_hhdet_in_tesh!E143/RES_summary!E$21</f>
        <v>159.38249086368359</v>
      </c>
      <c r="F143" s="184">
        <f>RES_hhdet_in_tesh!F143/RES_summary!F$21</f>
        <v>156.58713355121483</v>
      </c>
      <c r="G143" s="184">
        <f>RES_hhdet_in_tesh!G143/RES_summary!G$21</f>
        <v>155.7468582551449</v>
      </c>
      <c r="H143" s="184">
        <f>RES_hhdet_in_tesh!H143/RES_summary!H$21</f>
        <v>160.38840499544173</v>
      </c>
      <c r="I143" s="184">
        <f>RES_hhdet_in_tesh!I143/RES_summary!I$21</f>
        <v>144.1793584270273</v>
      </c>
      <c r="J143" s="184">
        <f>RES_hhdet_in_tesh!J143/RES_summary!J$21</f>
        <v>143.98785604705742</v>
      </c>
      <c r="K143" s="184">
        <f>RES_hhdet_in_tesh!K143/RES_summary!K$21</f>
        <v>144.92442740403033</v>
      </c>
      <c r="L143" s="184">
        <f>RES_hhdet_in_tesh!L143/RES_summary!L$21</f>
        <v>172.66365469044797</v>
      </c>
      <c r="M143" s="184">
        <f>RES_hhdet_in_tesh!M143/RES_summary!M$21</f>
        <v>159.92318798779294</v>
      </c>
      <c r="N143" s="184">
        <f>RES_hhdet_in_tesh!N143/RES_summary!N$21</f>
        <v>151.79122103380243</v>
      </c>
      <c r="O143" s="184">
        <f>RES_hhdet_in_tesh!O143/RES_summary!O$21</f>
        <v>147.49158801607081</v>
      </c>
      <c r="P143" s="184">
        <f>RES_hhdet_in_tesh!P143/RES_summary!P$21</f>
        <v>132.47368761856092</v>
      </c>
      <c r="Q143" s="184">
        <f>RES_hhdet_in_tesh!Q143/RES_summary!Q$21</f>
        <v>145.44260883553713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107.94830746450945</v>
      </c>
      <c r="D144" s="178">
        <f>RES_hhdet_in_tesh!D144/RES_summary!D$21</f>
        <v>107.25810095824971</v>
      </c>
      <c r="E144" s="178">
        <f>RES_hhdet_in_tesh!E144/RES_summary!E$21</f>
        <v>121.58191784897502</v>
      </c>
      <c r="F144" s="178">
        <f>RES_hhdet_in_tesh!F144/RES_summary!F$21</f>
        <v>119.23192582961883</v>
      </c>
      <c r="G144" s="178">
        <f>RES_hhdet_in_tesh!G144/RES_summary!G$21</f>
        <v>119.08410392998746</v>
      </c>
      <c r="H144" s="178">
        <f>RES_hhdet_in_tesh!H144/RES_summary!H$21</f>
        <v>121.66127147049508</v>
      </c>
      <c r="I144" s="178">
        <f>RES_hhdet_in_tesh!I144/RES_summary!I$21</f>
        <v>105.68933256209843</v>
      </c>
      <c r="J144" s="178">
        <f>RES_hhdet_in_tesh!J144/RES_summary!J$21</f>
        <v>106.97724250169409</v>
      </c>
      <c r="K144" s="178">
        <f>RES_hhdet_in_tesh!K144/RES_summary!K$21</f>
        <v>105.92574847010482</v>
      </c>
      <c r="L144" s="178">
        <f>RES_hhdet_in_tesh!L144/RES_summary!L$21</f>
        <v>126.51514019684303</v>
      </c>
      <c r="M144" s="178">
        <f>RES_hhdet_in_tesh!M144/RES_summary!M$21</f>
        <v>114.03208864099867</v>
      </c>
      <c r="N144" s="178">
        <f>RES_hhdet_in_tesh!N144/RES_summary!N$21</f>
        <v>107.97502140881326</v>
      </c>
      <c r="O144" s="178">
        <f>RES_hhdet_in_tesh!O144/RES_summary!O$21</f>
        <v>103.64783787347015</v>
      </c>
      <c r="P144" s="178">
        <f>RES_hhdet_in_tesh!P144/RES_summary!P$21</f>
        <v>87.559921927825613</v>
      </c>
      <c r="Q144" s="178">
        <f>RES_hhdet_in_tesh!Q144/RES_summary!Q$21</f>
        <v>98.798659751921647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107.94830746450945</v>
      </c>
      <c r="D145" s="177">
        <f>RES_hhdet_in_tesh!D145/RES_summary!D$21</f>
        <v>107.25810095824971</v>
      </c>
      <c r="E145" s="177">
        <f>RES_hhdet_in_tesh!E145/RES_summary!E$21</f>
        <v>121.58191784897502</v>
      </c>
      <c r="F145" s="177">
        <f>RES_hhdet_in_tesh!F145/RES_summary!F$21</f>
        <v>119.23192582961883</v>
      </c>
      <c r="G145" s="177">
        <f>RES_hhdet_in_tesh!G145/RES_summary!G$21</f>
        <v>119.08410392998746</v>
      </c>
      <c r="H145" s="177">
        <f>RES_hhdet_in_tesh!H145/RES_summary!H$21</f>
        <v>121.66127147049508</v>
      </c>
      <c r="I145" s="177">
        <f>RES_hhdet_in_tesh!I145/RES_summary!I$21</f>
        <v>105.68933256209843</v>
      </c>
      <c r="J145" s="177">
        <f>RES_hhdet_in_tesh!J145/RES_summary!J$21</f>
        <v>106.97724250169409</v>
      </c>
      <c r="K145" s="177">
        <f>RES_hhdet_in_tesh!K145/RES_summary!K$21</f>
        <v>105.92574847010482</v>
      </c>
      <c r="L145" s="177">
        <f>RES_hhdet_in_tesh!L145/RES_summary!L$21</f>
        <v>126.51514019684303</v>
      </c>
      <c r="M145" s="177">
        <f>RES_hhdet_in_tesh!M145/RES_summary!M$21</f>
        <v>114.03208864099867</v>
      </c>
      <c r="N145" s="177">
        <f>RES_hhdet_in_tesh!N145/RES_summary!N$21</f>
        <v>107.97502140881326</v>
      </c>
      <c r="O145" s="177">
        <f>RES_hhdet_in_tesh!O145/RES_summary!O$21</f>
        <v>103.64783787347015</v>
      </c>
      <c r="P145" s="177">
        <f>RES_hhdet_in_tesh!P145/RES_summary!P$21</f>
        <v>87.559921927825613</v>
      </c>
      <c r="Q145" s="177">
        <f>RES_hhdet_in_tesh!Q145/RES_summary!Q$21</f>
        <v>98.798659751921647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13.663163788230808</v>
      </c>
      <c r="D146" s="178">
        <f>RES_hhdet_in_tesh!D146/RES_summary!D$21</f>
        <v>13.240212211380911</v>
      </c>
      <c r="E146" s="178">
        <f>RES_hhdet_in_tesh!E146/RES_summary!E$21</f>
        <v>13.085570064216448</v>
      </c>
      <c r="F146" s="178">
        <f>RES_hhdet_in_tesh!F146/RES_summary!F$21</f>
        <v>12.946028737939027</v>
      </c>
      <c r="G146" s="178">
        <f>RES_hhdet_in_tesh!G146/RES_summary!G$21</f>
        <v>12.894058117860773</v>
      </c>
      <c r="H146" s="178">
        <f>RES_hhdet_in_tesh!H146/RES_summary!H$21</f>
        <v>13.015762497996308</v>
      </c>
      <c r="I146" s="178">
        <f>RES_hhdet_in_tesh!I146/RES_summary!I$21</f>
        <v>12.931412162920964</v>
      </c>
      <c r="J146" s="178">
        <f>RES_hhdet_in_tesh!J146/RES_summary!J$21</f>
        <v>13.028201185098613</v>
      </c>
      <c r="K146" s="178">
        <f>RES_hhdet_in_tesh!K146/RES_summary!K$21</f>
        <v>15.026408376453091</v>
      </c>
      <c r="L146" s="178">
        <f>RES_hhdet_in_tesh!L146/RES_summary!L$21</f>
        <v>15.123917509349367</v>
      </c>
      <c r="M146" s="178">
        <f>RES_hhdet_in_tesh!M146/RES_summary!M$21</f>
        <v>15.428199726961916</v>
      </c>
      <c r="N146" s="178">
        <f>RES_hhdet_in_tesh!N146/RES_summary!N$21</f>
        <v>15.022549905370756</v>
      </c>
      <c r="O146" s="178">
        <f>RES_hhdet_in_tesh!O146/RES_summary!O$21</f>
        <v>15.456610432638913</v>
      </c>
      <c r="P146" s="178">
        <f>RES_hhdet_in_tesh!P146/RES_summary!P$21</f>
        <v>16.043252394166736</v>
      </c>
      <c r="Q146" s="178">
        <f>RES_hhdet_in_tesh!Q146/RES_summary!Q$21</f>
        <v>15.534524660921843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13.663163788230808</v>
      </c>
      <c r="D147" s="177">
        <f>RES_hhdet_in_tesh!D147/RES_summary!D$21</f>
        <v>13.240212211380911</v>
      </c>
      <c r="E147" s="177">
        <f>RES_hhdet_in_tesh!E147/RES_summary!E$21</f>
        <v>13.085570064216448</v>
      </c>
      <c r="F147" s="177">
        <f>RES_hhdet_in_tesh!F147/RES_summary!F$21</f>
        <v>12.946028737939027</v>
      </c>
      <c r="G147" s="177">
        <f>RES_hhdet_in_tesh!G147/RES_summary!G$21</f>
        <v>12.894058117860773</v>
      </c>
      <c r="H147" s="177">
        <f>RES_hhdet_in_tesh!H147/RES_summary!H$21</f>
        <v>13.015762497996308</v>
      </c>
      <c r="I147" s="177">
        <f>RES_hhdet_in_tesh!I147/RES_summary!I$21</f>
        <v>12.931412162920964</v>
      </c>
      <c r="J147" s="177">
        <f>RES_hhdet_in_tesh!J147/RES_summary!J$21</f>
        <v>13.028201185098613</v>
      </c>
      <c r="K147" s="177">
        <f>RES_hhdet_in_tesh!K147/RES_summary!K$21</f>
        <v>15.026408376453091</v>
      </c>
      <c r="L147" s="177">
        <f>RES_hhdet_in_tesh!L147/RES_summary!L$21</f>
        <v>15.123917509349367</v>
      </c>
      <c r="M147" s="177">
        <f>RES_hhdet_in_tesh!M147/RES_summary!M$21</f>
        <v>15.428199726961916</v>
      </c>
      <c r="N147" s="177">
        <f>RES_hhdet_in_tesh!N147/RES_summary!N$21</f>
        <v>15.022549905370756</v>
      </c>
      <c r="O147" s="177">
        <f>RES_hhdet_in_tesh!O147/RES_summary!O$21</f>
        <v>15.456610432638913</v>
      </c>
      <c r="P147" s="177">
        <f>RES_hhdet_in_tesh!P147/RES_summary!P$21</f>
        <v>16.043252394166736</v>
      </c>
      <c r="Q147" s="177">
        <f>RES_hhdet_in_tesh!Q147/RES_summary!Q$21</f>
        <v>15.534524660921843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14.604300271862002</v>
      </c>
      <c r="D148" s="178">
        <f>RES_hhdet_in_tesh!D148/RES_summary!D$21</f>
        <v>15.734518752164778</v>
      </c>
      <c r="E148" s="178">
        <f>RES_hhdet_in_tesh!E148/RES_summary!E$21</f>
        <v>15.856301466871628</v>
      </c>
      <c r="F148" s="178">
        <f>RES_hhdet_in_tesh!F148/RES_summary!F$21</f>
        <v>15.390675605834913</v>
      </c>
      <c r="G148" s="178">
        <f>RES_hhdet_in_tesh!G148/RES_summary!G$21</f>
        <v>14.927252504457471</v>
      </c>
      <c r="H148" s="178">
        <f>RES_hhdet_in_tesh!H148/RES_summary!H$21</f>
        <v>16.667905528505258</v>
      </c>
      <c r="I148" s="178">
        <f>RES_hhdet_in_tesh!I148/RES_summary!I$21</f>
        <v>16.104831162800892</v>
      </c>
      <c r="J148" s="178">
        <f>RES_hhdet_in_tesh!J148/RES_summary!J$21</f>
        <v>14.706296809709805</v>
      </c>
      <c r="K148" s="178">
        <f>RES_hhdet_in_tesh!K148/RES_summary!K$21</f>
        <v>14.663159513187837</v>
      </c>
      <c r="L148" s="178">
        <f>RES_hhdet_in_tesh!L148/RES_summary!L$21</f>
        <v>19.480533241162863</v>
      </c>
      <c r="M148" s="178">
        <f>RES_hhdet_in_tesh!M148/RES_summary!M$21</f>
        <v>18.993089130638783</v>
      </c>
      <c r="N148" s="178">
        <f>RES_hhdet_in_tesh!N148/RES_summary!N$21</f>
        <v>17.582663554125233</v>
      </c>
      <c r="O148" s="178">
        <f>RES_hhdet_in_tesh!O148/RES_summary!O$21</f>
        <v>17.764810019708371</v>
      </c>
      <c r="P148" s="178">
        <f>RES_hhdet_in_tesh!P148/RES_summary!P$21</f>
        <v>17.940770331430258</v>
      </c>
      <c r="Q148" s="178">
        <f>RES_hhdet_in_tesh!Q148/RES_summary!Q$21</f>
        <v>19.194157883497365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14.612503079365709</v>
      </c>
      <c r="D153" s="180">
        <f>RES_hhdet_in_tesh!D153/RES_summary!D$21</f>
        <v>15.783918861861979</v>
      </c>
      <c r="E153" s="180">
        <f>RES_hhdet_in_tesh!E153/RES_summary!E$21</f>
        <v>15.916636635677269</v>
      </c>
      <c r="F153" s="180">
        <f>RES_hhdet_in_tesh!F153/RES_summary!F$21</f>
        <v>15.444063587303072</v>
      </c>
      <c r="G153" s="180">
        <f>RES_hhdet_in_tesh!G153/RES_summary!G$21</f>
        <v>14.961449909020258</v>
      </c>
      <c r="H153" s="180">
        <f>RES_hhdet_in_tesh!H153/RES_summary!H$21</f>
        <v>16.724669246428988</v>
      </c>
      <c r="I153" s="180">
        <f>RES_hhdet_in_tesh!I153/RES_summary!I$21</f>
        <v>16.347942507917303</v>
      </c>
      <c r="J153" s="180">
        <f>RES_hhdet_in_tesh!J153/RES_summary!J$21</f>
        <v>14.875076459431575</v>
      </c>
      <c r="K153" s="180">
        <f>RES_hhdet_in_tesh!K153/RES_summary!K$21</f>
        <v>14.778493126201818</v>
      </c>
      <c r="L153" s="180">
        <f>RES_hhdet_in_tesh!L153/RES_summary!L$21</f>
        <v>19.875445024152384</v>
      </c>
      <c r="M153" s="180">
        <f>RES_hhdet_in_tesh!M153/RES_summary!M$21</f>
        <v>19.199138269130515</v>
      </c>
      <c r="N153" s="180">
        <f>RES_hhdet_in_tesh!N153/RES_summary!N$21</f>
        <v>17.900281464552371</v>
      </c>
      <c r="O153" s="180">
        <f>RES_hhdet_in_tesh!O153/RES_summary!O$21</f>
        <v>17.921756591158108</v>
      </c>
      <c r="P153" s="180">
        <f>RES_hhdet_in_tesh!P153/RES_summary!P$21</f>
        <v>18.128718924323096</v>
      </c>
      <c r="Q153" s="180">
        <f>RES_hhdet_in_tesh!Q153/RES_summary!Q$21</f>
        <v>19.464602916992785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14.456369036548935</v>
      </c>
      <c r="D154" s="179">
        <f>RES_hhdet_in_tesh!D154/RES_summary!D$21</f>
        <v>14.939585199326361</v>
      </c>
      <c r="E154" s="179">
        <f>RES_hhdet_in_tesh!E154/RES_summary!E$21</f>
        <v>14.971487325044279</v>
      </c>
      <c r="F154" s="179">
        <f>RES_hhdet_in_tesh!F154/RES_summary!F$21</f>
        <v>14.624597422247144</v>
      </c>
      <c r="G154" s="179">
        <f>RES_hhdet_in_tesh!G154/RES_summary!G$21</f>
        <v>14.340211513192084</v>
      </c>
      <c r="H154" s="179">
        <f>RES_hhdet_in_tesh!H154/RES_summary!H$21</f>
        <v>15.574257688944941</v>
      </c>
      <c r="I154" s="179">
        <f>RES_hhdet_in_tesh!I154/RES_summary!I$21</f>
        <v>15.330359522454728</v>
      </c>
      <c r="J154" s="179">
        <f>RES_hhdet_in_tesh!J154/RES_summary!J$21</f>
        <v>14.404194694233269</v>
      </c>
      <c r="K154" s="179">
        <f>RES_hhdet_in_tesh!K154/RES_summary!K$21</f>
        <v>14.342736263115512</v>
      </c>
      <c r="L154" s="179">
        <f>RES_hhdet_in_tesh!L154/RES_summary!L$21</f>
        <v>18.6370816031476</v>
      </c>
      <c r="M154" s="179">
        <f>RES_hhdet_in_tesh!M154/RES_summary!M$21</f>
        <v>17.965550191253364</v>
      </c>
      <c r="N154" s="179">
        <f>RES_hhdet_in_tesh!N154/RES_summary!N$21</f>
        <v>17.091342287388176</v>
      </c>
      <c r="O154" s="179">
        <f>RES_hhdet_in_tesh!O154/RES_summary!O$21</f>
        <v>17.08695332529938</v>
      </c>
      <c r="P154" s="179">
        <f>RES_hhdet_in_tesh!P154/RES_summary!P$21</f>
        <v>17.221569480039889</v>
      </c>
      <c r="Q154" s="179">
        <f>RES_hhdet_in_tesh!Q154/RES_summary!Q$21</f>
        <v>18.073438613054428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10.083738070890707</v>
      </c>
      <c r="D155" s="177">
        <f>RES_hhdet_in_tesh!D155/RES_summary!D$21</f>
        <v>10.522655364681338</v>
      </c>
      <c r="E155" s="177">
        <f>RES_hhdet_in_tesh!E155/RES_summary!E$21</f>
        <v>10.526540507282329</v>
      </c>
      <c r="F155" s="177">
        <f>RES_hhdet_in_tesh!F155/RES_summary!F$21</f>
        <v>10.183722874573574</v>
      </c>
      <c r="G155" s="177">
        <f>RES_hhdet_in_tesh!G155/RES_summary!G$21</f>
        <v>9.8471416444055944</v>
      </c>
      <c r="H155" s="177">
        <f>RES_hhdet_in_tesh!H155/RES_summary!H$21</f>
        <v>11.005032093692479</v>
      </c>
      <c r="I155" s="177">
        <f>RES_hhdet_in_tesh!I155/RES_summary!I$21</f>
        <v>10.765244648791642</v>
      </c>
      <c r="J155" s="177">
        <f>RES_hhdet_in_tesh!J155/RES_summary!J$21</f>
        <v>9.8118095332003374</v>
      </c>
      <c r="K155" s="177">
        <f>RES_hhdet_in_tesh!K155/RES_summary!K$21</f>
        <v>9.7263736635710263</v>
      </c>
      <c r="L155" s="177">
        <f>RES_hhdet_in_tesh!L155/RES_summary!L$21</f>
        <v>13.347799017710329</v>
      </c>
      <c r="M155" s="177">
        <f>RES_hhdet_in_tesh!M155/RES_summary!M$21</f>
        <v>12.596974158137344</v>
      </c>
      <c r="N155" s="177">
        <f>RES_hhdet_in_tesh!N155/RES_summary!N$21</f>
        <v>11.756883258852387</v>
      </c>
      <c r="O155" s="177">
        <f>RES_hhdet_in_tesh!O155/RES_summary!O$21</f>
        <v>11.759374914834797</v>
      </c>
      <c r="P155" s="177">
        <f>RES_hhdet_in_tesh!P155/RES_summary!P$21</f>
        <v>11.884521820899657</v>
      </c>
      <c r="Q155" s="177">
        <f>RES_hhdet_in_tesh!Q155/RES_summary!Q$21</f>
        <v>12.732995283189702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4.3726309656582307</v>
      </c>
      <c r="D156" s="177">
        <f>RES_hhdet_in_tesh!D156/RES_summary!D$21</f>
        <v>4.4169298346450221</v>
      </c>
      <c r="E156" s="177">
        <f>RES_hhdet_in_tesh!E156/RES_summary!E$21</f>
        <v>4.444946817761946</v>
      </c>
      <c r="F156" s="177">
        <f>RES_hhdet_in_tesh!F156/RES_summary!F$21</f>
        <v>4.4408745476735705</v>
      </c>
      <c r="G156" s="177">
        <f>RES_hhdet_in_tesh!G156/RES_summary!G$21</f>
        <v>4.4930698687864918</v>
      </c>
      <c r="H156" s="177">
        <f>RES_hhdet_in_tesh!H156/RES_summary!H$21</f>
        <v>4.5692255952524645</v>
      </c>
      <c r="I156" s="177">
        <f>RES_hhdet_in_tesh!I156/RES_summary!I$21</f>
        <v>4.565114873663088</v>
      </c>
      <c r="J156" s="177">
        <f>RES_hhdet_in_tesh!J156/RES_summary!J$21</f>
        <v>4.5923851610329285</v>
      </c>
      <c r="K156" s="177">
        <f>RES_hhdet_in_tesh!K156/RES_summary!K$21</f>
        <v>4.6163625995444857</v>
      </c>
      <c r="L156" s="177">
        <f>RES_hhdet_in_tesh!L156/RES_summary!L$21</f>
        <v>5.2892825854372694</v>
      </c>
      <c r="M156" s="177">
        <f>RES_hhdet_in_tesh!M156/RES_summary!M$21</f>
        <v>5.3685760331160175</v>
      </c>
      <c r="N156" s="177">
        <f>RES_hhdet_in_tesh!N156/RES_summary!N$21</f>
        <v>5.3344590285357922</v>
      </c>
      <c r="O156" s="177">
        <f>RES_hhdet_in_tesh!O156/RES_summary!O$21</f>
        <v>5.3275784104645858</v>
      </c>
      <c r="P156" s="177">
        <f>RES_hhdet_in_tesh!P156/RES_summary!P$21</f>
        <v>5.337047659140234</v>
      </c>
      <c r="Q156" s="177">
        <f>RES_hhdet_in_tesh!Q156/RES_summary!Q$21</f>
        <v>5.3404433298647263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8.6473850374852166</v>
      </c>
      <c r="D157" s="178">
        <f>RES_hhdet_in_tesh!D157/RES_summary!D$21</f>
        <v>8.8296257723470202</v>
      </c>
      <c r="E157" s="178">
        <f>RES_hhdet_in_tesh!E157/RES_summary!E$21</f>
        <v>8.8587014836204734</v>
      </c>
      <c r="F157" s="178">
        <f>RES_hhdet_in_tesh!F157/RES_summary!F$21</f>
        <v>9.0185033778220873</v>
      </c>
      <c r="G157" s="178">
        <f>RES_hhdet_in_tesh!G157/RES_summary!G$21</f>
        <v>8.8414437028391824</v>
      </c>
      <c r="H157" s="178">
        <f>RES_hhdet_in_tesh!H157/RES_summary!H$21</f>
        <v>9.0434654984451051</v>
      </c>
      <c r="I157" s="178">
        <f>RES_hhdet_in_tesh!I157/RES_summary!I$21</f>
        <v>9.4537825392069994</v>
      </c>
      <c r="J157" s="178">
        <f>RES_hhdet_in_tesh!J157/RES_summary!J$21</f>
        <v>9.2761155505549038</v>
      </c>
      <c r="K157" s="178">
        <f>RES_hhdet_in_tesh!K157/RES_summary!K$21</f>
        <v>9.3091110442845828</v>
      </c>
      <c r="L157" s="178">
        <f>RES_hhdet_in_tesh!L157/RES_summary!L$21</f>
        <v>11.544063743092716</v>
      </c>
      <c r="M157" s="178">
        <f>RES_hhdet_in_tesh!M157/RES_summary!M$21</f>
        <v>11.469810489193593</v>
      </c>
      <c r="N157" s="178">
        <f>RES_hhdet_in_tesh!N157/RES_summary!N$21</f>
        <v>11.210986165493203</v>
      </c>
      <c r="O157" s="178">
        <f>RES_hhdet_in_tesh!O157/RES_summary!O$21</f>
        <v>10.622329690253363</v>
      </c>
      <c r="P157" s="178">
        <f>RES_hhdet_in_tesh!P157/RES_summary!P$21</f>
        <v>10.929742965138306</v>
      </c>
      <c r="Q157" s="178">
        <f>RES_hhdet_in_tesh!Q157/RES_summary!Q$21</f>
        <v>11.91526653919629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8.6473850374852166</v>
      </c>
      <c r="D159" s="176">
        <f>RES_hhdet_in_tesh!D159/RES_summary!D$21</f>
        <v>8.8296257723470202</v>
      </c>
      <c r="E159" s="176">
        <f>RES_hhdet_in_tesh!E159/RES_summary!E$21</f>
        <v>8.8587014836204734</v>
      </c>
      <c r="F159" s="176">
        <f>RES_hhdet_in_tesh!F159/RES_summary!F$21</f>
        <v>9.0185033778220873</v>
      </c>
      <c r="G159" s="176">
        <f>RES_hhdet_in_tesh!G159/RES_summary!G$21</f>
        <v>8.8414437028391824</v>
      </c>
      <c r="H159" s="176">
        <f>RES_hhdet_in_tesh!H159/RES_summary!H$21</f>
        <v>9.0434654984451051</v>
      </c>
      <c r="I159" s="176">
        <f>RES_hhdet_in_tesh!I159/RES_summary!I$21</f>
        <v>9.4537825392069994</v>
      </c>
      <c r="J159" s="176">
        <f>RES_hhdet_in_tesh!J159/RES_summary!J$21</f>
        <v>9.2761155505549038</v>
      </c>
      <c r="K159" s="176">
        <f>RES_hhdet_in_tesh!K159/RES_summary!K$21</f>
        <v>9.3091110442845828</v>
      </c>
      <c r="L159" s="176">
        <f>RES_hhdet_in_tesh!L159/RES_summary!L$21</f>
        <v>11.544063743092716</v>
      </c>
      <c r="M159" s="176">
        <f>RES_hhdet_in_tesh!M159/RES_summary!M$21</f>
        <v>11.469810489193593</v>
      </c>
      <c r="N159" s="176">
        <f>RES_hhdet_in_tesh!N159/RES_summary!N$21</f>
        <v>11.210986165493203</v>
      </c>
      <c r="O159" s="176">
        <f>RES_hhdet_in_tesh!O159/RES_summary!O$21</f>
        <v>10.622329690253363</v>
      </c>
      <c r="P159" s="176">
        <f>RES_hhdet_in_tesh!P159/RES_summary!P$21</f>
        <v>10.929742965138306</v>
      </c>
      <c r="Q159" s="176">
        <f>RES_hhdet_in_tesh!Q159/RES_summary!Q$21</f>
        <v>11.91526653919629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144.03720165004401</v>
      </c>
      <c r="D161" s="184">
        <f>RES_hhdet_in_tesh!D161/RES_summary!D$21</f>
        <v>147.90621172917781</v>
      </c>
      <c r="E161" s="184">
        <f>RES_hhdet_in_tesh!E161/RES_summary!E$21</f>
        <v>162.49390028952294</v>
      </c>
      <c r="F161" s="184">
        <f>RES_hhdet_in_tesh!F161/RES_summary!F$21</f>
        <v>156.14046365103201</v>
      </c>
      <c r="G161" s="184">
        <f>RES_hhdet_in_tesh!G161/RES_summary!G$21</f>
        <v>155.45371870198412</v>
      </c>
      <c r="H161" s="184">
        <f>RES_hhdet_in_tesh!H161/RES_summary!H$21</f>
        <v>162.80879679332003</v>
      </c>
      <c r="I161" s="184">
        <f>RES_hhdet_in_tesh!I161/RES_summary!I$21</f>
        <v>144.71602165225656</v>
      </c>
      <c r="J161" s="184">
        <f>RES_hhdet_in_tesh!J161/RES_summary!J$21</f>
        <v>146.66142413774432</v>
      </c>
      <c r="K161" s="184">
        <f>RES_hhdet_in_tesh!K161/RES_summary!K$21</f>
        <v>143.5873637448031</v>
      </c>
      <c r="L161" s="184">
        <f>RES_hhdet_in_tesh!L161/RES_summary!L$21</f>
        <v>0</v>
      </c>
      <c r="M161" s="184">
        <f>RES_hhdet_in_tesh!M161/RES_summary!M$21</f>
        <v>0</v>
      </c>
      <c r="N161" s="184">
        <f>RES_hhdet_in_tesh!N161/RES_summary!N$21</f>
        <v>0</v>
      </c>
      <c r="O161" s="184">
        <f>RES_hhdet_in_tesh!O161/RES_summary!O$21</f>
        <v>0</v>
      </c>
      <c r="P161" s="184">
        <f>RES_hhdet_in_tesh!P161/RES_summary!P$21</f>
        <v>0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107.79299058518251</v>
      </c>
      <c r="D162" s="178">
        <f>RES_hhdet_in_tesh!D162/RES_summary!D$21</f>
        <v>110.5143566840179</v>
      </c>
      <c r="E162" s="178">
        <f>RES_hhdet_in_tesh!E162/RES_summary!E$21</f>
        <v>124.64638677165817</v>
      </c>
      <c r="F162" s="178">
        <f>RES_hhdet_in_tesh!F162/RES_summary!F$21</f>
        <v>118.52212235420774</v>
      </c>
      <c r="G162" s="178">
        <f>RES_hhdet_in_tesh!G162/RES_summary!G$21</f>
        <v>118.28778696020396</v>
      </c>
      <c r="H162" s="178">
        <f>RES_hhdet_in_tesh!H162/RES_summary!H$21</f>
        <v>123.31798572445088</v>
      </c>
      <c r="I162" s="178">
        <f>RES_hhdet_in_tesh!I162/RES_summary!I$21</f>
        <v>105.63441804881811</v>
      </c>
      <c r="J162" s="178">
        <f>RES_hhdet_in_tesh!J162/RES_summary!J$21</f>
        <v>108.00067062892779</v>
      </c>
      <c r="K162" s="178">
        <f>RES_hhdet_in_tesh!K162/RES_summary!K$21</f>
        <v>104.49105701570207</v>
      </c>
      <c r="L162" s="178">
        <f>RES_hhdet_in_tesh!L162/RES_summary!L$21</f>
        <v>0</v>
      </c>
      <c r="M162" s="178">
        <f>RES_hhdet_in_tesh!M162/RES_summary!M$21</f>
        <v>0</v>
      </c>
      <c r="N162" s="178">
        <f>RES_hhdet_in_tesh!N162/RES_summary!N$21</f>
        <v>0</v>
      </c>
      <c r="O162" s="178">
        <f>RES_hhdet_in_tesh!O162/RES_summary!O$21</f>
        <v>0</v>
      </c>
      <c r="P162" s="178">
        <f>RES_hhdet_in_tesh!P162/RES_summary!P$21</f>
        <v>0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107.79299058518251</v>
      </c>
      <c r="D163" s="176">
        <f>RES_hhdet_in_tesh!D163/RES_summary!D$21</f>
        <v>110.5143566840179</v>
      </c>
      <c r="E163" s="176">
        <f>RES_hhdet_in_tesh!E163/RES_summary!E$21</f>
        <v>124.64638677165817</v>
      </c>
      <c r="F163" s="176">
        <f>RES_hhdet_in_tesh!F163/RES_summary!F$21</f>
        <v>118.52212235420774</v>
      </c>
      <c r="G163" s="176">
        <f>RES_hhdet_in_tesh!G163/RES_summary!G$21</f>
        <v>118.28778696020396</v>
      </c>
      <c r="H163" s="176">
        <f>RES_hhdet_in_tesh!H163/RES_summary!H$21</f>
        <v>123.31798572445088</v>
      </c>
      <c r="I163" s="176">
        <f>RES_hhdet_in_tesh!I163/RES_summary!I$21</f>
        <v>105.63441804881811</v>
      </c>
      <c r="J163" s="176">
        <f>RES_hhdet_in_tesh!J163/RES_summary!J$21</f>
        <v>108.00067062892779</v>
      </c>
      <c r="K163" s="176">
        <f>RES_hhdet_in_tesh!K163/RES_summary!K$21</f>
        <v>104.49105701570207</v>
      </c>
      <c r="L163" s="176">
        <f>RES_hhdet_in_tesh!L163/RES_summary!L$21</f>
        <v>0</v>
      </c>
      <c r="M163" s="176">
        <f>RES_hhdet_in_tesh!M163/RES_summary!M$21</f>
        <v>0</v>
      </c>
      <c r="N163" s="176">
        <f>RES_hhdet_in_tesh!N163/RES_summary!N$21</f>
        <v>0</v>
      </c>
      <c r="O163" s="176">
        <f>RES_hhdet_in_tesh!O163/RES_summary!O$21</f>
        <v>0</v>
      </c>
      <c r="P163" s="176">
        <f>RES_hhdet_in_tesh!P163/RES_summary!P$21</f>
        <v>0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13.502487299784836</v>
      </c>
      <c r="D164" s="178">
        <f>RES_hhdet_in_tesh!D164/RES_summary!D$21</f>
        <v>13.43623969273413</v>
      </c>
      <c r="E164" s="178">
        <f>RES_hhdet_in_tesh!E164/RES_summary!E$21</f>
        <v>13.537937183588385</v>
      </c>
      <c r="F164" s="178">
        <f>RES_hhdet_in_tesh!F164/RES_summary!F$21</f>
        <v>13.449742520376487</v>
      </c>
      <c r="G164" s="178">
        <f>RES_hhdet_in_tesh!G164/RES_summary!G$21</f>
        <v>13.545830191525992</v>
      </c>
      <c r="H164" s="178">
        <f>RES_hhdet_in_tesh!H164/RES_summary!H$21</f>
        <v>13.920124325386512</v>
      </c>
      <c r="I164" s="178">
        <f>RES_hhdet_in_tesh!I164/RES_summary!I$21</f>
        <v>13.98012944392682</v>
      </c>
      <c r="J164" s="178">
        <f>RES_hhdet_in_tesh!J164/RES_summary!J$21</f>
        <v>14.777758461680373</v>
      </c>
      <c r="K164" s="178">
        <f>RES_hhdet_in_tesh!K164/RES_summary!K$21</f>
        <v>15.121070017525625</v>
      </c>
      <c r="L164" s="178">
        <f>RES_hhdet_in_tesh!L164/RES_summary!L$21</f>
        <v>0</v>
      </c>
      <c r="M164" s="178">
        <f>RES_hhdet_in_tesh!M164/RES_summary!M$21</f>
        <v>0</v>
      </c>
      <c r="N164" s="178">
        <f>RES_hhdet_in_tesh!N164/RES_summary!N$21</f>
        <v>0</v>
      </c>
      <c r="O164" s="178">
        <f>RES_hhdet_in_tesh!O164/RES_summary!O$21</f>
        <v>0</v>
      </c>
      <c r="P164" s="178">
        <f>RES_hhdet_in_tesh!P164/RES_summary!P$21</f>
        <v>0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13.502487299784836</v>
      </c>
      <c r="D165" s="177">
        <f>RES_hhdet_in_tesh!D165/RES_summary!D$21</f>
        <v>13.43623969273413</v>
      </c>
      <c r="E165" s="177">
        <f>RES_hhdet_in_tesh!E165/RES_summary!E$21</f>
        <v>13.537937183588385</v>
      </c>
      <c r="F165" s="177">
        <f>RES_hhdet_in_tesh!F165/RES_summary!F$21</f>
        <v>13.449742520376487</v>
      </c>
      <c r="G165" s="177">
        <f>RES_hhdet_in_tesh!G165/RES_summary!G$21</f>
        <v>13.545830191525992</v>
      </c>
      <c r="H165" s="177">
        <f>RES_hhdet_in_tesh!H165/RES_summary!H$21</f>
        <v>13.920124325386512</v>
      </c>
      <c r="I165" s="177">
        <f>RES_hhdet_in_tesh!I165/RES_summary!I$21</f>
        <v>13.98012944392682</v>
      </c>
      <c r="J165" s="177">
        <f>RES_hhdet_in_tesh!J165/RES_summary!J$21</f>
        <v>14.777758461680373</v>
      </c>
      <c r="K165" s="177">
        <f>RES_hhdet_in_tesh!K165/RES_summary!K$21</f>
        <v>15.121070017525625</v>
      </c>
      <c r="L165" s="177">
        <f>RES_hhdet_in_tesh!L165/RES_summary!L$21</f>
        <v>0</v>
      </c>
      <c r="M165" s="177">
        <f>RES_hhdet_in_tesh!M165/RES_summary!M$21</f>
        <v>0</v>
      </c>
      <c r="N165" s="177">
        <f>RES_hhdet_in_tesh!N165/RES_summary!N$21</f>
        <v>0</v>
      </c>
      <c r="O165" s="177">
        <f>RES_hhdet_in_tesh!O165/RES_summary!O$21</f>
        <v>0</v>
      </c>
      <c r="P165" s="177">
        <f>RES_hhdet_in_tesh!P165/RES_summary!P$21</f>
        <v>0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14.094402481111727</v>
      </c>
      <c r="D166" s="178">
        <f>RES_hhdet_in_tesh!D166/RES_summary!D$21</f>
        <v>15.126310501594876</v>
      </c>
      <c r="E166" s="178">
        <f>RES_hhdet_in_tesh!E166/RES_summary!E$21</f>
        <v>15.451287840165202</v>
      </c>
      <c r="F166" s="178">
        <f>RES_hhdet_in_tesh!F166/RES_summary!F$21</f>
        <v>15.150495601760023</v>
      </c>
      <c r="G166" s="178">
        <f>RES_hhdet_in_tesh!G166/RES_summary!G$21</f>
        <v>14.779198608477454</v>
      </c>
      <c r="H166" s="178">
        <f>RES_hhdet_in_tesh!H166/RES_summary!H$21</f>
        <v>16.527613494758164</v>
      </c>
      <c r="I166" s="178">
        <f>RES_hhdet_in_tesh!I166/RES_summary!I$21</f>
        <v>15.648020744480732</v>
      </c>
      <c r="J166" s="178">
        <f>RES_hhdet_in_tesh!J166/RES_summary!J$21</f>
        <v>14.607145490212288</v>
      </c>
      <c r="K166" s="178">
        <f>RES_hhdet_in_tesh!K166/RES_summary!K$21</f>
        <v>14.666361955672215</v>
      </c>
      <c r="L166" s="178">
        <f>RES_hhdet_in_tesh!L166/RES_summary!L$21</f>
        <v>0</v>
      </c>
      <c r="M166" s="178">
        <f>RES_hhdet_in_tesh!M166/RES_summary!M$21</f>
        <v>0</v>
      </c>
      <c r="N166" s="178">
        <f>RES_hhdet_in_tesh!N166/RES_summary!N$21</f>
        <v>0</v>
      </c>
      <c r="O166" s="178">
        <f>RES_hhdet_in_tesh!O166/RES_summary!O$21</f>
        <v>0</v>
      </c>
      <c r="P166" s="178">
        <f>RES_hhdet_in_tesh!P166/RES_summary!P$21</f>
        <v>0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14.063898433889522</v>
      </c>
      <c r="D171" s="180">
        <f>RES_hhdet_in_tesh!D171/RES_summary!D$21</f>
        <v>15.146253627946146</v>
      </c>
      <c r="E171" s="180">
        <f>RES_hhdet_in_tesh!E171/RES_summary!E$21</f>
        <v>15.487887274641443</v>
      </c>
      <c r="F171" s="180">
        <f>RES_hhdet_in_tesh!F171/RES_summary!F$21</f>
        <v>15.19284379720235</v>
      </c>
      <c r="G171" s="180">
        <f>RES_hhdet_in_tesh!G171/RES_summary!G$21</f>
        <v>14.807434799279809</v>
      </c>
      <c r="H171" s="180">
        <f>RES_hhdet_in_tesh!H171/RES_summary!H$21</f>
        <v>16.604855686392622</v>
      </c>
      <c r="I171" s="180">
        <f>RES_hhdet_in_tesh!I171/RES_summary!I$21</f>
        <v>16.327200277465575</v>
      </c>
      <c r="J171" s="180">
        <f>RES_hhdet_in_tesh!J171/RES_summary!J$21</f>
        <v>14.881084616594899</v>
      </c>
      <c r="K171" s="180">
        <f>RES_hhdet_in_tesh!K171/RES_summary!K$21</f>
        <v>14.762905736448635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14.45636903654893</v>
      </c>
      <c r="D172" s="179">
        <f>RES_hhdet_in_tesh!D172/RES_summary!D$21</f>
        <v>14.922053358535182</v>
      </c>
      <c r="E172" s="179">
        <f>RES_hhdet_in_tesh!E172/RES_summary!E$21</f>
        <v>14.963820015716118</v>
      </c>
      <c r="F172" s="179">
        <f>RES_hhdet_in_tesh!F172/RES_summary!F$21</f>
        <v>14.623445144595847</v>
      </c>
      <c r="G172" s="179">
        <f>RES_hhdet_in_tesh!G172/RES_summary!G$21</f>
        <v>14.33836563629883</v>
      </c>
      <c r="H172" s="179">
        <f>RES_hhdet_in_tesh!H172/RES_summary!H$21</f>
        <v>15.559081741340812</v>
      </c>
      <c r="I172" s="179">
        <f>RES_hhdet_in_tesh!I172/RES_summary!I$21</f>
        <v>15.341104560397341</v>
      </c>
      <c r="J172" s="179">
        <f>RES_hhdet_in_tesh!J172/RES_summary!J$21</f>
        <v>14.397398941035537</v>
      </c>
      <c r="K172" s="179">
        <f>RES_hhdet_in_tesh!K172/RES_summary!K$21</f>
        <v>14.31607635429388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10.0837380708907</v>
      </c>
      <c r="D173" s="177">
        <f>RES_hhdet_in_tesh!D173/RES_summary!D$21</f>
        <v>10.505469230460072</v>
      </c>
      <c r="E173" s="177">
        <f>RES_hhdet_in_tesh!E173/RES_summary!E$21</f>
        <v>10.519303485331381</v>
      </c>
      <c r="F173" s="177">
        <f>RES_hhdet_in_tesh!F173/RES_summary!F$21</f>
        <v>10.182925013331859</v>
      </c>
      <c r="G173" s="177">
        <f>RES_hhdet_in_tesh!G173/RES_summary!G$21</f>
        <v>9.8455938093185225</v>
      </c>
      <c r="H173" s="177">
        <f>RES_hhdet_in_tesh!H173/RES_summary!H$21</f>
        <v>10.989777334157422</v>
      </c>
      <c r="I173" s="177">
        <f>RES_hhdet_in_tesh!I173/RES_summary!I$21</f>
        <v>10.775993296487828</v>
      </c>
      <c r="J173" s="177">
        <f>RES_hhdet_in_tesh!J173/RES_summary!J$21</f>
        <v>9.8048953700311934</v>
      </c>
      <c r="K173" s="177">
        <f>RES_hhdet_in_tesh!K173/RES_summary!K$21</f>
        <v>9.6994712918775576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4.3726309656582272</v>
      </c>
      <c r="D174" s="176">
        <f>RES_hhdet_in_tesh!D174/RES_summary!D$21</f>
        <v>4.4165841280751126</v>
      </c>
      <c r="E174" s="176">
        <f>RES_hhdet_in_tesh!E174/RES_summary!E$21</f>
        <v>4.4445165303847372</v>
      </c>
      <c r="F174" s="176">
        <f>RES_hhdet_in_tesh!F174/RES_summary!F$21</f>
        <v>4.4405201312639884</v>
      </c>
      <c r="G174" s="176">
        <f>RES_hhdet_in_tesh!G174/RES_summary!G$21</f>
        <v>4.4927718269803076</v>
      </c>
      <c r="H174" s="176">
        <f>RES_hhdet_in_tesh!H174/RES_summary!H$21</f>
        <v>4.5693044071833926</v>
      </c>
      <c r="I174" s="176">
        <f>RES_hhdet_in_tesh!I174/RES_summary!I$21</f>
        <v>4.5651112639095137</v>
      </c>
      <c r="J174" s="176">
        <f>RES_hhdet_in_tesh!J174/RES_summary!J$21</f>
        <v>4.5925035710043431</v>
      </c>
      <c r="K174" s="176">
        <f>RES_hhdet_in_tesh!K174/RES_summary!K$21</f>
        <v>4.6166050624163244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8.6473212839649261</v>
      </c>
      <c r="D175" s="178">
        <f>RES_hhdet_in_tesh!D175/RES_summary!D$21</f>
        <v>8.8293048508309369</v>
      </c>
      <c r="E175" s="178">
        <f>RES_hhdet_in_tesh!E175/RES_summary!E$21</f>
        <v>8.8582884941111484</v>
      </c>
      <c r="F175" s="178">
        <f>RES_hhdet_in_tesh!F175/RES_summary!F$21</f>
        <v>9.0181031746877647</v>
      </c>
      <c r="G175" s="178">
        <f>RES_hhdet_in_tesh!G175/RES_summary!G$21</f>
        <v>8.840902941776724</v>
      </c>
      <c r="H175" s="178">
        <f>RES_hhdet_in_tesh!H175/RES_summary!H$21</f>
        <v>9.0430732487244807</v>
      </c>
      <c r="I175" s="178">
        <f>RES_hhdet_in_tesh!I175/RES_summary!I$21</f>
        <v>9.4534534150309035</v>
      </c>
      <c r="J175" s="178">
        <f>RES_hhdet_in_tesh!J175/RES_summary!J$21</f>
        <v>9.2758495569238715</v>
      </c>
      <c r="K175" s="178">
        <f>RES_hhdet_in_tesh!K175/RES_summary!K$21</f>
        <v>9.3088747559031937</v>
      </c>
      <c r="L175" s="178">
        <f>RES_hhdet_in_tesh!L175/RES_summary!L$21</f>
        <v>0</v>
      </c>
      <c r="M175" s="178">
        <f>RES_hhdet_in_tesh!M175/RES_summary!M$21</f>
        <v>0</v>
      </c>
      <c r="N175" s="178">
        <f>RES_hhdet_in_tesh!N175/RES_summary!N$21</f>
        <v>0</v>
      </c>
      <c r="O175" s="178">
        <f>RES_hhdet_in_tesh!O175/RES_summary!O$21</f>
        <v>0</v>
      </c>
      <c r="P175" s="178">
        <f>RES_hhdet_in_tesh!P175/RES_summary!P$21</f>
        <v>0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8.6473212839649261</v>
      </c>
      <c r="D177" s="176">
        <f>RES_hhdet_in_tesh!D177/RES_summary!D$21</f>
        <v>8.8293048508309369</v>
      </c>
      <c r="E177" s="176">
        <f>RES_hhdet_in_tesh!E177/RES_summary!E$21</f>
        <v>8.8582884941111484</v>
      </c>
      <c r="F177" s="176">
        <f>RES_hhdet_in_tesh!F177/RES_summary!F$21</f>
        <v>9.0181031746877647</v>
      </c>
      <c r="G177" s="176">
        <f>RES_hhdet_in_tesh!G177/RES_summary!G$21</f>
        <v>8.840902941776724</v>
      </c>
      <c r="H177" s="176">
        <f>RES_hhdet_in_tesh!H177/RES_summary!H$21</f>
        <v>9.0430732487244807</v>
      </c>
      <c r="I177" s="176">
        <f>RES_hhdet_in_tesh!I177/RES_summary!I$21</f>
        <v>9.4534534150309035</v>
      </c>
      <c r="J177" s="176">
        <f>RES_hhdet_in_tesh!J177/RES_summary!J$21</f>
        <v>9.2758495569238715</v>
      </c>
      <c r="K177" s="176">
        <f>RES_hhdet_in_tesh!K177/RES_summary!K$21</f>
        <v>9.3088747559031937</v>
      </c>
      <c r="L177" s="176">
        <f>RES_hhdet_in_tesh!L177/RES_summary!L$21</f>
        <v>0</v>
      </c>
      <c r="M177" s="176">
        <f>RES_hhdet_in_tesh!M177/RES_summary!M$21</f>
        <v>0</v>
      </c>
      <c r="N177" s="176">
        <f>RES_hhdet_in_tesh!N177/RES_summary!N$21</f>
        <v>0</v>
      </c>
      <c r="O177" s="176">
        <f>RES_hhdet_in_tesh!O177/RES_summary!O$21</f>
        <v>0</v>
      </c>
      <c r="P177" s="176">
        <f>RES_hhdet_in_tesh!P177/RES_summary!P$21</f>
        <v>0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70.900214483028634</v>
      </c>
      <c r="D3" s="184">
        <f>RES_hhdet_in_emih!D3/RES_summary!D$21</f>
        <v>75.67888953018479</v>
      </c>
      <c r="E3" s="184">
        <f>RES_hhdet_in_emih!E3/RES_summary!E$21</f>
        <v>81.43153947306773</v>
      </c>
      <c r="F3" s="184">
        <f>RES_hhdet_in_emih!F3/RES_summary!F$21</f>
        <v>80.945475941231479</v>
      </c>
      <c r="G3" s="184">
        <f>RES_hhdet_in_emih!G3/RES_summary!G$21</f>
        <v>80.771918890577211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80.954522285655543</v>
      </c>
      <c r="K3" s="184">
        <f>RES_hhdet_in_emih!K3/RES_summary!K$21</f>
        <v>68.30954348313557</v>
      </c>
      <c r="L3" s="184">
        <f>RES_hhdet_in_emih!L3/RES_summary!L$21</f>
        <v>71.662771187546525</v>
      </c>
      <c r="M3" s="184">
        <f>RES_hhdet_in_emih!M3/RES_summary!M$21</f>
        <v>87.773370589000407</v>
      </c>
      <c r="N3" s="184">
        <f>RES_hhdet_in_emih!N3/RES_summary!N$21</f>
        <v>74.673826726255214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68.82163273696716</v>
      </c>
      <c r="D4" s="178">
        <f>RES_hhdet_in_emih!D4/RES_summary!D$21</f>
        <v>73.013763163534307</v>
      </c>
      <c r="E4" s="178">
        <f>RES_hhdet_in_emih!E4/RES_summary!E$21</f>
        <v>77.170189213155794</v>
      </c>
      <c r="F4" s="178">
        <f>RES_hhdet_in_emih!F4/RES_summary!F$21</f>
        <v>74.245626783578274</v>
      </c>
      <c r="G4" s="178">
        <f>RES_hhdet_in_emih!G4/RES_summary!G$21</f>
        <v>77.347557636091096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77.553785024294882</v>
      </c>
      <c r="K4" s="178">
        <f>RES_hhdet_in_emih!K4/RES_summary!K$21</f>
        <v>67.400175267686379</v>
      </c>
      <c r="L4" s="178">
        <f>RES_hhdet_in_emih!L4/RES_summary!L$21</f>
        <v>69.8344413824003</v>
      </c>
      <c r="M4" s="178">
        <f>RES_hhdet_in_emih!M4/RES_summary!M$21</f>
        <v>75.277980263271161</v>
      </c>
      <c r="N4" s="178">
        <f>RES_hhdet_in_emih!N4/RES_summary!N$21</f>
        <v>67.227415251671843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68.82163273696716</v>
      </c>
      <c r="D5" s="177">
        <f>RES_hhdet_in_emih!D5/RES_summary!D$21</f>
        <v>73.013763163534307</v>
      </c>
      <c r="E5" s="177">
        <f>RES_hhdet_in_emih!E5/RES_summary!E$21</f>
        <v>77.170189213155794</v>
      </c>
      <c r="F5" s="177">
        <f>RES_hhdet_in_emih!F5/RES_summary!F$21</f>
        <v>74.245626783578274</v>
      </c>
      <c r="G5" s="177">
        <f>RES_hhdet_in_emih!G5/RES_summary!G$21</f>
        <v>77.347557636091096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77.553785024294882</v>
      </c>
      <c r="K5" s="177">
        <f>RES_hhdet_in_emih!K5/RES_summary!K$21</f>
        <v>67.400175267686379</v>
      </c>
      <c r="L5" s="177">
        <f>RES_hhdet_in_emih!L5/RES_summary!L$21</f>
        <v>69.8344413824003</v>
      </c>
      <c r="M5" s="177">
        <f>RES_hhdet_in_emih!M5/RES_summary!M$21</f>
        <v>75.277980263271161</v>
      </c>
      <c r="N5" s="177">
        <f>RES_hhdet_in_emih!N5/RES_summary!N$21</f>
        <v>67.227415251671843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1.8801365372825287</v>
      </c>
      <c r="D9" s="178">
        <f>RES_hhdet_in_emih!D9/RES_summary!D$21</f>
        <v>2.4237361095710628</v>
      </c>
      <c r="E9" s="178">
        <f>RES_hhdet_in_emih!E9/RES_summary!E$21</f>
        <v>3.886919301227838</v>
      </c>
      <c r="F9" s="178">
        <f>RES_hhdet_in_emih!F9/RES_summary!F$21</f>
        <v>6.1693154111679522</v>
      </c>
      <c r="G9" s="178">
        <f>RES_hhdet_in_emih!G9/RES_summary!G$21</f>
        <v>3.1491135759259645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3.1641838431046612</v>
      </c>
      <c r="K9" s="178">
        <f>RES_hhdet_in_emih!K9/RES_summary!K$21</f>
        <v>0.90936821544919655</v>
      </c>
      <c r="L9" s="178">
        <f>RES_hhdet_in_emih!L9/RES_summary!L$21</f>
        <v>1.0545780771421713</v>
      </c>
      <c r="M9" s="178">
        <f>RES_hhdet_in_emih!M9/RES_summary!M$21</f>
        <v>11.875387234170949</v>
      </c>
      <c r="N9" s="178">
        <f>RES_hhdet_in_emih!N9/RES_summary!N$21</f>
        <v>7.2482888739451843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10.862290798832968</v>
      </c>
      <c r="D10" s="183">
        <f>RES_hhdet_in_emih!D10/RES_summary!D$21</f>
        <v>10.725851775930677</v>
      </c>
      <c r="E10" s="183">
        <f>RES_hhdet_in_emih!E10/RES_summary!E$21</f>
        <v>10.686621506276198</v>
      </c>
      <c r="F10" s="183">
        <f>RES_hhdet_in_emih!F10/RES_summary!F$21</f>
        <v>10.604779883067259</v>
      </c>
      <c r="G10" s="183">
        <f>RES_hhdet_in_emih!G10/RES_summary!G$21</f>
        <v>10.614774931025508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10.953966332720187</v>
      </c>
      <c r="K10" s="183">
        <f>RES_hhdet_in_emih!K10/RES_summary!K$21</f>
        <v>10.657349282716861</v>
      </c>
      <c r="L10" s="183">
        <f>RES_hhdet_in_emih!L10/RES_summary!L$21</f>
        <v>12.392151222585905</v>
      </c>
      <c r="M10" s="183">
        <f>RES_hhdet_in_emih!M10/RES_summary!M$21</f>
        <v>12.47861814425074</v>
      </c>
      <c r="N10" s="183">
        <f>RES_hhdet_in_emih!N10/RES_summary!N$21</f>
        <v>12.558428164792863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0.19844520877894425</v>
      </c>
      <c r="D19" s="178">
        <f>RES_hhdet_in_emih!D19/RES_summary!D$21</f>
        <v>0.24139025707942419</v>
      </c>
      <c r="E19" s="178">
        <f>RES_hhdet_in_emih!E19/RES_summary!E$21</f>
        <v>0.37443095868410514</v>
      </c>
      <c r="F19" s="178">
        <f>RES_hhdet_in_emih!F19/RES_summary!F$21</f>
        <v>0.53053374648526064</v>
      </c>
      <c r="G19" s="178">
        <f>RES_hhdet_in_emih!G19/RES_summary!G$21</f>
        <v>0.27524767856015619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0.23655341825600643</v>
      </c>
      <c r="K19" s="178">
        <f>RES_hhdet_in_emih!K19/RES_summary!K$21</f>
        <v>0</v>
      </c>
      <c r="L19" s="178">
        <f>RES_hhdet_in_emih!L19/RES_summary!L$21</f>
        <v>0.77375172800405156</v>
      </c>
      <c r="M19" s="178">
        <f>RES_hhdet_in_emih!M19/RES_summary!M$21</f>
        <v>0.62000309155831479</v>
      </c>
      <c r="N19" s="178">
        <f>RES_hhdet_in_emih!N19/RES_summary!N$21</f>
        <v>0.19812260063820633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7.8237821633236724</v>
      </c>
      <c r="D20" s="177">
        <f>RES_hhdet_in_emih!D20/RES_summary!D$21</f>
        <v>8.5344034347554718</v>
      </c>
      <c r="E20" s="177">
        <f>RES_hhdet_in_emih!E20/RES_summary!E$21</f>
        <v>7.9997191582380784</v>
      </c>
      <c r="F20" s="177">
        <f>RES_hhdet_in_emih!F20/RES_summary!F$21</f>
        <v>7.757084072814795</v>
      </c>
      <c r="G20" s="177">
        <f>RES_hhdet_in_emih!G20/RES_summary!G$21</f>
        <v>8.2220374603232997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9.0224257650991078</v>
      </c>
      <c r="K20" s="177">
        <f>RES_hhdet_in_emih!K20/RES_summary!K$21</f>
        <v>0</v>
      </c>
      <c r="L20" s="177">
        <f>RES_hhdet_in_emih!L20/RES_summary!L$21</f>
        <v>10.430426079200231</v>
      </c>
      <c r="M20" s="177">
        <f>RES_hhdet_in_emih!M20/RES_summary!M$21</f>
        <v>10.497611805428367</v>
      </c>
      <c r="N20" s="177">
        <f>RES_hhdet_in_emih!N20/RES_summary!N$21</f>
        <v>10.636401515169965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45.327842509403062</v>
      </c>
      <c r="E24" s="184">
        <f>RES_hhdet_in_emih!E24/RES_summary!E$21</f>
        <v>0</v>
      </c>
      <c r="F24" s="184">
        <f>RES_hhdet_in_emih!F24/RES_summary!F$21</f>
        <v>45.094051792979805</v>
      </c>
      <c r="G24" s="184">
        <f>RES_hhdet_in_emih!G24/RES_summary!G$21</f>
        <v>48.717085342737633</v>
      </c>
      <c r="H24" s="184">
        <f>RES_hhdet_in_emih!H24/RES_summary!H$21</f>
        <v>48.852665432537229</v>
      </c>
      <c r="I24" s="184">
        <f>RES_hhdet_in_emih!I24/RES_summary!I$21</f>
        <v>36.93694362152106</v>
      </c>
      <c r="J24" s="184">
        <f>RES_hhdet_in_emih!J24/RES_summary!J$21</f>
        <v>45.011459599408397</v>
      </c>
      <c r="K24" s="184">
        <f>RES_hhdet_in_emih!K24/RES_summary!K$21</f>
        <v>40.441141769029045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36.093277001259807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36.113829666858571</v>
      </c>
      <c r="E25" s="178">
        <f>RES_hhdet_in_emih!E25/RES_summary!E$21</f>
        <v>0</v>
      </c>
      <c r="F25" s="178">
        <f>RES_hhdet_in_emih!F25/RES_summary!F$21</f>
        <v>39.792347887222114</v>
      </c>
      <c r="G25" s="178">
        <f>RES_hhdet_in_emih!G25/RES_summary!G$21</f>
        <v>39.176192790327576</v>
      </c>
      <c r="H25" s="178">
        <f>RES_hhdet_in_emih!H25/RES_summary!H$21</f>
        <v>39.226150532144899</v>
      </c>
      <c r="I25" s="178">
        <f>RES_hhdet_in_emih!I25/RES_summary!I$21</f>
        <v>35.685546212743219</v>
      </c>
      <c r="J25" s="178">
        <f>RES_hhdet_in_emih!J25/RES_summary!J$21</f>
        <v>35.672320358050584</v>
      </c>
      <c r="K25" s="178">
        <f>RES_hhdet_in_emih!K25/RES_summary!K$21</f>
        <v>36.03675551698408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36.093277001259807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36.113829666858571</v>
      </c>
      <c r="E26" s="177">
        <f>RES_hhdet_in_emih!E26/RES_summary!E$21</f>
        <v>0</v>
      </c>
      <c r="F26" s="177">
        <f>RES_hhdet_in_emih!F26/RES_summary!F$21</f>
        <v>39.792347887222114</v>
      </c>
      <c r="G26" s="177">
        <f>RES_hhdet_in_emih!G26/RES_summary!G$21</f>
        <v>39.176192790327576</v>
      </c>
      <c r="H26" s="177">
        <f>RES_hhdet_in_emih!H26/RES_summary!H$21</f>
        <v>39.226150532144899</v>
      </c>
      <c r="I26" s="177">
        <f>RES_hhdet_in_emih!I26/RES_summary!I$21</f>
        <v>35.685546212743219</v>
      </c>
      <c r="J26" s="177">
        <f>RES_hhdet_in_emih!J26/RES_summary!J$21</f>
        <v>35.672320358050584</v>
      </c>
      <c r="K26" s="177">
        <f>RES_hhdet_in_emih!K26/RES_summary!K$21</f>
        <v>36.03675551698408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36.093277001259807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5.2136161224993156</v>
      </c>
      <c r="E30" s="178">
        <f>RES_hhdet_in_emih!E30/RES_summary!E$21</f>
        <v>0</v>
      </c>
      <c r="F30" s="178">
        <f>RES_hhdet_in_emih!F30/RES_summary!F$21</f>
        <v>5.3017039057576882</v>
      </c>
      <c r="G30" s="178">
        <f>RES_hhdet_in_emih!G30/RES_summary!G$21</f>
        <v>5.3513604621829876</v>
      </c>
      <c r="H30" s="178">
        <f>RES_hhdet_in_emih!H30/RES_summary!H$21</f>
        <v>5.4377214719261149</v>
      </c>
      <c r="I30" s="178">
        <f>RES_hhdet_in_emih!I30/RES_summary!I$21</f>
        <v>0</v>
      </c>
      <c r="J30" s="178">
        <f>RES_hhdet_in_emih!J30/RES_summary!J$21</f>
        <v>4.9026969886212211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5.3598320069795697</v>
      </c>
      <c r="E31" s="183">
        <f>RES_hhdet_in_emih!E31/RES_summary!E$21</f>
        <v>0</v>
      </c>
      <c r="F31" s="183">
        <f>RES_hhdet_in_emih!F31/RES_summary!F$21</f>
        <v>5.3233119059225942</v>
      </c>
      <c r="G31" s="183">
        <f>RES_hhdet_in_emih!G31/RES_summary!G$21</f>
        <v>5.3978940221522258</v>
      </c>
      <c r="H31" s="183">
        <f>RES_hhdet_in_emih!H31/RES_summary!H$21</f>
        <v>5.5046136397064869</v>
      </c>
      <c r="I31" s="183">
        <f>RES_hhdet_in_emih!I31/RES_summary!I$21</f>
        <v>0</v>
      </c>
      <c r="J31" s="183">
        <f>RES_hhdet_in_emih!J31/RES_summary!J$21</f>
        <v>5.5967767510488313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3.977597878656256</v>
      </c>
      <c r="E32" s="183">
        <f>RES_hhdet_in_emih!E32/RES_summary!E$21</f>
        <v>0</v>
      </c>
      <c r="F32" s="183">
        <f>RES_hhdet_in_emih!F32/RES_summary!F$21</f>
        <v>3.9093648755239165</v>
      </c>
      <c r="G32" s="183">
        <f>RES_hhdet_in_emih!G32/RES_summary!G$21</f>
        <v>3.9186344486457307</v>
      </c>
      <c r="H32" s="183">
        <f>RES_hhdet_in_emih!H32/RES_summary!H$21</f>
        <v>3.95801117849921</v>
      </c>
      <c r="I32" s="183">
        <f>RES_hhdet_in_emih!I32/RES_summary!I$21</f>
        <v>0</v>
      </c>
      <c r="J32" s="183">
        <f>RES_hhdet_in_emih!J32/RES_summary!J$21</f>
        <v>3.9513915989432511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3.977597878656256</v>
      </c>
      <c r="E33" s="182">
        <f>RES_hhdet_in_emih!E33/RES_summary!E$21</f>
        <v>0</v>
      </c>
      <c r="F33" s="182">
        <f>RES_hhdet_in_emih!F33/RES_summary!F$21</f>
        <v>3.9093648755239165</v>
      </c>
      <c r="G33" s="182">
        <f>RES_hhdet_in_emih!G33/RES_summary!G$21</f>
        <v>3.9186344486457307</v>
      </c>
      <c r="H33" s="182">
        <f>RES_hhdet_in_emih!H33/RES_summary!H$21</f>
        <v>3.95801117849921</v>
      </c>
      <c r="I33" s="182">
        <f>RES_hhdet_in_emih!I33/RES_summary!I$21</f>
        <v>0</v>
      </c>
      <c r="J33" s="182">
        <f>RES_hhdet_in_emih!J33/RES_summary!J$21</f>
        <v>3.9513915989432511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4.0003967200451731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4.1895320902270692</v>
      </c>
      <c r="H39" s="178">
        <f>RES_hhdet_in_emih!H39/RES_summary!H$21</f>
        <v>4.1887934284662149</v>
      </c>
      <c r="I39" s="178">
        <f>RES_hhdet_in_emih!I39/RES_summary!I$21</f>
        <v>1.251397408777837</v>
      </c>
      <c r="J39" s="178">
        <f>RES_hhdet_in_emih!J39/RES_summary!J$21</f>
        <v>4.4364422527365885</v>
      </c>
      <c r="K39" s="178">
        <f>RES_hhdet_in_emih!K39/RES_summary!K$21</f>
        <v>4.4043862520449713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4.0003967200451731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4.1895320902270692</v>
      </c>
      <c r="H40" s="177">
        <f>RES_hhdet_in_emih!H40/RES_summary!H$21</f>
        <v>4.1887934284662149</v>
      </c>
      <c r="I40" s="177">
        <f>RES_hhdet_in_emih!I40/RES_summary!I$21</f>
        <v>4.3579686528324801</v>
      </c>
      <c r="J40" s="177">
        <f>RES_hhdet_in_emih!J40/RES_summary!J$21</f>
        <v>4.4364422527365885</v>
      </c>
      <c r="K40" s="177">
        <f>RES_hhdet_in_emih!K40/RES_summary!K$21</f>
        <v>4.4043862520449713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57.70732052006089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47.274017013699869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57.70732052006089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47.274017013699869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57.70732052006089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47.274017013699869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39.274771572942321</v>
      </c>
      <c r="D62" s="184">
        <f>RES_hhdet_in_emih!D62/RES_summary!D$21</f>
        <v>37.070216044207086</v>
      </c>
      <c r="E62" s="184">
        <f>RES_hhdet_in_emih!E62/RES_summary!E$21</f>
        <v>42.145260658075365</v>
      </c>
      <c r="F62" s="184">
        <f>RES_hhdet_in_emih!F62/RES_summary!F$21</f>
        <v>40.926806933091406</v>
      </c>
      <c r="G62" s="184">
        <f>RES_hhdet_in_emih!G62/RES_summary!G$21</f>
        <v>39.260923954244397</v>
      </c>
      <c r="H62" s="184">
        <f>RES_hhdet_in_emih!H62/RES_summary!H$21</f>
        <v>0</v>
      </c>
      <c r="I62" s="184">
        <f>RES_hhdet_in_emih!I62/RES_summary!I$21</f>
        <v>34.937290515855743</v>
      </c>
      <c r="J62" s="184">
        <f>RES_hhdet_in_emih!J62/RES_summary!J$21</f>
        <v>35.554789632221805</v>
      </c>
      <c r="K62" s="184">
        <f>RES_hhdet_in_emih!K62/RES_summary!K$21</f>
        <v>37.809704417546421</v>
      </c>
      <c r="L62" s="184">
        <f>RES_hhdet_in_emih!L62/RES_summary!L$21</f>
        <v>0</v>
      </c>
      <c r="M62" s="184">
        <f>RES_hhdet_in_emih!M62/RES_summary!M$21</f>
        <v>39.544702295599357</v>
      </c>
      <c r="N62" s="184">
        <f>RES_hhdet_in_emih!N62/RES_summary!N$21</f>
        <v>38.395333629885265</v>
      </c>
      <c r="O62" s="184">
        <f>RES_hhdet_in_emih!O62/RES_summary!O$21</f>
        <v>35.825094862057661</v>
      </c>
      <c r="P62" s="184">
        <f>RES_hhdet_in_emih!P62/RES_summary!P$21</f>
        <v>32.630633170388464</v>
      </c>
      <c r="Q62" s="184">
        <f>RES_hhdet_in_emih!Q62/RES_summary!Q$21</f>
        <v>30.633223757364885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33.182347670512968</v>
      </c>
      <c r="D63" s="178">
        <f>RES_hhdet_in_emih!D63/RES_summary!D$21</f>
        <v>31.144136016466643</v>
      </c>
      <c r="E63" s="178">
        <f>RES_hhdet_in_emih!E63/RES_summary!E$21</f>
        <v>35.118662632634894</v>
      </c>
      <c r="F63" s="178">
        <f>RES_hhdet_in_emih!F63/RES_summary!F$21</f>
        <v>34.340299624281563</v>
      </c>
      <c r="G63" s="178">
        <f>RES_hhdet_in_emih!G63/RES_summary!G$21</f>
        <v>34.118916468795653</v>
      </c>
      <c r="H63" s="178">
        <f>RES_hhdet_in_emih!H63/RES_summary!H$21</f>
        <v>0</v>
      </c>
      <c r="I63" s="178">
        <f>RES_hhdet_in_emih!I63/RES_summary!I$21</f>
        <v>30.242298084573942</v>
      </c>
      <c r="J63" s="178">
        <f>RES_hhdet_in_emih!J63/RES_summary!J$21</f>
        <v>31.097651288880463</v>
      </c>
      <c r="K63" s="178">
        <f>RES_hhdet_in_emih!K63/RES_summary!K$21</f>
        <v>30.022024919233655</v>
      </c>
      <c r="L63" s="178">
        <f>RES_hhdet_in_emih!L63/RES_summary!L$21</f>
        <v>0</v>
      </c>
      <c r="M63" s="178">
        <f>RES_hhdet_in_emih!M63/RES_summary!M$21</f>
        <v>31.124732719178741</v>
      </c>
      <c r="N63" s="178">
        <f>RES_hhdet_in_emih!N63/RES_summary!N$21</f>
        <v>30.384312101567417</v>
      </c>
      <c r="O63" s="178">
        <f>RES_hhdet_in_emih!O63/RES_summary!O$21</f>
        <v>28.022396681159488</v>
      </c>
      <c r="P63" s="178">
        <f>RES_hhdet_in_emih!P63/RES_summary!P$21</f>
        <v>24.063999067497772</v>
      </c>
      <c r="Q63" s="178">
        <f>RES_hhdet_in_emih!Q63/RES_summary!Q$21</f>
        <v>26.687006089621704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33.182347670512968</v>
      </c>
      <c r="D64" s="177">
        <f>RES_hhdet_in_emih!D64/RES_summary!D$21</f>
        <v>31.144136016466643</v>
      </c>
      <c r="E64" s="177">
        <f>RES_hhdet_in_emih!E64/RES_summary!E$21</f>
        <v>35.118662632634894</v>
      </c>
      <c r="F64" s="177">
        <f>RES_hhdet_in_emih!F64/RES_summary!F$21</f>
        <v>34.340299624281563</v>
      </c>
      <c r="G64" s="177">
        <f>RES_hhdet_in_emih!G64/RES_summary!G$21</f>
        <v>34.118916468795653</v>
      </c>
      <c r="H64" s="177">
        <f>RES_hhdet_in_emih!H64/RES_summary!H$21</f>
        <v>0</v>
      </c>
      <c r="I64" s="177">
        <f>RES_hhdet_in_emih!I64/RES_summary!I$21</f>
        <v>30.242298084573942</v>
      </c>
      <c r="J64" s="177">
        <f>RES_hhdet_in_emih!J64/RES_summary!J$21</f>
        <v>31.097651288880463</v>
      </c>
      <c r="K64" s="177">
        <f>RES_hhdet_in_emih!K64/RES_summary!K$21</f>
        <v>30.022024919233655</v>
      </c>
      <c r="L64" s="177">
        <f>RES_hhdet_in_emih!L64/RES_summary!L$21</f>
        <v>0</v>
      </c>
      <c r="M64" s="177">
        <f>RES_hhdet_in_emih!M64/RES_summary!M$21</f>
        <v>31.124732719178741</v>
      </c>
      <c r="N64" s="177">
        <f>RES_hhdet_in_emih!N64/RES_summary!N$21</f>
        <v>30.384312101567417</v>
      </c>
      <c r="O64" s="177">
        <f>RES_hhdet_in_emih!O64/RES_summary!O$21</f>
        <v>28.022396681159488</v>
      </c>
      <c r="P64" s="177">
        <f>RES_hhdet_in_emih!P64/RES_summary!P$21</f>
        <v>24.063999067497772</v>
      </c>
      <c r="Q64" s="177">
        <f>RES_hhdet_in_emih!Q64/RES_summary!Q$21</f>
        <v>26.687006089621704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3.7584810358261325</v>
      </c>
      <c r="D68" s="178">
        <f>RES_hhdet_in_emih!D68/RES_summary!D$21</f>
        <v>3.3295892067909247</v>
      </c>
      <c r="E68" s="178">
        <f>RES_hhdet_in_emih!E68/RES_summary!E$21</f>
        <v>4.3292350053744215</v>
      </c>
      <c r="F68" s="178">
        <f>RES_hhdet_in_emih!F68/RES_summary!F$21</f>
        <v>4.5799879718071015</v>
      </c>
      <c r="G68" s="178">
        <f>RES_hhdet_in_emih!G68/RES_summary!G$21</f>
        <v>2.5943237859231125</v>
      </c>
      <c r="H68" s="178">
        <f>RES_hhdet_in_emih!H68/RES_summary!H$21</f>
        <v>0</v>
      </c>
      <c r="I68" s="178">
        <f>RES_hhdet_in_emih!I68/RES_summary!I$21</f>
        <v>2.3033261840235775</v>
      </c>
      <c r="J68" s="178">
        <f>RES_hhdet_in_emih!J68/RES_summary!J$21</f>
        <v>2.1622679527664399</v>
      </c>
      <c r="K68" s="178">
        <f>RES_hhdet_in_emih!K68/RES_summary!K$21</f>
        <v>4.29172118701974</v>
      </c>
      <c r="L68" s="178">
        <f>RES_hhdet_in_emih!L68/RES_summary!L$21</f>
        <v>0</v>
      </c>
      <c r="M68" s="178">
        <f>RES_hhdet_in_emih!M68/RES_summary!M$21</f>
        <v>4.2189893380480985</v>
      </c>
      <c r="N68" s="178">
        <f>RES_hhdet_in_emih!N68/RES_summary!N$21</f>
        <v>3.7787078712782853</v>
      </c>
      <c r="O68" s="178">
        <f>RES_hhdet_in_emih!O68/RES_summary!O$21</f>
        <v>3.6154032285159206</v>
      </c>
      <c r="P68" s="178">
        <f>RES_hhdet_in_emih!P68/RES_summary!P$21</f>
        <v>4.4082513099013081</v>
      </c>
      <c r="Q68" s="178">
        <f>RES_hhdet_in_emih!Q68/RES_summary!Q$21</f>
        <v>2.5911561130254812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4.6202925072163152</v>
      </c>
      <c r="D69" s="183">
        <f>RES_hhdet_in_emih!D69/RES_summary!D$21</f>
        <v>4.6712181532009796</v>
      </c>
      <c r="E69" s="183">
        <f>RES_hhdet_in_emih!E69/RES_summary!E$21</f>
        <v>4.7019715632208925</v>
      </c>
      <c r="F69" s="183">
        <f>RES_hhdet_in_emih!F69/RES_summary!F$21</f>
        <v>4.6829605351314205</v>
      </c>
      <c r="G69" s="183">
        <f>RES_hhdet_in_emih!G69/RES_summary!G$21</f>
        <v>4.7206172755826845</v>
      </c>
      <c r="H69" s="183">
        <f>RES_hhdet_in_emih!H69/RES_summary!H$21</f>
        <v>0</v>
      </c>
      <c r="I69" s="183">
        <f>RES_hhdet_in_emih!I69/RES_summary!I$21</f>
        <v>4.7117248089811801</v>
      </c>
      <c r="J69" s="183">
        <f>RES_hhdet_in_emih!J69/RES_summary!J$21</f>
        <v>4.9549548413790561</v>
      </c>
      <c r="K69" s="183">
        <f>RES_hhdet_in_emih!K69/RES_summary!K$21</f>
        <v>4.9042015703968627</v>
      </c>
      <c r="L69" s="183">
        <f>RES_hhdet_in_emih!L69/RES_summary!L$21</f>
        <v>0</v>
      </c>
      <c r="M69" s="183">
        <f>RES_hhdet_in_emih!M69/RES_summary!M$21</f>
        <v>5.6125572013648961</v>
      </c>
      <c r="N69" s="183">
        <f>RES_hhdet_in_emih!N69/RES_summary!N$21</f>
        <v>0</v>
      </c>
      <c r="O69" s="183">
        <f>RES_hhdet_in_emih!O69/RES_summary!O$21</f>
        <v>5.5722972557149459</v>
      </c>
      <c r="P69" s="183">
        <f>RES_hhdet_in_emih!P69/RES_summary!P$21</f>
        <v>5.6159162945199892</v>
      </c>
      <c r="Q69" s="183">
        <f>RES_hhdet_in_emih!Q69/RES_summary!Q$21</f>
        <v>5.576275970444021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3.3984655051911403</v>
      </c>
      <c r="D70" s="183">
        <f>RES_hhdet_in_emih!D70/RES_summary!D$21</f>
        <v>3.3960041240560526</v>
      </c>
      <c r="E70" s="183">
        <f>RES_hhdet_in_emih!E70/RES_summary!E$21</f>
        <v>3.3822283615542661</v>
      </c>
      <c r="F70" s="183">
        <f>RES_hhdet_in_emih!F70/RES_summary!F$21</f>
        <v>3.3418722517468744</v>
      </c>
      <c r="G70" s="183">
        <f>RES_hhdet_in_emih!G70/RES_summary!G$21</f>
        <v>3.3435557017514785</v>
      </c>
      <c r="H70" s="183">
        <f>RES_hhdet_in_emih!H70/RES_summary!H$21</f>
        <v>0</v>
      </c>
      <c r="I70" s="183">
        <f>RES_hhdet_in_emih!I70/RES_summary!I$21</f>
        <v>3.3053480018592269</v>
      </c>
      <c r="J70" s="183">
        <f>RES_hhdet_in_emih!J70/RES_summary!J$21</f>
        <v>3.4812254136294802</v>
      </c>
      <c r="K70" s="183">
        <f>RES_hhdet_in_emih!K70/RES_summary!K$21</f>
        <v>3.4256525980885995</v>
      </c>
      <c r="L70" s="183">
        <f>RES_hhdet_in_emih!L70/RES_summary!L$21</f>
        <v>0</v>
      </c>
      <c r="M70" s="183">
        <f>RES_hhdet_in_emih!M70/RES_summary!M$21</f>
        <v>3.8278681390469762</v>
      </c>
      <c r="N70" s="183">
        <f>RES_hhdet_in_emih!N70/RES_summary!N$21</f>
        <v>3.7787078712782853</v>
      </c>
      <c r="O70" s="183">
        <f>RES_hhdet_in_emih!O70/RES_summary!O$21</f>
        <v>3.7363186163709257</v>
      </c>
      <c r="P70" s="183">
        <f>RES_hhdet_in_emih!P70/RES_summary!P$21</f>
        <v>3.7186102386854114</v>
      </c>
      <c r="Q70" s="183">
        <f>RES_hhdet_in_emih!Q70/RES_summary!Q$21</f>
        <v>3.6927516168098871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3.3984655051911403</v>
      </c>
      <c r="D71" s="182">
        <f>RES_hhdet_in_emih!D71/RES_summary!D$21</f>
        <v>3.3960041240560526</v>
      </c>
      <c r="E71" s="182">
        <f>RES_hhdet_in_emih!E71/RES_summary!E$21</f>
        <v>3.3822283615542661</v>
      </c>
      <c r="F71" s="182">
        <f>RES_hhdet_in_emih!F71/RES_summary!F$21</f>
        <v>3.3418722517468744</v>
      </c>
      <c r="G71" s="182">
        <f>RES_hhdet_in_emih!G71/RES_summary!G$21</f>
        <v>3.3435557017514785</v>
      </c>
      <c r="H71" s="182">
        <f>RES_hhdet_in_emih!H71/RES_summary!H$21</f>
        <v>0</v>
      </c>
      <c r="I71" s="182">
        <f>RES_hhdet_in_emih!I71/RES_summary!I$21</f>
        <v>3.3053480018592269</v>
      </c>
      <c r="J71" s="182">
        <f>RES_hhdet_in_emih!J71/RES_summary!J$21</f>
        <v>3.4812254136294802</v>
      </c>
      <c r="K71" s="182">
        <f>RES_hhdet_in_emih!K71/RES_summary!K$21</f>
        <v>3.4256525980885995</v>
      </c>
      <c r="L71" s="182">
        <f>RES_hhdet_in_emih!L71/RES_summary!L$21</f>
        <v>0</v>
      </c>
      <c r="M71" s="182">
        <f>RES_hhdet_in_emih!M71/RES_summary!M$21</f>
        <v>3.8278681390469762</v>
      </c>
      <c r="N71" s="182">
        <f>RES_hhdet_in_emih!N71/RES_summary!N$21</f>
        <v>3.7787078712782853</v>
      </c>
      <c r="O71" s="182">
        <f>RES_hhdet_in_emih!O71/RES_summary!O$21</f>
        <v>3.7363186163709257</v>
      </c>
      <c r="P71" s="182">
        <f>RES_hhdet_in_emih!P71/RES_summary!P$21</f>
        <v>3.7186102386854114</v>
      </c>
      <c r="Q71" s="182">
        <f>RES_hhdet_in_emih!Q71/RES_summary!Q$21</f>
        <v>3.6927516168098871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2.3339428666032229</v>
      </c>
      <c r="D77" s="178">
        <f>RES_hhdet_in_emih!D77/RES_summary!D$21</f>
        <v>2.5964908209495241</v>
      </c>
      <c r="E77" s="178">
        <f>RES_hhdet_in_emih!E77/RES_summary!E$21</f>
        <v>2.6973630200660437</v>
      </c>
      <c r="F77" s="178">
        <f>RES_hhdet_in_emih!F77/RES_summary!F$21</f>
        <v>2.0065193370027408</v>
      </c>
      <c r="G77" s="178">
        <f>RES_hhdet_in_emih!G77/RES_summary!G$21</f>
        <v>2.5476836995256305</v>
      </c>
      <c r="H77" s="178">
        <f>RES_hhdet_in_emih!H77/RES_summary!H$21</f>
        <v>0</v>
      </c>
      <c r="I77" s="178">
        <f>RES_hhdet_in_emih!I77/RES_summary!I$21</f>
        <v>2.3916662472582209</v>
      </c>
      <c r="J77" s="178">
        <f>RES_hhdet_in_emih!J77/RES_summary!J$21</f>
        <v>2.2948703905749013</v>
      </c>
      <c r="K77" s="178">
        <f>RES_hhdet_in_emih!K77/RES_summary!K$21</f>
        <v>3.4959583112930321</v>
      </c>
      <c r="L77" s="178">
        <f>RES_hhdet_in_emih!L77/RES_summary!L$21</f>
        <v>0</v>
      </c>
      <c r="M77" s="178">
        <f>RES_hhdet_in_emih!M77/RES_summary!M$21</f>
        <v>4.2009802383725212</v>
      </c>
      <c r="N77" s="178">
        <f>RES_hhdet_in_emih!N77/RES_summary!N$21</f>
        <v>4.2323136570395601</v>
      </c>
      <c r="O77" s="178">
        <f>RES_hhdet_in_emih!O77/RES_summary!O$21</f>
        <v>4.1872949523822509</v>
      </c>
      <c r="P77" s="178">
        <f>RES_hhdet_in_emih!P77/RES_summary!P$21</f>
        <v>4.1583827929893848</v>
      </c>
      <c r="Q77" s="178">
        <f>RES_hhdet_in_emih!Q77/RES_summary!Q$21</f>
        <v>1.355061554717697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3.3039627540460192</v>
      </c>
      <c r="D78" s="177">
        <f>RES_hhdet_in_emih!D78/RES_summary!D$21</f>
        <v>3.2762329463031929</v>
      </c>
      <c r="E78" s="177">
        <f>RES_hhdet_in_emih!E78/RES_summary!E$21</f>
        <v>3.2997683538767459</v>
      </c>
      <c r="F78" s="177">
        <f>RES_hhdet_in_emih!F78/RES_summary!F$21</f>
        <v>3.409193530065346</v>
      </c>
      <c r="G78" s="177">
        <f>RES_hhdet_in_emih!G78/RES_summary!G$21</f>
        <v>3.3582168965253052</v>
      </c>
      <c r="H78" s="177">
        <f>RES_hhdet_in_emih!H78/RES_summary!H$21</f>
        <v>0</v>
      </c>
      <c r="I78" s="177">
        <f>RES_hhdet_in_emih!I78/RES_summary!I$21</f>
        <v>3.3854709993886711</v>
      </c>
      <c r="J78" s="177">
        <f>RES_hhdet_in_emih!J78/RES_summary!J$21</f>
        <v>3.5407319409001863</v>
      </c>
      <c r="K78" s="177">
        <f>RES_hhdet_in_emih!K78/RES_summary!K$21</f>
        <v>3.4959583112930321</v>
      </c>
      <c r="L78" s="177">
        <f>RES_hhdet_in_emih!L78/RES_summary!L$21</f>
        <v>0</v>
      </c>
      <c r="M78" s="177">
        <f>RES_hhdet_in_emih!M78/RES_summary!M$21</f>
        <v>4.2009802383725212</v>
      </c>
      <c r="N78" s="177">
        <f>RES_hhdet_in_emih!N78/RES_summary!N$21</f>
        <v>4.2323136570395601</v>
      </c>
      <c r="O78" s="177">
        <f>RES_hhdet_in_emih!O78/RES_summary!O$21</f>
        <v>4.1872949523822509</v>
      </c>
      <c r="P78" s="177">
        <f>RES_hhdet_in_emih!P78/RES_summary!P$21</f>
        <v>4.1583827929893848</v>
      </c>
      <c r="Q78" s="177">
        <f>RES_hhdet_in_emih!Q78/RES_summary!Q$21</f>
        <v>4.1837194878495607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150228</v>
      </c>
      <c r="C5" s="151">
        <f>RES_hhdet_num!C$3</f>
        <v>151901</v>
      </c>
      <c r="D5" s="151">
        <f>RES_hhdet_num!D$3</f>
        <v>168304.99999999997</v>
      </c>
      <c r="E5" s="151">
        <f>RES_hhdet_num!E$3</f>
        <v>167887</v>
      </c>
      <c r="F5" s="151">
        <f>RES_hhdet_num!F$3</f>
        <v>162981</v>
      </c>
      <c r="G5" s="151">
        <f>RES_hhdet_num!G$3</f>
        <v>162420</v>
      </c>
      <c r="H5" s="151">
        <f>RES_hhdet_num!H$3</f>
        <v>152788.99999999994</v>
      </c>
      <c r="I5" s="151">
        <f>RES_hhdet_num!I$3</f>
        <v>101331.99999999997</v>
      </c>
      <c r="J5" s="151">
        <f>RES_hhdet_num!J$3</f>
        <v>106065.99999999997</v>
      </c>
      <c r="K5" s="151">
        <f>RES_hhdet_num!K$3</f>
        <v>106267.99999999997</v>
      </c>
      <c r="L5" s="151">
        <f>RES_hhdet_num!L$3</f>
        <v>106828</v>
      </c>
      <c r="M5" s="151">
        <f>RES_hhdet_num!M$3</f>
        <v>110293.99999999997</v>
      </c>
      <c r="N5" s="151">
        <f>RES_hhdet_num!N$3</f>
        <v>110592</v>
      </c>
      <c r="O5" s="151">
        <f>RES_hhdet_num!O$3</f>
        <v>99859.999999999971</v>
      </c>
      <c r="P5" s="151">
        <f>RES_hhdet_num!P$3</f>
        <v>88825.999999999956</v>
      </c>
      <c r="Q5" s="151">
        <f>RES_hhdet_num!Q$3</f>
        <v>72796.999999999971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150228</v>
      </c>
      <c r="C7" s="67">
        <f>RES_hhdet_num!C$5</f>
        <v>151901</v>
      </c>
      <c r="D7" s="67">
        <f>RES_hhdet_num!D$5</f>
        <v>168304.99999999997</v>
      </c>
      <c r="E7" s="67">
        <f>RES_hhdet_num!E$5</f>
        <v>167887</v>
      </c>
      <c r="F7" s="67">
        <f>RES_hhdet_num!F$5</f>
        <v>162981</v>
      </c>
      <c r="G7" s="67">
        <f>RES_hhdet_num!G$5</f>
        <v>162420</v>
      </c>
      <c r="H7" s="67">
        <f>RES_hhdet_num!H$5</f>
        <v>152788.99999999994</v>
      </c>
      <c r="I7" s="67">
        <f>RES_hhdet_num!I$5</f>
        <v>101331.99999999997</v>
      </c>
      <c r="J7" s="67">
        <f>RES_hhdet_num!J$5</f>
        <v>106065.99999999997</v>
      </c>
      <c r="K7" s="67">
        <f>RES_hhdet_num!K$5</f>
        <v>106267.99999999997</v>
      </c>
      <c r="L7" s="67">
        <f>RES_hhdet_num!L$5</f>
        <v>106828</v>
      </c>
      <c r="M7" s="67">
        <f>RES_hhdet_num!M$5</f>
        <v>110293.99999999997</v>
      </c>
      <c r="N7" s="67">
        <f>RES_hhdet_num!N$5</f>
        <v>110592</v>
      </c>
      <c r="O7" s="67">
        <f>RES_hhdet_num!O$5</f>
        <v>99859.999999999971</v>
      </c>
      <c r="P7" s="67">
        <f>RES_hhdet_num!P$5</f>
        <v>88825.999999999956</v>
      </c>
      <c r="Q7" s="67">
        <f>RES_hhdet_num!Q$5</f>
        <v>72796.999999999971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193</v>
      </c>
      <c r="C9" s="67">
        <f>RES_hhdet_num!C$8</f>
        <v>301</v>
      </c>
      <c r="D9" s="67">
        <f>RES_hhdet_num!D$8</f>
        <v>508</v>
      </c>
      <c r="E9" s="67">
        <f>RES_hhdet_num!E$8</f>
        <v>735</v>
      </c>
      <c r="F9" s="67">
        <f>RES_hhdet_num!F$8</f>
        <v>857.00000000000011</v>
      </c>
      <c r="G9" s="67">
        <f>RES_hhdet_num!G$8</f>
        <v>1023</v>
      </c>
      <c r="H9" s="67">
        <f>RES_hhdet_num!H$8</f>
        <v>1390.9999999999998</v>
      </c>
      <c r="I9" s="67">
        <f>RES_hhdet_num!I$8</f>
        <v>1153.9999999999998</v>
      </c>
      <c r="J9" s="67">
        <f>RES_hhdet_num!J$8</f>
        <v>1526.9999999999995</v>
      </c>
      <c r="K9" s="67">
        <f>RES_hhdet_num!K$8</f>
        <v>1915.9999999999995</v>
      </c>
      <c r="L9" s="67">
        <f>RES_hhdet_num!L$8</f>
        <v>2191.9999999999995</v>
      </c>
      <c r="M9" s="67">
        <f>RES_hhdet_num!M$8</f>
        <v>2465.9999999999995</v>
      </c>
      <c r="N9" s="67">
        <f>RES_hhdet_num!N$8</f>
        <v>2887.0000000000009</v>
      </c>
      <c r="O9" s="67">
        <f>RES_hhdet_num!O$8</f>
        <v>2993.9999999999995</v>
      </c>
      <c r="P9" s="67">
        <f>RES_hhdet_num!P$8</f>
        <v>3123.9999999999995</v>
      </c>
      <c r="Q9" s="67">
        <f>RES_hhdet_num!Q$8</f>
        <v>2963.9999999999995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9636</v>
      </c>
      <c r="C11" s="67">
        <f>RES_hhdet_num!C$10</f>
        <v>11443.999999999998</v>
      </c>
      <c r="D11" s="67">
        <f>RES_hhdet_num!D$10</f>
        <v>17718.999999999996</v>
      </c>
      <c r="E11" s="67">
        <f>RES_hhdet_num!E$10</f>
        <v>20815</v>
      </c>
      <c r="F11" s="67">
        <f>RES_hhdet_num!F$10</f>
        <v>23223</v>
      </c>
      <c r="G11" s="67">
        <f>RES_hhdet_num!G$10</f>
        <v>25851</v>
      </c>
      <c r="H11" s="67">
        <f>RES_hhdet_num!H$10</f>
        <v>26036.999999999993</v>
      </c>
      <c r="I11" s="67">
        <f>RES_hhdet_num!I$10</f>
        <v>26084.999999999993</v>
      </c>
      <c r="J11" s="67">
        <f>RES_hhdet_num!J$10</f>
        <v>30350.999999999993</v>
      </c>
      <c r="K11" s="67">
        <f>RES_hhdet_num!K$10</f>
        <v>30410.999999999996</v>
      </c>
      <c r="L11" s="67">
        <f>RES_hhdet_num!L$10</f>
        <v>30476</v>
      </c>
      <c r="M11" s="67">
        <f>RES_hhdet_num!M$10</f>
        <v>41852.999999999985</v>
      </c>
      <c r="N11" s="67">
        <f>RES_hhdet_num!N$10</f>
        <v>43783</v>
      </c>
      <c r="O11" s="67">
        <f>RES_hhdet_num!O$10</f>
        <v>45903.999999999985</v>
      </c>
      <c r="P11" s="67">
        <f>RES_hhdet_num!P$10</f>
        <v>46401.999999999971</v>
      </c>
      <c r="Q11" s="67">
        <f>RES_hhdet_num!Q$10</f>
        <v>46485.999999999971</v>
      </c>
    </row>
    <row r="12" spans="1:17" ht="12" customHeight="1" x14ac:dyDescent="0.25">
      <c r="A12" s="23" t="s">
        <v>144</v>
      </c>
      <c r="B12" s="67">
        <f>RES_hhdet_num!B$11</f>
        <v>115405</v>
      </c>
      <c r="C12" s="67">
        <f>RES_hhdet_num!C$11</f>
        <v>114954.99999999999</v>
      </c>
      <c r="D12" s="67">
        <f>RES_hhdet_num!D$11</f>
        <v>126722.99999999999</v>
      </c>
      <c r="E12" s="67">
        <f>RES_hhdet_num!E$11</f>
        <v>125979.00000000001</v>
      </c>
      <c r="F12" s="67">
        <f>RES_hhdet_num!F$11</f>
        <v>121974.00000000001</v>
      </c>
      <c r="G12" s="67">
        <f>RES_hhdet_num!G$11</f>
        <v>121165.99999999999</v>
      </c>
      <c r="H12" s="67">
        <f>RES_hhdet_num!H$11</f>
        <v>113478.99999999996</v>
      </c>
      <c r="I12" s="67">
        <f>RES_hhdet_num!I$11</f>
        <v>72828.999999999971</v>
      </c>
      <c r="J12" s="67">
        <f>RES_hhdet_num!J$11</f>
        <v>69804.999999999971</v>
      </c>
      <c r="K12" s="67">
        <f>RES_hhdet_num!K$11</f>
        <v>45194.999999999993</v>
      </c>
      <c r="L12" s="67">
        <f>RES_hhdet_num!L$11</f>
        <v>45050</v>
      </c>
      <c r="M12" s="67">
        <f>RES_hhdet_num!M$11</f>
        <v>45878.999999999978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1427.999999999997</v>
      </c>
      <c r="D13" s="67">
        <f>RES_hhdet_num!D$12</f>
        <v>1884.9999999999995</v>
      </c>
      <c r="E13" s="67">
        <f>RES_hhdet_num!E$12</f>
        <v>1965</v>
      </c>
      <c r="F13" s="67">
        <f>RES_hhdet_num!F$12</f>
        <v>1894.0000000000007</v>
      </c>
      <c r="G13" s="67">
        <f>RES_hhdet_num!G$12</f>
        <v>1937</v>
      </c>
      <c r="H13" s="67">
        <f>RES_hhdet_num!H$12</f>
        <v>2003.9999999999989</v>
      </c>
      <c r="I13" s="67">
        <f>RES_hhdet_num!I$12</f>
        <v>1546.9999999999998</v>
      </c>
      <c r="J13" s="67">
        <f>RES_hhdet_num!J$12</f>
        <v>2304.9999999999977</v>
      </c>
      <c r="K13" s="67">
        <f>RES_hhdet_num!K$12</f>
        <v>1773.9999999999993</v>
      </c>
      <c r="L13" s="67">
        <f>RES_hhdet_num!L$12</f>
        <v>1782.9999999999993</v>
      </c>
      <c r="M13" s="67">
        <f>RES_hhdet_num!M$12</f>
        <v>2075.9999999999991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25187</v>
      </c>
      <c r="C14" s="67">
        <f>RES_hhdet_num!C$15</f>
        <v>23779</v>
      </c>
      <c r="D14" s="67">
        <f>RES_hhdet_num!D$15</f>
        <v>21656</v>
      </c>
      <c r="E14" s="67">
        <f>RES_hhdet_num!E$15</f>
        <v>18834</v>
      </c>
      <c r="F14" s="67">
        <f>RES_hhdet_num!F$15</f>
        <v>15647.000000000005</v>
      </c>
      <c r="G14" s="67">
        <f>RES_hhdet_num!G$15</f>
        <v>13254</v>
      </c>
      <c r="H14" s="67">
        <f>RES_hhdet_num!H$15</f>
        <v>11072.999999999996</v>
      </c>
      <c r="I14" s="67">
        <f>RES_hhdet_num!I$15</f>
        <v>852.99999999999977</v>
      </c>
      <c r="J14" s="67">
        <f>RES_hhdet_num!J$15</f>
        <v>3489.9999999999986</v>
      </c>
      <c r="K14" s="67">
        <f>RES_hhdet_num!K$15</f>
        <v>27796.999999999989</v>
      </c>
      <c r="L14" s="67">
        <f>RES_hhdet_num!L$15</f>
        <v>28394.999999999996</v>
      </c>
      <c r="M14" s="67">
        <f>RES_hhdet_num!M$15</f>
        <v>19598.999999999993</v>
      </c>
      <c r="N14" s="67">
        <f>RES_hhdet_num!N$15</f>
        <v>63075</v>
      </c>
      <c r="O14" s="67">
        <f>RES_hhdet_num!O$15</f>
        <v>50829.999999999985</v>
      </c>
      <c r="P14" s="67">
        <f>RES_hhdet_num!P$15</f>
        <v>39736.999999999985</v>
      </c>
      <c r="Q14" s="67">
        <f>RES_hhdet_num!Q$15</f>
        <v>24488.999999999993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295</v>
      </c>
      <c r="D15" s="67">
        <f>RES_hhdet_num!D$16</f>
        <v>322</v>
      </c>
      <c r="E15" s="67">
        <f>RES_hhdet_num!E$16</f>
        <v>294</v>
      </c>
      <c r="F15" s="67">
        <f>RES_hhdet_num!F$16</f>
        <v>243.00000000000006</v>
      </c>
      <c r="G15" s="67">
        <f>RES_hhdet_num!G$16</f>
        <v>212.00000000000003</v>
      </c>
      <c r="H15" s="67">
        <f>RES_hhdet_num!H$16</f>
        <v>195.99999999999997</v>
      </c>
      <c r="I15" s="67">
        <f>RES_hhdet_num!I$16</f>
        <v>17.999999999999993</v>
      </c>
      <c r="J15" s="67">
        <f>RES_hhdet_num!J$16</f>
        <v>114.99999999999996</v>
      </c>
      <c r="K15" s="67">
        <f>RES_hhdet_num!K$16</f>
        <v>1090.9999999999995</v>
      </c>
      <c r="L15" s="67">
        <f>RES_hhdet_num!L$16</f>
        <v>1123.9999999999998</v>
      </c>
      <c r="M15" s="67">
        <f>RES_hhdet_num!M$16</f>
        <v>886.99999999999966</v>
      </c>
      <c r="N15" s="67">
        <f>RES_hhdet_num!N$16</f>
        <v>3734.0000000000009</v>
      </c>
      <c r="O15" s="67">
        <f>RES_hhdet_num!O$16</f>
        <v>3126.0000000000005</v>
      </c>
      <c r="P15" s="67">
        <f>RES_hhdet_num!P$16</f>
        <v>2686.9999999999986</v>
      </c>
      <c r="Q15" s="67">
        <f>RES_hhdet_num!Q$16</f>
        <v>1821.9999999999991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5694</v>
      </c>
      <c r="C17" s="67">
        <f>RES_hhdet_num!C$20</f>
        <v>5697</v>
      </c>
      <c r="D17" s="67">
        <f>RES_hhdet_num!D$20</f>
        <v>6293</v>
      </c>
      <c r="E17" s="67">
        <f>RES_hhdet_num!E$20</f>
        <v>6343</v>
      </c>
      <c r="F17" s="67">
        <f>RES_hhdet_num!F$20</f>
        <v>6349.0000000000018</v>
      </c>
      <c r="G17" s="67">
        <f>RES_hhdet_num!G$20</f>
        <v>6327.0000000000009</v>
      </c>
      <c r="H17" s="67">
        <f>RES_hhdet_num!H$20</f>
        <v>5835.9999999999973</v>
      </c>
      <c r="I17" s="67">
        <f>RES_hhdet_num!I$20</f>
        <v>4354.9999999999982</v>
      </c>
      <c r="J17" s="67">
        <f>RES_hhdet_num!J$20</f>
        <v>4335.9999999999973</v>
      </c>
      <c r="K17" s="67">
        <f>RES_hhdet_num!K$20</f>
        <v>4048.9999999999991</v>
      </c>
      <c r="L17" s="67">
        <f>RES_hhdet_num!L$20</f>
        <v>4025.9999999999991</v>
      </c>
      <c r="M17" s="67">
        <f>RES_hhdet_num!M$20</f>
        <v>3901.9999999999982</v>
      </c>
      <c r="N17" s="67">
        <f>RES_hhdet_num!N$20</f>
        <v>3390.0000000000005</v>
      </c>
      <c r="O17" s="67">
        <f>RES_hhdet_num!O$20</f>
        <v>2965.9999999999995</v>
      </c>
      <c r="P17" s="67">
        <f>RES_hhdet_num!P$20</f>
        <v>2224.9999999999991</v>
      </c>
      <c r="Q17" s="67">
        <f>RES_hhdet_num!Q$20</f>
        <v>2019.9999999999991</v>
      </c>
    </row>
    <row r="18" spans="1:17" ht="12" customHeight="1" x14ac:dyDescent="0.25">
      <c r="A18" s="23" t="s">
        <v>57</v>
      </c>
      <c r="B18" s="67">
        <f>RES_hhdet_num!B$21</f>
        <v>94143</v>
      </c>
      <c r="C18" s="67">
        <f>RES_hhdet_num!C$21</f>
        <v>67103</v>
      </c>
      <c r="D18" s="67">
        <f>RES_hhdet_num!D$21</f>
        <v>90150.000000000015</v>
      </c>
      <c r="E18" s="67">
        <f>RES_hhdet_num!E$21</f>
        <v>77788.000000000015</v>
      </c>
      <c r="F18" s="67">
        <f>RES_hhdet_num!F$21</f>
        <v>41656.000000000007</v>
      </c>
      <c r="G18" s="67">
        <f>RES_hhdet_num!G$21</f>
        <v>62840.999999999993</v>
      </c>
      <c r="H18" s="67">
        <f>RES_hhdet_num!H$21</f>
        <v>47269.999999999978</v>
      </c>
      <c r="I18" s="67">
        <f>RES_hhdet_num!I$21</f>
        <v>22752.999999999996</v>
      </c>
      <c r="J18" s="67">
        <f>RES_hhdet_num!J$21</f>
        <v>18349.999999999993</v>
      </c>
      <c r="K18" s="67">
        <f>RES_hhdet_num!K$21</f>
        <v>18708</v>
      </c>
      <c r="L18" s="67">
        <f>RES_hhdet_num!L$21</f>
        <v>27691.999999999989</v>
      </c>
      <c r="M18" s="67">
        <f>RES_hhdet_num!M$21</f>
        <v>20761.999999999989</v>
      </c>
      <c r="N18" s="67">
        <f>RES_hhdet_num!N$21</f>
        <v>18383.000000000004</v>
      </c>
      <c r="O18" s="67">
        <f>RES_hhdet_num!O$21</f>
        <v>15637.999999999996</v>
      </c>
      <c r="P18" s="67">
        <f>RES_hhdet_num!P$21</f>
        <v>11117.999999999991</v>
      </c>
      <c r="Q18" s="67">
        <f>RES_hhdet_num!Q$21</f>
        <v>9061.9999999999927</v>
      </c>
    </row>
    <row r="19" spans="1:17" ht="12" customHeight="1" x14ac:dyDescent="0.25">
      <c r="A19" s="29" t="s">
        <v>140</v>
      </c>
      <c r="B19" s="83">
        <f>RES_hhdet_num!B$22</f>
        <v>50391</v>
      </c>
      <c r="C19" s="83">
        <f>RES_hhdet_num!C$22</f>
        <v>79101</v>
      </c>
      <c r="D19" s="83">
        <f>RES_hhdet_num!D$22</f>
        <v>71862</v>
      </c>
      <c r="E19" s="83">
        <f>RES_hhdet_num!E$22</f>
        <v>83756.000000000015</v>
      </c>
      <c r="F19" s="83">
        <f>RES_hhdet_num!F$22</f>
        <v>114976.00000000004</v>
      </c>
      <c r="G19" s="83">
        <f>RES_hhdet_num!G$22</f>
        <v>93252.000000000015</v>
      </c>
      <c r="H19" s="83">
        <f>RES_hhdet_num!H$22</f>
        <v>99682.999999999985</v>
      </c>
      <c r="I19" s="83">
        <f>RES_hhdet_num!I$22</f>
        <v>74223.999999999971</v>
      </c>
      <c r="J19" s="83">
        <f>RES_hhdet_num!J$22</f>
        <v>83379.999999999971</v>
      </c>
      <c r="K19" s="83">
        <f>RES_hhdet_num!K$22</f>
        <v>83510.999999999956</v>
      </c>
      <c r="L19" s="83">
        <f>RES_hhdet_num!L$22</f>
        <v>75109.999999999985</v>
      </c>
      <c r="M19" s="83">
        <f>RES_hhdet_num!M$22</f>
        <v>85629.999999999956</v>
      </c>
      <c r="N19" s="83">
        <f>RES_hhdet_num!N$22</f>
        <v>88819.000000000029</v>
      </c>
      <c r="O19" s="83">
        <f>RES_hhdet_num!O$22</f>
        <v>81256</v>
      </c>
      <c r="P19" s="83">
        <f>RES_hhdet_num!P$22</f>
        <v>75482.999999999985</v>
      </c>
      <c r="Q19" s="83">
        <f>RES_hhdet_num!Q$22</f>
        <v>61714.999999999971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9389.25</v>
      </c>
      <c r="D23" s="67">
        <f t="shared" ref="D23:Q23" si="0">C7+D39-D7</f>
        <v>9389.2500000000291</v>
      </c>
      <c r="E23" s="67">
        <f t="shared" si="0"/>
        <v>9389.2499999999709</v>
      </c>
      <c r="F23" s="67">
        <f t="shared" si="0"/>
        <v>9389.25</v>
      </c>
      <c r="G23" s="67">
        <f t="shared" si="0"/>
        <v>9389.25</v>
      </c>
      <c r="H23" s="67">
        <f t="shared" si="0"/>
        <v>9631.0000000000582</v>
      </c>
      <c r="I23" s="67">
        <f t="shared" si="0"/>
        <v>51456.999999999971</v>
      </c>
      <c r="J23" s="67">
        <f t="shared" si="0"/>
        <v>9389.25</v>
      </c>
      <c r="K23" s="67">
        <f t="shared" si="0"/>
        <v>9389.25</v>
      </c>
      <c r="L23" s="67">
        <f t="shared" si="0"/>
        <v>9389.2499999999709</v>
      </c>
      <c r="M23" s="67">
        <f t="shared" si="0"/>
        <v>9389.2500000000291</v>
      </c>
      <c r="N23" s="67">
        <f t="shared" si="0"/>
        <v>4636.7499999999709</v>
      </c>
      <c r="O23" s="67">
        <f t="shared" si="0"/>
        <v>10732.000000000029</v>
      </c>
      <c r="P23" s="67">
        <f t="shared" si="0"/>
        <v>11034.000000000015</v>
      </c>
      <c r="Q23" s="67">
        <f t="shared" si="0"/>
        <v>16028.999999999985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25</v>
      </c>
      <c r="D25" s="67">
        <f t="shared" ref="D25:Q25" si="1">C9+D41-D9</f>
        <v>24</v>
      </c>
      <c r="E25" s="67">
        <f t="shared" si="1"/>
        <v>25</v>
      </c>
      <c r="F25" s="67">
        <f t="shared" si="1"/>
        <v>26.999999999999886</v>
      </c>
      <c r="G25" s="67">
        <f t="shared" si="1"/>
        <v>25</v>
      </c>
      <c r="H25" s="67">
        <f t="shared" si="1"/>
        <v>25.000000000000227</v>
      </c>
      <c r="I25" s="67">
        <f t="shared" si="1"/>
        <v>404</v>
      </c>
      <c r="J25" s="67">
        <f t="shared" si="1"/>
        <v>185.00000000000023</v>
      </c>
      <c r="K25" s="67">
        <f t="shared" si="1"/>
        <v>198</v>
      </c>
      <c r="L25" s="67">
        <f t="shared" si="1"/>
        <v>231</v>
      </c>
      <c r="M25" s="67">
        <f t="shared" si="1"/>
        <v>252</v>
      </c>
      <c r="N25" s="67">
        <f t="shared" si="1"/>
        <v>148.99999999999864</v>
      </c>
      <c r="O25" s="67">
        <f t="shared" si="1"/>
        <v>193.00000000000136</v>
      </c>
      <c r="P25" s="67">
        <f t="shared" si="1"/>
        <v>393</v>
      </c>
      <c r="Q25" s="67">
        <f t="shared" si="1"/>
        <v>237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451.49999999999818</v>
      </c>
      <c r="D27" s="67">
        <f t="shared" si="2"/>
        <v>451.49999999999636</v>
      </c>
      <c r="E27" s="67">
        <f t="shared" si="2"/>
        <v>451.5</v>
      </c>
      <c r="F27" s="67">
        <f t="shared" si="2"/>
        <v>451.49999999999636</v>
      </c>
      <c r="G27" s="67">
        <f t="shared" si="2"/>
        <v>451.50000000000364</v>
      </c>
      <c r="H27" s="67">
        <f t="shared" si="2"/>
        <v>602.25000000000728</v>
      </c>
      <c r="I27" s="67">
        <f t="shared" si="2"/>
        <v>3168.6140748924809</v>
      </c>
      <c r="J27" s="67">
        <f t="shared" si="2"/>
        <v>451.5</v>
      </c>
      <c r="K27" s="67">
        <f t="shared" si="2"/>
        <v>2186.4821326992096</v>
      </c>
      <c r="L27" s="67">
        <f t="shared" si="2"/>
        <v>2815.9080207492079</v>
      </c>
      <c r="M27" s="67">
        <f t="shared" si="2"/>
        <v>2070.1032824776776</v>
      </c>
      <c r="N27" s="67">
        <f t="shared" si="2"/>
        <v>4231.3219870783505</v>
      </c>
      <c r="O27" s="67">
        <f t="shared" si="2"/>
        <v>3439.6102623115003</v>
      </c>
      <c r="P27" s="67">
        <f t="shared" si="2"/>
        <v>1458.5968667772977</v>
      </c>
      <c r="Q27" s="67">
        <f t="shared" si="2"/>
        <v>13907.925571720218</v>
      </c>
    </row>
    <row r="28" spans="1:17" ht="12" customHeight="1" x14ac:dyDescent="0.25">
      <c r="A28" s="23" t="s">
        <v>144</v>
      </c>
      <c r="B28" s="67"/>
      <c r="C28" s="67">
        <f t="shared" si="2"/>
        <v>10819.500000000015</v>
      </c>
      <c r="D28" s="67">
        <f t="shared" si="2"/>
        <v>10819.500000000015</v>
      </c>
      <c r="E28" s="67">
        <f t="shared" si="2"/>
        <v>10819.499999999985</v>
      </c>
      <c r="F28" s="67">
        <f t="shared" si="2"/>
        <v>11891.411233753824</v>
      </c>
      <c r="G28" s="67">
        <f t="shared" si="2"/>
        <v>10819.500000000044</v>
      </c>
      <c r="H28" s="67">
        <f t="shared" si="2"/>
        <v>14308.688269052611</v>
      </c>
      <c r="I28" s="67">
        <f t="shared" si="2"/>
        <v>47630.700228038259</v>
      </c>
      <c r="J28" s="67">
        <f t="shared" si="2"/>
        <v>10819.5</v>
      </c>
      <c r="K28" s="67">
        <f t="shared" si="2"/>
        <v>24609.999999999978</v>
      </c>
      <c r="L28" s="67">
        <f t="shared" si="2"/>
        <v>14832.015342691753</v>
      </c>
      <c r="M28" s="67">
        <f t="shared" si="2"/>
        <v>10418.015022297033</v>
      </c>
      <c r="N28" s="67">
        <f t="shared" si="2"/>
        <v>45878.999999999978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172.36280097047847</v>
      </c>
      <c r="E29" s="67">
        <f t="shared" si="2"/>
        <v>136.83613021522342</v>
      </c>
      <c r="F29" s="67">
        <f t="shared" si="2"/>
        <v>192.97229914658806</v>
      </c>
      <c r="G29" s="67">
        <f t="shared" si="2"/>
        <v>145.92259316044829</v>
      </c>
      <c r="H29" s="67">
        <f t="shared" si="2"/>
        <v>116.93673094741348</v>
      </c>
      <c r="I29" s="67">
        <f t="shared" si="2"/>
        <v>657.68569706923904</v>
      </c>
      <c r="J29" s="67">
        <f t="shared" si="2"/>
        <v>0</v>
      </c>
      <c r="K29" s="67">
        <f t="shared" si="2"/>
        <v>664.9321359275948</v>
      </c>
      <c r="L29" s="67">
        <f t="shared" si="2"/>
        <v>213.55723142923898</v>
      </c>
      <c r="M29" s="67">
        <f t="shared" si="2"/>
        <v>472.27313649203097</v>
      </c>
      <c r="N29" s="67">
        <f t="shared" si="2"/>
        <v>2075.9999999999991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5925.4767549177777</v>
      </c>
      <c r="D30" s="67">
        <f t="shared" si="2"/>
        <v>9841.481401469242</v>
      </c>
      <c r="E30" s="67">
        <f t="shared" si="2"/>
        <v>5169.0884766919189</v>
      </c>
      <c r="F30" s="67">
        <f t="shared" si="2"/>
        <v>3925.1052916643766</v>
      </c>
      <c r="G30" s="67">
        <f t="shared" si="2"/>
        <v>5057.4497361749818</v>
      </c>
      <c r="H30" s="67">
        <f t="shared" si="2"/>
        <v>2181.0000000000036</v>
      </c>
      <c r="I30" s="67">
        <f t="shared" si="2"/>
        <v>10219.999999999996</v>
      </c>
      <c r="J30" s="67">
        <f t="shared" si="2"/>
        <v>830.88524698644187</v>
      </c>
      <c r="K30" s="67">
        <f t="shared" si="2"/>
        <v>0</v>
      </c>
      <c r="L30" s="67">
        <f t="shared" si="2"/>
        <v>6061.1870185417829</v>
      </c>
      <c r="M30" s="67">
        <f t="shared" si="2"/>
        <v>9177.5276259435304</v>
      </c>
      <c r="N30" s="67">
        <f t="shared" si="2"/>
        <v>0</v>
      </c>
      <c r="O30" s="67">
        <f t="shared" si="2"/>
        <v>12245.000000000015</v>
      </c>
      <c r="P30" s="67">
        <f t="shared" si="2"/>
        <v>11093</v>
      </c>
      <c r="Q30" s="67">
        <f t="shared" si="2"/>
        <v>15247.999999999993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96.388548090888378</v>
      </c>
      <c r="E31" s="67">
        <f t="shared" si="2"/>
        <v>61.634623511106327</v>
      </c>
      <c r="F31" s="67">
        <f t="shared" si="2"/>
        <v>62.341286569564204</v>
      </c>
      <c r="G31" s="67">
        <f t="shared" si="2"/>
        <v>73.618329867896165</v>
      </c>
      <c r="H31" s="67">
        <f t="shared" si="2"/>
        <v>16.000000000000057</v>
      </c>
      <c r="I31" s="67">
        <f t="shared" si="2"/>
        <v>177.99999999999997</v>
      </c>
      <c r="J31" s="67">
        <f t="shared" si="2"/>
        <v>18.000000000000043</v>
      </c>
      <c r="K31" s="67">
        <f t="shared" si="2"/>
        <v>91.541928471744541</v>
      </c>
      <c r="L31" s="67">
        <f t="shared" si="2"/>
        <v>55.030065669869145</v>
      </c>
      <c r="M31" s="67">
        <f t="shared" si="2"/>
        <v>254.26695261043471</v>
      </c>
      <c r="N31" s="67">
        <f t="shared" si="2"/>
        <v>0</v>
      </c>
      <c r="O31" s="67">
        <f t="shared" si="2"/>
        <v>608.00000000000045</v>
      </c>
      <c r="P31" s="67">
        <f t="shared" si="2"/>
        <v>439.00000000000182</v>
      </c>
      <c r="Q31" s="67">
        <f t="shared" si="2"/>
        <v>864.99999999999955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534</v>
      </c>
      <c r="D33" s="67">
        <f t="shared" si="3"/>
        <v>534</v>
      </c>
      <c r="E33" s="67">
        <f t="shared" si="3"/>
        <v>534</v>
      </c>
      <c r="F33" s="67">
        <f t="shared" si="3"/>
        <v>533.99999999999818</v>
      </c>
      <c r="G33" s="67">
        <f t="shared" si="3"/>
        <v>534.00000000000091</v>
      </c>
      <c r="H33" s="67">
        <f t="shared" si="3"/>
        <v>711.75000000000364</v>
      </c>
      <c r="I33" s="67">
        <f t="shared" si="3"/>
        <v>1547.5304620945753</v>
      </c>
      <c r="J33" s="67">
        <f t="shared" si="3"/>
        <v>534.00000000000091</v>
      </c>
      <c r="K33" s="67">
        <f t="shared" si="3"/>
        <v>893.32197901107065</v>
      </c>
      <c r="L33" s="67">
        <f t="shared" si="3"/>
        <v>1462.3248287837187</v>
      </c>
      <c r="M33" s="67">
        <f t="shared" si="3"/>
        <v>984.15910062494731</v>
      </c>
      <c r="N33" s="67">
        <f t="shared" si="3"/>
        <v>677.92704674658171</v>
      </c>
      <c r="O33" s="67">
        <f t="shared" si="3"/>
        <v>689.75000000000091</v>
      </c>
      <c r="P33" s="67">
        <f t="shared" si="3"/>
        <v>741.00000000000045</v>
      </c>
      <c r="Q33" s="67">
        <f t="shared" si="3"/>
        <v>205</v>
      </c>
    </row>
    <row r="34" spans="1:17" ht="12" customHeight="1" x14ac:dyDescent="0.25">
      <c r="A34" s="23" t="s">
        <v>57</v>
      </c>
      <c r="B34" s="67"/>
      <c r="C34" s="67">
        <f t="shared" si="3"/>
        <v>29904.963985656606</v>
      </c>
      <c r="D34" s="67">
        <f t="shared" si="3"/>
        <v>11690.963985656606</v>
      </c>
      <c r="E34" s="67">
        <f t="shared" si="3"/>
        <v>18320.790998093769</v>
      </c>
      <c r="F34" s="67">
        <f t="shared" si="3"/>
        <v>36898.378362799056</v>
      </c>
      <c r="G34" s="67">
        <f t="shared" si="3"/>
        <v>11380.124837871619</v>
      </c>
      <c r="H34" s="67">
        <f t="shared" si="3"/>
        <v>15571.000000000015</v>
      </c>
      <c r="I34" s="67">
        <f t="shared" si="3"/>
        <v>25140.871642081507</v>
      </c>
      <c r="J34" s="67">
        <f t="shared" si="3"/>
        <v>12400.465018317853</v>
      </c>
      <c r="K34" s="67">
        <f t="shared" si="3"/>
        <v>13871.610064941491</v>
      </c>
      <c r="L34" s="67">
        <f t="shared" si="3"/>
        <v>18708.000000000011</v>
      </c>
      <c r="M34" s="67">
        <f t="shared" si="3"/>
        <v>25655.792630423803</v>
      </c>
      <c r="N34" s="67">
        <f t="shared" si="3"/>
        <v>18363.191028733239</v>
      </c>
      <c r="O34" s="67">
        <f t="shared" si="3"/>
        <v>15417.000000000004</v>
      </c>
      <c r="P34" s="67">
        <f t="shared" si="3"/>
        <v>13413.000000000002</v>
      </c>
      <c r="Q34" s="67">
        <f t="shared" si="3"/>
        <v>9097.9999999999927</v>
      </c>
    </row>
    <row r="35" spans="1:17" ht="12" customHeight="1" x14ac:dyDescent="0.25">
      <c r="A35" s="29" t="s">
        <v>140</v>
      </c>
      <c r="B35" s="83"/>
      <c r="C35" s="83">
        <f t="shared" si="3"/>
        <v>4724.25</v>
      </c>
      <c r="D35" s="83">
        <f t="shared" si="3"/>
        <v>22000.129204526966</v>
      </c>
      <c r="E35" s="83">
        <f t="shared" si="3"/>
        <v>4724.2499999999854</v>
      </c>
      <c r="F35" s="83">
        <f t="shared" si="3"/>
        <v>4724.2499999999854</v>
      </c>
      <c r="G35" s="83">
        <f t="shared" si="3"/>
        <v>27704.051630152186</v>
      </c>
      <c r="H35" s="83">
        <f t="shared" si="3"/>
        <v>4724.2500000000437</v>
      </c>
      <c r="I35" s="83">
        <f t="shared" si="3"/>
        <v>26249.597895823914</v>
      </c>
      <c r="J35" s="83">
        <f t="shared" si="3"/>
        <v>4724.25</v>
      </c>
      <c r="K35" s="83">
        <f t="shared" si="3"/>
        <v>12562.214035332334</v>
      </c>
      <c r="L35" s="83">
        <f t="shared" si="3"/>
        <v>19485.379204526951</v>
      </c>
      <c r="M35" s="83">
        <f t="shared" si="3"/>
        <v>20529.537385674863</v>
      </c>
      <c r="N35" s="83">
        <f t="shared" si="3"/>
        <v>32076.262663991583</v>
      </c>
      <c r="O35" s="83">
        <f t="shared" si="3"/>
        <v>12389.642861405024</v>
      </c>
      <c r="P35" s="83">
        <f t="shared" si="3"/>
        <v>6185.0246887851099</v>
      </c>
      <c r="Q35" s="83">
        <f t="shared" si="3"/>
        <v>15951.872474646618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11062.25</v>
      </c>
      <c r="D39" s="67">
        <f>RES_hhdet_in!D$5</f>
        <v>25793.249999999993</v>
      </c>
      <c r="E39" s="67">
        <f>RES_hhdet_in!E$5</f>
        <v>8971.25</v>
      </c>
      <c r="F39" s="67">
        <f>RES_hhdet_in!F$5</f>
        <v>4483.25</v>
      </c>
      <c r="G39" s="67">
        <f>RES_hhdet_in!G$5</f>
        <v>8828.25</v>
      </c>
      <c r="H39" s="67">
        <f>RES_hhdet_in!H$5</f>
        <v>0</v>
      </c>
      <c r="I39" s="67">
        <f>RES_hhdet_in!I$5</f>
        <v>0</v>
      </c>
      <c r="J39" s="67">
        <f>RES_hhdet_in!J$5</f>
        <v>14123.250000000004</v>
      </c>
      <c r="K39" s="67">
        <f>RES_hhdet_in!K$5</f>
        <v>9591.25</v>
      </c>
      <c r="L39" s="67">
        <f>RES_hhdet_in!L$5</f>
        <v>9949.2499999999982</v>
      </c>
      <c r="M39" s="67">
        <f>RES_hhdet_in!M$5</f>
        <v>12855.249999999998</v>
      </c>
      <c r="N39" s="67">
        <f>RES_hhdet_in!N$5</f>
        <v>4934.7499999999991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133</v>
      </c>
      <c r="D41" s="67">
        <f>RES_hhdet_in!D$8</f>
        <v>231</v>
      </c>
      <c r="E41" s="67">
        <f>RES_hhdet_in!E$8</f>
        <v>252</v>
      </c>
      <c r="F41" s="67">
        <f>RES_hhdet_in!F$8</f>
        <v>149</v>
      </c>
      <c r="G41" s="67">
        <f>RES_hhdet_in!G$8</f>
        <v>191</v>
      </c>
      <c r="H41" s="67">
        <f>RES_hhdet_in!H$8</f>
        <v>393</v>
      </c>
      <c r="I41" s="67">
        <f>RES_hhdet_in!I$8</f>
        <v>167</v>
      </c>
      <c r="J41" s="67">
        <f>RES_hhdet_in!J$8</f>
        <v>558</v>
      </c>
      <c r="K41" s="67">
        <f>RES_hhdet_in!K$8</f>
        <v>587</v>
      </c>
      <c r="L41" s="67">
        <f>RES_hhdet_in!L$8</f>
        <v>507</v>
      </c>
      <c r="M41" s="67">
        <f>RES_hhdet_in!M$8</f>
        <v>526</v>
      </c>
      <c r="N41" s="67">
        <f>RES_hhdet_in!N$8</f>
        <v>570</v>
      </c>
      <c r="O41" s="67">
        <f>RES_hhdet_in!O$8</f>
        <v>300.00000000000011</v>
      </c>
      <c r="P41" s="67">
        <f>RES_hhdet_in!P$8</f>
        <v>523</v>
      </c>
      <c r="Q41" s="67">
        <f>RES_hhdet_in!Q$8</f>
        <v>77.000000000000014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2259.4999999999973</v>
      </c>
      <c r="D43" s="67">
        <f>RES_hhdet_in!D$10</f>
        <v>6726.4999999999964</v>
      </c>
      <c r="E43" s="67">
        <f>RES_hhdet_in!E$10</f>
        <v>3547.5000000000036</v>
      </c>
      <c r="F43" s="67">
        <f>RES_hhdet_in!F$10</f>
        <v>2859.4999999999959</v>
      </c>
      <c r="G43" s="67">
        <f>RES_hhdet_in!G$10</f>
        <v>3079.5000000000027</v>
      </c>
      <c r="H43" s="67">
        <f>RES_hhdet_in!H$10</f>
        <v>788.25000000000045</v>
      </c>
      <c r="I43" s="67">
        <f>RES_hhdet_in!I$10</f>
        <v>3216.6140748924827</v>
      </c>
      <c r="J43" s="67">
        <f>RES_hhdet_in!J$10</f>
        <v>4717.4999999999982</v>
      </c>
      <c r="K43" s="67">
        <f>RES_hhdet_in!K$10</f>
        <v>2246.4821326992119</v>
      </c>
      <c r="L43" s="67">
        <f>RES_hhdet_in!L$10</f>
        <v>2880.9080207492088</v>
      </c>
      <c r="M43" s="67">
        <f>RES_hhdet_in!M$10</f>
        <v>13447.103282477663</v>
      </c>
      <c r="N43" s="67">
        <f>RES_hhdet_in!N$10</f>
        <v>6161.3219870783632</v>
      </c>
      <c r="O43" s="67">
        <f>RES_hhdet_in!O$10</f>
        <v>5560.610262311483</v>
      </c>
      <c r="P43" s="67">
        <f>RES_hhdet_in!P$10</f>
        <v>1956.5968667772795</v>
      </c>
      <c r="Q43" s="67">
        <f>RES_hhdet_in!Q$10</f>
        <v>13991.925571720214</v>
      </c>
    </row>
    <row r="44" spans="1:17" ht="12" customHeight="1" x14ac:dyDescent="0.25">
      <c r="A44" s="23" t="s">
        <v>144</v>
      </c>
      <c r="B44" s="67"/>
      <c r="C44" s="67">
        <f>RES_hhdet_in!C$11</f>
        <v>10369.499999999993</v>
      </c>
      <c r="D44" s="67">
        <f>RES_hhdet_in!D$11</f>
        <v>22587.500000000007</v>
      </c>
      <c r="E44" s="67">
        <f>RES_hhdet_in!E$11</f>
        <v>10075.500000000011</v>
      </c>
      <c r="F44" s="67">
        <f>RES_hhdet_in!F$11</f>
        <v>7886.4112337538318</v>
      </c>
      <c r="G44" s="67">
        <f>RES_hhdet_in!G$11</f>
        <v>10011.500000000007</v>
      </c>
      <c r="H44" s="67">
        <f>RES_hhdet_in!H$11</f>
        <v>6621.688269052589</v>
      </c>
      <c r="I44" s="67">
        <f>RES_hhdet_in!I$11</f>
        <v>6980.7002280382758</v>
      </c>
      <c r="J44" s="67">
        <f>RES_hhdet_in!J$11</f>
        <v>7795.5000000000036</v>
      </c>
      <c r="K44" s="67">
        <f>RES_hhdet_in!K$11</f>
        <v>7.2759576141834259E-12</v>
      </c>
      <c r="L44" s="67">
        <f>RES_hhdet_in!L$11</f>
        <v>14687.015342691764</v>
      </c>
      <c r="M44" s="67">
        <f>RES_hhdet_in!M$11</f>
        <v>11247.01502229701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1427.999999999997</v>
      </c>
      <c r="D45" s="67">
        <f>RES_hhdet_in!D$12</f>
        <v>629.36280097048075</v>
      </c>
      <c r="E45" s="67">
        <f>RES_hhdet_in!E$12</f>
        <v>216.83613021522405</v>
      </c>
      <c r="F45" s="67">
        <f>RES_hhdet_in!F$12</f>
        <v>121.97229914658885</v>
      </c>
      <c r="G45" s="67">
        <f>RES_hhdet_in!G$12</f>
        <v>188.92259316044763</v>
      </c>
      <c r="H45" s="67">
        <f>RES_hhdet_in!H$12</f>
        <v>183.93673094741217</v>
      </c>
      <c r="I45" s="67">
        <f>RES_hhdet_in!I$12</f>
        <v>200.68569706924001</v>
      </c>
      <c r="J45" s="67">
        <f>RES_hhdet_in!J$12</f>
        <v>757.99999999999932</v>
      </c>
      <c r="K45" s="67">
        <f>RES_hhdet_in!K$12</f>
        <v>133.93213592759631</v>
      </c>
      <c r="L45" s="67">
        <f>RES_hhdet_in!L$12</f>
        <v>222.55723142923901</v>
      </c>
      <c r="M45" s="67">
        <f>RES_hhdet_in!M$12</f>
        <v>765.27313649203063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4517.4767549177759</v>
      </c>
      <c r="D46" s="67">
        <f>RES_hhdet_in!D$15</f>
        <v>7718.4814014692429</v>
      </c>
      <c r="E46" s="67">
        <f>RES_hhdet_in!E$15</f>
        <v>2347.0884766919198</v>
      </c>
      <c r="F46" s="67">
        <f>RES_hhdet_in!F$15</f>
        <v>738.10529166438243</v>
      </c>
      <c r="G46" s="67">
        <f>RES_hhdet_in!G$15</f>
        <v>2664.4497361749773</v>
      </c>
      <c r="H46" s="67">
        <f>RES_hhdet_in!H$15</f>
        <v>0</v>
      </c>
      <c r="I46" s="67">
        <f>RES_hhdet_in!I$15</f>
        <v>0</v>
      </c>
      <c r="J46" s="67">
        <f>RES_hhdet_in!J$15</f>
        <v>3467.8852469864405</v>
      </c>
      <c r="K46" s="67">
        <f>RES_hhdet_in!K$15</f>
        <v>24307</v>
      </c>
      <c r="L46" s="67">
        <f>RES_hhdet_in!L$15</f>
        <v>6659.187018541792</v>
      </c>
      <c r="M46" s="67">
        <f>RES_hhdet_in!M$15</f>
        <v>381.52762594352504</v>
      </c>
      <c r="N46" s="67">
        <f>RES_hhdet_in!N$15</f>
        <v>43476.000000000007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295</v>
      </c>
      <c r="D47" s="67">
        <f>RES_hhdet_in!D$16</f>
        <v>123.38854809088836</v>
      </c>
      <c r="E47" s="67">
        <f>RES_hhdet_in!E$16</f>
        <v>33.634623511106327</v>
      </c>
      <c r="F47" s="67">
        <f>RES_hhdet_in!F$16</f>
        <v>11.341286569564268</v>
      </c>
      <c r="G47" s="67">
        <f>RES_hhdet_in!G$16</f>
        <v>42.618329867896144</v>
      </c>
      <c r="H47" s="67">
        <f>RES_hhdet_in!H$16</f>
        <v>0</v>
      </c>
      <c r="I47" s="67">
        <f>RES_hhdet_in!I$16</f>
        <v>0</v>
      </c>
      <c r="J47" s="67">
        <f>RES_hhdet_in!J$16</f>
        <v>115</v>
      </c>
      <c r="K47" s="67">
        <f>RES_hhdet_in!K$16</f>
        <v>1067.5419284717441</v>
      </c>
      <c r="L47" s="67">
        <f>RES_hhdet_in!L$16</f>
        <v>88.030065669869416</v>
      </c>
      <c r="M47" s="67">
        <f>RES_hhdet_in!M$16</f>
        <v>17.266952610434547</v>
      </c>
      <c r="N47" s="67">
        <f>RES_hhdet_in!N$16</f>
        <v>2847.0000000000014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536.99999999999955</v>
      </c>
      <c r="D49" s="67">
        <f>RES_hhdet_in!D$20</f>
        <v>1130.0000000000002</v>
      </c>
      <c r="E49" s="67">
        <f>RES_hhdet_in!E$20</f>
        <v>583.99999999999989</v>
      </c>
      <c r="F49" s="67">
        <f>RES_hhdet_in!F$20</f>
        <v>540</v>
      </c>
      <c r="G49" s="67">
        <f>RES_hhdet_in!G$20</f>
        <v>511.99999999999977</v>
      </c>
      <c r="H49" s="67">
        <f>RES_hhdet_in!H$20</f>
        <v>220.75000000000003</v>
      </c>
      <c r="I49" s="67">
        <f>RES_hhdet_in!I$20</f>
        <v>66.530462094576379</v>
      </c>
      <c r="J49" s="67">
        <f>RES_hhdet_in!J$20</f>
        <v>515.00000000000045</v>
      </c>
      <c r="K49" s="67">
        <f>RES_hhdet_in!K$20</f>
        <v>606.32197901107224</v>
      </c>
      <c r="L49" s="67">
        <f>RES_hhdet_in!L$20</f>
        <v>1439.3248287837187</v>
      </c>
      <c r="M49" s="67">
        <f>RES_hhdet_in!M$20</f>
        <v>860.15910062494618</v>
      </c>
      <c r="N49" s="67">
        <f>RES_hhdet_in!N$20</f>
        <v>165.92704674658376</v>
      </c>
      <c r="O49" s="67">
        <f>RES_hhdet_in!O$20</f>
        <v>265.75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2864.9639856566018</v>
      </c>
      <c r="D50" s="67">
        <f>RES_hhdet_in!D$21</f>
        <v>34737.963985656614</v>
      </c>
      <c r="E50" s="67">
        <f>RES_hhdet_in!E$21</f>
        <v>5958.7909980937729</v>
      </c>
      <c r="F50" s="67">
        <f>RES_hhdet_in!F$21</f>
        <v>766.37836279904866</v>
      </c>
      <c r="G50" s="67">
        <f>RES_hhdet_in!G$21</f>
        <v>32565.124837871612</v>
      </c>
      <c r="H50" s="67">
        <f>RES_hhdet_in!H$21</f>
        <v>0</v>
      </c>
      <c r="I50" s="67">
        <f>RES_hhdet_in!I$21</f>
        <v>623.87164208152285</v>
      </c>
      <c r="J50" s="67">
        <f>RES_hhdet_in!J$21</f>
        <v>7997.4650183178492</v>
      </c>
      <c r="K50" s="67">
        <f>RES_hhdet_in!K$21</f>
        <v>14229.610064941498</v>
      </c>
      <c r="L50" s="67">
        <f>RES_hhdet_in!L$21</f>
        <v>27691.999999999996</v>
      </c>
      <c r="M50" s="67">
        <f>RES_hhdet_in!M$21</f>
        <v>18725.792630423803</v>
      </c>
      <c r="N50" s="67">
        <f>RES_hhdet_in!N$21</f>
        <v>15984.191028733252</v>
      </c>
      <c r="O50" s="67">
        <f>RES_hhdet_in!O$21</f>
        <v>12671.999999999998</v>
      </c>
      <c r="P50" s="67">
        <f>RES_hhdet_in!P$21</f>
        <v>8892.9999999999982</v>
      </c>
      <c r="Q50" s="67">
        <f>RES_hhdet_in!Q$21</f>
        <v>7041.9999999999964</v>
      </c>
    </row>
    <row r="51" spans="1:17" ht="12" customHeight="1" x14ac:dyDescent="0.25">
      <c r="A51" s="29" t="s">
        <v>140</v>
      </c>
      <c r="B51" s="83"/>
      <c r="C51" s="83">
        <f>RES_hhdet_in!C$22</f>
        <v>33434.249999999993</v>
      </c>
      <c r="D51" s="83">
        <f>RES_hhdet_in!D$22</f>
        <v>14761.129204526969</v>
      </c>
      <c r="E51" s="83">
        <f>RES_hhdet_in!E$22</f>
        <v>16618.250000000007</v>
      </c>
      <c r="F51" s="83">
        <f>RES_hhdet_in!F$22</f>
        <v>35944.250000000007</v>
      </c>
      <c r="G51" s="83">
        <f>RES_hhdet_in!G$22</f>
        <v>5980.0516301521584</v>
      </c>
      <c r="H51" s="83">
        <f>RES_hhdet_in!H$22</f>
        <v>11155.250000000007</v>
      </c>
      <c r="I51" s="83">
        <f>RES_hhdet_in!I$22</f>
        <v>790.59789582390113</v>
      </c>
      <c r="J51" s="83">
        <f>RES_hhdet_in!J$22</f>
        <v>13880.25</v>
      </c>
      <c r="K51" s="83">
        <f>RES_hhdet_in!K$22</f>
        <v>12693.214035332319</v>
      </c>
      <c r="L51" s="83">
        <f>RES_hhdet_in!L$22</f>
        <v>11084.379204526977</v>
      </c>
      <c r="M51" s="83">
        <f>RES_hhdet_in!M$22</f>
        <v>31049.537385674837</v>
      </c>
      <c r="N51" s="83">
        <f>RES_hhdet_in!N$22</f>
        <v>35265.262663991656</v>
      </c>
      <c r="O51" s="83">
        <f>RES_hhdet_in!O$22</f>
        <v>4826.6428614050001</v>
      </c>
      <c r="P51" s="83">
        <f>RES_hhdet_in!P$22</f>
        <v>412.02468878509683</v>
      </c>
      <c r="Q51" s="83">
        <f>RES_hhdet_in!Q$22</f>
        <v>2183.8724746466091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4780.9566795628898</v>
      </c>
      <c r="D55" s="67">
        <f>RES_hhdet_in_new!D$5</f>
        <v>8534.5266501188944</v>
      </c>
      <c r="E55" s="67">
        <f>RES_hhdet_in_new!E$5</f>
        <v>3439.2150962601222</v>
      </c>
      <c r="F55" s="67">
        <f>RES_hhdet_in_new!F$5</f>
        <v>1773.1378542047908</v>
      </c>
      <c r="G55" s="67">
        <f>RES_hhdet_in_new!G$5</f>
        <v>3848.9447722382611</v>
      </c>
      <c r="H55" s="67">
        <f>RES_hhdet_in_new!H$5</f>
        <v>0</v>
      </c>
      <c r="I55" s="67">
        <f>RES_hhdet_in_new!I$5</f>
        <v>0</v>
      </c>
      <c r="J55" s="67">
        <f>RES_hhdet_in_new!J$5</f>
        <v>5038.2413657645502</v>
      </c>
      <c r="K55" s="67">
        <f>RES_hhdet_in_new!K$5</f>
        <v>3717.0576733547082</v>
      </c>
      <c r="L55" s="67">
        <f>RES_hhdet_in_new!L$5</f>
        <v>1615.7235053571603</v>
      </c>
      <c r="M55" s="67">
        <f>RES_hhdet_in_new!M$5</f>
        <v>8249.585988745217</v>
      </c>
      <c r="N55" s="67">
        <f>RES_hhdet_in_new!N$5</f>
        <v>2137.9333753884562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57</v>
      </c>
      <c r="D57" s="67">
        <f>RES_hhdet_in_new!D$8</f>
        <v>76</v>
      </c>
      <c r="E57" s="67">
        <f>RES_hhdet_in_new!E$8</f>
        <v>97</v>
      </c>
      <c r="F57" s="67">
        <f>RES_hhdet_in_new!F$8</f>
        <v>59.000000000000014</v>
      </c>
      <c r="G57" s="67">
        <f>RES_hhdet_in_new!G$8</f>
        <v>83</v>
      </c>
      <c r="H57" s="67">
        <f>RES_hhdet_in_new!H$8</f>
        <v>0</v>
      </c>
      <c r="I57" s="67">
        <f>RES_hhdet_in_new!I$8</f>
        <v>0</v>
      </c>
      <c r="J57" s="67">
        <f>RES_hhdet_in_new!J$8</f>
        <v>132.99999999999994</v>
      </c>
      <c r="K57" s="67">
        <f>RES_hhdet_in_new!K$8</f>
        <v>202.99999999999994</v>
      </c>
      <c r="L57" s="67">
        <f>RES_hhdet_in_new!L$8</f>
        <v>81.999999999999986</v>
      </c>
      <c r="M57" s="67">
        <f>RES_hhdet_in_new!M$8</f>
        <v>337.99999999999983</v>
      </c>
      <c r="N57" s="67">
        <f>RES_hhdet_in_new!N$8</f>
        <v>247.00000000000006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827.52814326945656</v>
      </c>
      <c r="D59" s="67">
        <f>RES_hhdet_in_new!D$10</f>
        <v>1928.5592279401847</v>
      </c>
      <c r="E59" s="67">
        <f>RES_hhdet_in_new!E$10</f>
        <v>1250.9053053742659</v>
      </c>
      <c r="F59" s="67">
        <f>RES_hhdet_in_new!F$10</f>
        <v>1031.5203908699093</v>
      </c>
      <c r="G59" s="67">
        <f>RES_hhdet_in_new!G$10</f>
        <v>1141.8767061953874</v>
      </c>
      <c r="H59" s="67">
        <f>RES_hhdet_in_new!H$10</f>
        <v>0</v>
      </c>
      <c r="I59" s="67">
        <f>RES_hhdet_in_new!I$10</f>
        <v>0</v>
      </c>
      <c r="J59" s="67">
        <f>RES_hhdet_in_new!J$10</f>
        <v>1455.3561187781111</v>
      </c>
      <c r="K59" s="67">
        <f>RES_hhdet_in_new!K$10</f>
        <v>317.16837024587142</v>
      </c>
      <c r="L59" s="67">
        <f>RES_hhdet_in_new!L$10</f>
        <v>137.49885365887295</v>
      </c>
      <c r="M59" s="67">
        <f>RES_hhdet_in_new!M$10</f>
        <v>7850.7914101912575</v>
      </c>
      <c r="N59" s="67">
        <f>RES_hhdet_in_new!N$10</f>
        <v>1233.940943461997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3658.4285362934334</v>
      </c>
      <c r="D62" s="67">
        <f>RES_hhdet_in_new!D$15</f>
        <v>6482.5788740878215</v>
      </c>
      <c r="E62" s="67">
        <f>RES_hhdet_in_new!E$15</f>
        <v>2154.6751673747499</v>
      </c>
      <c r="F62" s="67">
        <f>RES_hhdet_in_new!F$15</f>
        <v>730.27617676531725</v>
      </c>
      <c r="G62" s="67">
        <f>RES_hhdet_in_new!G$15</f>
        <v>2664.4497361749773</v>
      </c>
      <c r="H62" s="67">
        <f>RES_hhdet_in_new!H$15</f>
        <v>0</v>
      </c>
      <c r="I62" s="67">
        <f>RES_hhdet_in_new!I$15</f>
        <v>0</v>
      </c>
      <c r="J62" s="67">
        <f>RES_hhdet_in_new!J$15</f>
        <v>3467.8852469864391</v>
      </c>
      <c r="K62" s="67">
        <f>RES_hhdet_in_new!K$15</f>
        <v>2332.3473746370933</v>
      </c>
      <c r="L62" s="67">
        <f>RES_hhdet_in_new!L$15</f>
        <v>1390.1945860284179</v>
      </c>
      <c r="M62" s="67">
        <f>RES_hhdet_in_new!M$15</f>
        <v>381.52762594352487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295</v>
      </c>
      <c r="D63" s="67">
        <f>RES_hhdet_in_new!D$16</f>
        <v>123.38854809088836</v>
      </c>
      <c r="E63" s="67">
        <f>RES_hhdet_in_new!E$16</f>
        <v>33.634623511106327</v>
      </c>
      <c r="F63" s="67">
        <f>RES_hhdet_in_new!F$16</f>
        <v>11.341286569564268</v>
      </c>
      <c r="G63" s="67">
        <f>RES_hhdet_in_new!G$16</f>
        <v>42.618329867896115</v>
      </c>
      <c r="H63" s="67">
        <f>RES_hhdet_in_new!H$16</f>
        <v>0</v>
      </c>
      <c r="I63" s="67">
        <f>RES_hhdet_in_new!I$16</f>
        <v>0</v>
      </c>
      <c r="J63" s="67">
        <f>RES_hhdet_in_new!J$16</f>
        <v>114.99999999999996</v>
      </c>
      <c r="K63" s="67">
        <f>RES_hhdet_in_new!K$16</f>
        <v>1067.5419284717436</v>
      </c>
      <c r="L63" s="67">
        <f>RES_hhdet_in_new!L$16</f>
        <v>88.030065669869401</v>
      </c>
      <c r="M63" s="67">
        <f>RES_hhdet_in_new!M$16</f>
        <v>17.26695261043454</v>
      </c>
      <c r="N63" s="67">
        <f>RES_hhdet_in_new!N$16</f>
        <v>903.99243192645918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121.26589501514157</v>
      </c>
      <c r="D65" s="67">
        <f>RES_hhdet_in_new!D$20</f>
        <v>241.39374214882355</v>
      </c>
      <c r="E65" s="67">
        <f>RES_hhdet_in_new!E$20</f>
        <v>160.97422673737319</v>
      </c>
      <c r="F65" s="67">
        <f>RES_hhdet_in_new!F$20</f>
        <v>121.27101627309689</v>
      </c>
      <c r="G65" s="67">
        <f>RES_hhdet_in_new!G$20</f>
        <v>128.85043623033715</v>
      </c>
      <c r="H65" s="67">
        <f>RES_hhdet_in_new!H$20</f>
        <v>0</v>
      </c>
      <c r="I65" s="67">
        <f>RES_hhdet_in_new!I$20</f>
        <v>0</v>
      </c>
      <c r="J65" s="67">
        <f>RES_hhdet_in_new!J$20</f>
        <v>132.09454398401726</v>
      </c>
      <c r="K65" s="67">
        <f>RES_hhdet_in_new!K$20</f>
        <v>0</v>
      </c>
      <c r="L65" s="67">
        <f>RES_hhdet_in_new!L$20</f>
        <v>119.85788928986157</v>
      </c>
      <c r="M65" s="67">
        <f>RES_hhdet_in_new!M$20</f>
        <v>487.23165915254361</v>
      </c>
      <c r="N65" s="67">
        <f>RES_hhdet_in_new!N$20</f>
        <v>39.82295325341628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4659.6907845477481</v>
      </c>
      <c r="D67" s="83">
        <f>RES_hhdet_in_new!D$22</f>
        <v>8293.1329079700699</v>
      </c>
      <c r="E67" s="83">
        <f>RES_hhdet_in_new!E$22</f>
        <v>3278.2408695227491</v>
      </c>
      <c r="F67" s="83">
        <f>RES_hhdet_in_new!F$22</f>
        <v>1651.8668379316941</v>
      </c>
      <c r="G67" s="83">
        <f>RES_hhdet_in_new!G$22</f>
        <v>3720.0943360079241</v>
      </c>
      <c r="H67" s="83">
        <f>RES_hhdet_in_new!H$22</f>
        <v>0</v>
      </c>
      <c r="I67" s="83">
        <f>RES_hhdet_in_new!I$22</f>
        <v>0</v>
      </c>
      <c r="J67" s="83">
        <f>RES_hhdet_in_new!J$22</f>
        <v>4906.1468217805332</v>
      </c>
      <c r="K67" s="83">
        <f>RES_hhdet_in_new!K$22</f>
        <v>3717.0576733547082</v>
      </c>
      <c r="L67" s="83">
        <f>RES_hhdet_in_new!L$22</f>
        <v>1495.8656160672988</v>
      </c>
      <c r="M67" s="83">
        <f>RES_hhdet_in_new!M$22</f>
        <v>7762.3543295926729</v>
      </c>
      <c r="N67" s="83">
        <f>RES_hhdet_in_new!N$22</f>
        <v>2098.1104221350397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6281.2933204371102</v>
      </c>
      <c r="D71" s="67">
        <f t="shared" ref="D71:Q71" si="4">D39-D55</f>
        <v>17258.723349881097</v>
      </c>
      <c r="E71" s="67">
        <f t="shared" si="4"/>
        <v>5532.0349037398773</v>
      </c>
      <c r="F71" s="67">
        <f t="shared" si="4"/>
        <v>2710.1121457952095</v>
      </c>
      <c r="G71" s="67">
        <f t="shared" si="4"/>
        <v>4979.3052277617389</v>
      </c>
      <c r="H71" s="67">
        <f t="shared" si="4"/>
        <v>0</v>
      </c>
      <c r="I71" s="67">
        <f t="shared" si="4"/>
        <v>0</v>
      </c>
      <c r="J71" s="67">
        <f t="shared" si="4"/>
        <v>9085.0086342354534</v>
      </c>
      <c r="K71" s="67">
        <f t="shared" si="4"/>
        <v>5874.1923266452923</v>
      </c>
      <c r="L71" s="67">
        <f t="shared" si="4"/>
        <v>8333.5264946428379</v>
      </c>
      <c r="M71" s="67">
        <f t="shared" si="4"/>
        <v>4605.6640112547811</v>
      </c>
      <c r="N71" s="67">
        <f t="shared" si="4"/>
        <v>2796.8166246115429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76</v>
      </c>
      <c r="D73" s="67">
        <f t="shared" ref="D73:Q73" si="5">D41-D57</f>
        <v>155</v>
      </c>
      <c r="E73" s="67">
        <f t="shared" si="5"/>
        <v>155</v>
      </c>
      <c r="F73" s="67">
        <f t="shared" si="5"/>
        <v>89.999999999999986</v>
      </c>
      <c r="G73" s="67">
        <f t="shared" si="5"/>
        <v>108</v>
      </c>
      <c r="H73" s="67">
        <f t="shared" si="5"/>
        <v>393</v>
      </c>
      <c r="I73" s="67">
        <f t="shared" si="5"/>
        <v>167</v>
      </c>
      <c r="J73" s="67">
        <f t="shared" si="5"/>
        <v>425.00000000000006</v>
      </c>
      <c r="K73" s="67">
        <f t="shared" si="5"/>
        <v>384.00000000000006</v>
      </c>
      <c r="L73" s="67">
        <f t="shared" si="5"/>
        <v>425</v>
      </c>
      <c r="M73" s="67">
        <f t="shared" si="5"/>
        <v>188.00000000000017</v>
      </c>
      <c r="N73" s="67">
        <f t="shared" si="5"/>
        <v>322.99999999999994</v>
      </c>
      <c r="O73" s="67">
        <f t="shared" si="5"/>
        <v>300.00000000000011</v>
      </c>
      <c r="P73" s="67">
        <f t="shared" si="5"/>
        <v>523</v>
      </c>
      <c r="Q73" s="67">
        <f t="shared" si="5"/>
        <v>77.000000000000014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1431.9718567305408</v>
      </c>
      <c r="D75" s="67">
        <f t="shared" si="6"/>
        <v>4797.9407720598119</v>
      </c>
      <c r="E75" s="67">
        <f t="shared" si="6"/>
        <v>2296.5946946257377</v>
      </c>
      <c r="F75" s="67">
        <f t="shared" si="6"/>
        <v>1827.9796091300866</v>
      </c>
      <c r="G75" s="67">
        <f t="shared" si="6"/>
        <v>1937.6232938046153</v>
      </c>
      <c r="H75" s="67">
        <f t="shared" si="6"/>
        <v>788.25000000000045</v>
      </c>
      <c r="I75" s="67">
        <f t="shared" si="6"/>
        <v>3216.6140748924827</v>
      </c>
      <c r="J75" s="67">
        <f t="shared" si="6"/>
        <v>3262.1438812218871</v>
      </c>
      <c r="K75" s="67">
        <f t="shared" si="6"/>
        <v>1929.3137624533406</v>
      </c>
      <c r="L75" s="67">
        <f t="shared" si="6"/>
        <v>2743.4091670903358</v>
      </c>
      <c r="M75" s="67">
        <f t="shared" si="6"/>
        <v>5596.3118722864056</v>
      </c>
      <c r="N75" s="67">
        <f t="shared" si="6"/>
        <v>4927.3810436163658</v>
      </c>
      <c r="O75" s="67">
        <f t="shared" si="6"/>
        <v>5560.610262311483</v>
      </c>
      <c r="P75" s="67">
        <f t="shared" si="6"/>
        <v>1956.5968667772795</v>
      </c>
      <c r="Q75" s="67">
        <f t="shared" si="6"/>
        <v>13991.925571720214</v>
      </c>
    </row>
    <row r="76" spans="1:17" ht="12" customHeight="1" x14ac:dyDescent="0.25">
      <c r="A76" s="148" t="s">
        <v>144</v>
      </c>
      <c r="B76" s="67"/>
      <c r="C76" s="67">
        <f t="shared" si="6"/>
        <v>10369.499999999993</v>
      </c>
      <c r="D76" s="67">
        <f t="shared" si="6"/>
        <v>22587.500000000007</v>
      </c>
      <c r="E76" s="67">
        <f t="shared" si="6"/>
        <v>10075.500000000011</v>
      </c>
      <c r="F76" s="67">
        <f t="shared" si="6"/>
        <v>7886.4112337538318</v>
      </c>
      <c r="G76" s="67">
        <f t="shared" si="6"/>
        <v>10011.500000000007</v>
      </c>
      <c r="H76" s="67">
        <f t="shared" si="6"/>
        <v>6621.688269052589</v>
      </c>
      <c r="I76" s="67">
        <f t="shared" si="6"/>
        <v>6980.7002280382758</v>
      </c>
      <c r="J76" s="67">
        <f t="shared" si="6"/>
        <v>7795.5000000000036</v>
      </c>
      <c r="K76" s="67">
        <f t="shared" si="6"/>
        <v>7.2759576141834259E-12</v>
      </c>
      <c r="L76" s="67">
        <f t="shared" si="6"/>
        <v>14687.015342691764</v>
      </c>
      <c r="M76" s="67">
        <f t="shared" si="6"/>
        <v>11247.01502229701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1427.999999999997</v>
      </c>
      <c r="D77" s="67">
        <f t="shared" si="6"/>
        <v>629.36280097048075</v>
      </c>
      <c r="E77" s="67">
        <f t="shared" si="6"/>
        <v>216.83613021522405</v>
      </c>
      <c r="F77" s="67">
        <f t="shared" si="6"/>
        <v>121.97229914658885</v>
      </c>
      <c r="G77" s="67">
        <f t="shared" si="6"/>
        <v>188.92259316044763</v>
      </c>
      <c r="H77" s="67">
        <f t="shared" si="6"/>
        <v>183.93673094741217</v>
      </c>
      <c r="I77" s="67">
        <f t="shared" si="6"/>
        <v>200.68569706924001</v>
      </c>
      <c r="J77" s="67">
        <f t="shared" si="6"/>
        <v>757.99999999999932</v>
      </c>
      <c r="K77" s="67">
        <f t="shared" si="6"/>
        <v>133.93213592759631</v>
      </c>
      <c r="L77" s="67">
        <f t="shared" si="6"/>
        <v>222.55723142923901</v>
      </c>
      <c r="M77" s="67">
        <f t="shared" si="6"/>
        <v>765.27313649203063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859.04821862434255</v>
      </c>
      <c r="D78" s="67">
        <f t="shared" si="6"/>
        <v>1235.9025273814214</v>
      </c>
      <c r="E78" s="67">
        <f t="shared" si="6"/>
        <v>192.41330931716993</v>
      </c>
      <c r="F78" s="67">
        <f t="shared" si="6"/>
        <v>7.8291148990651891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21974.652625362905</v>
      </c>
      <c r="L78" s="67">
        <f t="shared" si="6"/>
        <v>5268.9924325133743</v>
      </c>
      <c r="M78" s="67">
        <f t="shared" si="6"/>
        <v>0</v>
      </c>
      <c r="N78" s="67">
        <f t="shared" si="6"/>
        <v>43476.000000000007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1943.0075680735422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415.73410498485799</v>
      </c>
      <c r="D81" s="67">
        <f t="shared" si="7"/>
        <v>888.60625785117668</v>
      </c>
      <c r="E81" s="67">
        <f t="shared" si="7"/>
        <v>423.02577326262667</v>
      </c>
      <c r="F81" s="67">
        <f t="shared" si="7"/>
        <v>418.7289837269031</v>
      </c>
      <c r="G81" s="67">
        <f t="shared" si="7"/>
        <v>383.14956376966262</v>
      </c>
      <c r="H81" s="67">
        <f t="shared" si="7"/>
        <v>220.75000000000003</v>
      </c>
      <c r="I81" s="67">
        <f t="shared" si="7"/>
        <v>66.530462094576379</v>
      </c>
      <c r="J81" s="67">
        <f t="shared" si="7"/>
        <v>382.90545601598319</v>
      </c>
      <c r="K81" s="67">
        <f t="shared" si="7"/>
        <v>606.32197901107224</v>
      </c>
      <c r="L81" s="67">
        <f t="shared" si="7"/>
        <v>1319.4669394938571</v>
      </c>
      <c r="M81" s="67">
        <f t="shared" si="7"/>
        <v>372.92744147240256</v>
      </c>
      <c r="N81" s="67">
        <f t="shared" si="7"/>
        <v>126.10409349316748</v>
      </c>
      <c r="O81" s="67">
        <f t="shared" si="7"/>
        <v>265.75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2864.9639856566018</v>
      </c>
      <c r="D82" s="67">
        <f t="shared" si="7"/>
        <v>34737.963985656614</v>
      </c>
      <c r="E82" s="67">
        <f t="shared" si="7"/>
        <v>5958.7909980937729</v>
      </c>
      <c r="F82" s="67">
        <f t="shared" si="7"/>
        <v>766.37836279904866</v>
      </c>
      <c r="G82" s="67">
        <f t="shared" si="7"/>
        <v>32565.124837871612</v>
      </c>
      <c r="H82" s="67">
        <f t="shared" si="7"/>
        <v>0</v>
      </c>
      <c r="I82" s="67">
        <f t="shared" si="7"/>
        <v>623.87164208152285</v>
      </c>
      <c r="J82" s="67">
        <f t="shared" si="7"/>
        <v>7997.4650183178492</v>
      </c>
      <c r="K82" s="67">
        <f t="shared" si="7"/>
        <v>14229.610064941498</v>
      </c>
      <c r="L82" s="67">
        <f t="shared" si="7"/>
        <v>27691.999999999996</v>
      </c>
      <c r="M82" s="67">
        <f t="shared" si="7"/>
        <v>18725.792630423803</v>
      </c>
      <c r="N82" s="67">
        <f t="shared" si="7"/>
        <v>15984.191028733252</v>
      </c>
      <c r="O82" s="67">
        <f t="shared" si="7"/>
        <v>12671.999999999998</v>
      </c>
      <c r="P82" s="67">
        <f t="shared" si="7"/>
        <v>8892.9999999999982</v>
      </c>
      <c r="Q82" s="67">
        <f t="shared" si="7"/>
        <v>7041.9999999999964</v>
      </c>
    </row>
    <row r="83" spans="1:17" ht="12" customHeight="1" x14ac:dyDescent="0.25">
      <c r="A83" s="159" t="s">
        <v>140</v>
      </c>
      <c r="B83" s="83"/>
      <c r="C83" s="83">
        <f t="shared" si="7"/>
        <v>28774.559215452246</v>
      </c>
      <c r="D83" s="83">
        <f t="shared" si="7"/>
        <v>6467.9962965568993</v>
      </c>
      <c r="E83" s="83">
        <f t="shared" si="7"/>
        <v>13340.009130477258</v>
      </c>
      <c r="F83" s="83">
        <f t="shared" si="7"/>
        <v>34292.383162068312</v>
      </c>
      <c r="G83" s="83">
        <f t="shared" si="7"/>
        <v>2259.9572941442343</v>
      </c>
      <c r="H83" s="83">
        <f t="shared" si="7"/>
        <v>11155.250000000007</v>
      </c>
      <c r="I83" s="83">
        <f t="shared" si="7"/>
        <v>790.59789582390113</v>
      </c>
      <c r="J83" s="83">
        <f t="shared" si="7"/>
        <v>8974.1031782194659</v>
      </c>
      <c r="K83" s="83">
        <f t="shared" si="7"/>
        <v>8976.1563619776116</v>
      </c>
      <c r="L83" s="83">
        <f t="shared" si="7"/>
        <v>9588.5135884596784</v>
      </c>
      <c r="M83" s="83">
        <f t="shared" si="7"/>
        <v>23287.183056082165</v>
      </c>
      <c r="N83" s="83">
        <f t="shared" si="7"/>
        <v>33167.152241856616</v>
      </c>
      <c r="O83" s="83">
        <f t="shared" si="7"/>
        <v>4826.6428614050001</v>
      </c>
      <c r="P83" s="83">
        <f t="shared" si="7"/>
        <v>412.02468878509683</v>
      </c>
      <c r="Q83" s="83">
        <f t="shared" si="7"/>
        <v>2183.8724746466091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8031.7499999999964</v>
      </c>
      <c r="F89" s="80">
        <f>RES_hhdet_numvin!F5</f>
        <v>4483.2499999999982</v>
      </c>
      <c r="G89" s="80">
        <f>RES_hhdet_numvin!G5</f>
        <v>8828.2499999999964</v>
      </c>
      <c r="H89" s="80">
        <f>RES_hhdet_numvin!H5</f>
        <v>0</v>
      </c>
      <c r="I89" s="80">
        <f>RES_hhdet_numvin!I5</f>
        <v>0</v>
      </c>
      <c r="J89" s="80">
        <f>RES_hhdet_numvin!J5</f>
        <v>14123.249999999995</v>
      </c>
      <c r="K89" s="80">
        <f>RES_hhdet_numvin!K5</f>
        <v>9591.2499999999964</v>
      </c>
      <c r="L89" s="80">
        <f>RES_hhdet_numvin!L5</f>
        <v>9949.2499999999945</v>
      </c>
      <c r="M89" s="80">
        <f>RES_hhdet_numvin!M5</f>
        <v>12855.249999999993</v>
      </c>
      <c r="N89" s="80">
        <f>RES_hhdet_numvin!N5</f>
        <v>4934.7499999999973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47.999999999999979</v>
      </c>
      <c r="F91" s="80">
        <f>RES_hhdet_numvin!F8</f>
        <v>148.99999999999994</v>
      </c>
      <c r="G91" s="80">
        <f>RES_hhdet_numvin!G8</f>
        <v>190.99999999999991</v>
      </c>
      <c r="H91" s="80">
        <f>RES_hhdet_numvin!H8</f>
        <v>0</v>
      </c>
      <c r="I91" s="80">
        <f>RES_hhdet_numvin!I8</f>
        <v>0</v>
      </c>
      <c r="J91" s="80">
        <f>RES_hhdet_numvin!J8</f>
        <v>372.99999999999983</v>
      </c>
      <c r="K91" s="80">
        <f>RES_hhdet_numvin!K8</f>
        <v>522.99999999999977</v>
      </c>
      <c r="L91" s="80">
        <f>RES_hhdet_numvin!L8</f>
        <v>506.99999999999977</v>
      </c>
      <c r="M91" s="80">
        <f>RES_hhdet_numvin!M8</f>
        <v>525.99999999999977</v>
      </c>
      <c r="N91" s="80">
        <f>RES_hhdet_numvin!N8</f>
        <v>646.99999999999977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8031.7499999999964</v>
      </c>
      <c r="F93" s="80">
        <f>RES_hhdet_numvin!F10</f>
        <v>4483.2499999999982</v>
      </c>
      <c r="G93" s="80">
        <f>RES_hhdet_numvin!G10</f>
        <v>8828.2499999999964</v>
      </c>
      <c r="H93" s="80">
        <f>RES_hhdet_numvin!H10</f>
        <v>0</v>
      </c>
      <c r="I93" s="80">
        <f>RES_hhdet_numvin!I10</f>
        <v>0</v>
      </c>
      <c r="J93" s="80">
        <f>RES_hhdet_numvin!J10</f>
        <v>8074.4817423665772</v>
      </c>
      <c r="K93" s="80">
        <f>RES_hhdet_numvin!K10</f>
        <v>2614.4474585639846</v>
      </c>
      <c r="L93" s="80">
        <f>RES_hhdet_numvin!L10</f>
        <v>2911.1224252855877</v>
      </c>
      <c r="M93" s="80">
        <f>RES_hhdet_numvin!M10</f>
        <v>9855.2805459400024</v>
      </c>
      <c r="N93" s="80">
        <f>RES_hhdet_numvin!N10</f>
        <v>1687.4178278438314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6048.7682576334173</v>
      </c>
      <c r="K96" s="80">
        <f>RES_hhdet_numvin!K15</f>
        <v>6388.0614517472741</v>
      </c>
      <c r="L96" s="80">
        <f>RES_hhdet_numvin!L15</f>
        <v>6937.652470833792</v>
      </c>
      <c r="M96" s="80">
        <f>RES_hhdet_numvin!M15</f>
        <v>2871.4252468460522</v>
      </c>
      <c r="N96" s="80">
        <f>RES_hhdet_numvin!N15</f>
        <v>2243.0925729394571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588.74108968873747</v>
      </c>
      <c r="L97" s="80">
        <f>RES_hhdet_numvin!L16</f>
        <v>100.47510388061515</v>
      </c>
      <c r="M97" s="80">
        <f>RES_hhdet_numvin!M16</f>
        <v>128.54420721393797</v>
      </c>
      <c r="N97" s="80">
        <f>RES_hhdet_numvin!N16</f>
        <v>1004.2395992167086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47.314214666706881</v>
      </c>
      <c r="H99" s="80">
        <f>RES_hhdet_numvin!H20</f>
        <v>0</v>
      </c>
      <c r="I99" s="80">
        <f>RES_hhdet_numvin!I20</f>
        <v>0</v>
      </c>
      <c r="J99" s="80">
        <f>RES_hhdet_numvin!J20</f>
        <v>642.53405832805652</v>
      </c>
      <c r="K99" s="80">
        <f>RES_hhdet_numvin!K20</f>
        <v>296.174234680827</v>
      </c>
      <c r="L99" s="80">
        <f>RES_hhdet_numvin!L20</f>
        <v>402.23237282847532</v>
      </c>
      <c r="M99" s="80">
        <f>RES_hhdet_numvin!M20</f>
        <v>591.92216624251716</v>
      </c>
      <c r="N99" s="80">
        <f>RES_hhdet_numvin!N20</f>
        <v>39.822953253416259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951.02819288356545</v>
      </c>
      <c r="F100" s="80">
        <f>RES_hhdet_numvin!F21</f>
        <v>1224.256906093899</v>
      </c>
      <c r="G100" s="80">
        <f>RES_hhdet_numvin!G21</f>
        <v>2456.1610723991907</v>
      </c>
      <c r="H100" s="80">
        <f>RES_hhdet_numvin!H21</f>
        <v>0</v>
      </c>
      <c r="I100" s="80">
        <f>RES_hhdet_numvin!I21</f>
        <v>0</v>
      </c>
      <c r="J100" s="80">
        <f>RES_hhdet_numvin!J21</f>
        <v>250.26091428487373</v>
      </c>
      <c r="K100" s="80">
        <f>RES_hhdet_numvin!K21</f>
        <v>265.25734186106308</v>
      </c>
      <c r="L100" s="80">
        <f>RES_hhdet_numvin!L21</f>
        <v>1273.8056480924997</v>
      </c>
      <c r="M100" s="80">
        <f>RES_hhdet_numvin!M21</f>
        <v>1650.0388956516456</v>
      </c>
      <c r="N100" s="80">
        <f>RES_hhdet_numvin!N21</f>
        <v>991.1910287332563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7080.7218071164316</v>
      </c>
      <c r="F101" s="78">
        <f>RES_hhdet_numvin!F22</f>
        <v>3258.9930939060991</v>
      </c>
      <c r="G101" s="78">
        <f>RES_hhdet_numvin!G22</f>
        <v>6324.7747129340987</v>
      </c>
      <c r="H101" s="78">
        <f>RES_hhdet_numvin!H22</f>
        <v>0</v>
      </c>
      <c r="I101" s="78">
        <f>RES_hhdet_numvin!I22</f>
        <v>0</v>
      </c>
      <c r="J101" s="78">
        <f>RES_hhdet_numvin!J22</f>
        <v>13230.455027387063</v>
      </c>
      <c r="K101" s="78">
        <f>RES_hhdet_numvin!K22</f>
        <v>9029.8184234581058</v>
      </c>
      <c r="L101" s="78">
        <f>RES_hhdet_numvin!L22</f>
        <v>8273.2119790790221</v>
      </c>
      <c r="M101" s="78">
        <f>RES_hhdet_numvin!M22</f>
        <v>10613.28893810583</v>
      </c>
      <c r="N101" s="78">
        <f>RES_hhdet_numvin!N22</f>
        <v>3903.7360180133255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246.77084348946536</v>
      </c>
      <c r="C105" s="168">
        <f t="shared" ref="C105:Q105" si="8">SUM(C106,C109,C111,C121)</f>
        <v>240.09177774476055</v>
      </c>
      <c r="D105" s="168">
        <f t="shared" si="8"/>
        <v>284.05615243174475</v>
      </c>
      <c r="E105" s="168">
        <f t="shared" si="8"/>
        <v>296.63135253284861</v>
      </c>
      <c r="F105" s="168">
        <f t="shared" si="8"/>
        <v>277.51306555844468</v>
      </c>
      <c r="G105" s="168">
        <f t="shared" si="8"/>
        <v>286.26259890303123</v>
      </c>
      <c r="H105" s="168">
        <f t="shared" si="8"/>
        <v>271.7402165129277</v>
      </c>
      <c r="I105" s="168">
        <f t="shared" si="8"/>
        <v>158.96499095500369</v>
      </c>
      <c r="J105" s="168">
        <f t="shared" si="8"/>
        <v>185.87389993590833</v>
      </c>
      <c r="K105" s="168">
        <f t="shared" si="8"/>
        <v>163.73922872489507</v>
      </c>
      <c r="L105" s="168">
        <f t="shared" si="8"/>
        <v>176.75689285775587</v>
      </c>
      <c r="M105" s="168">
        <f t="shared" si="8"/>
        <v>197.3721853945965</v>
      </c>
      <c r="N105" s="168">
        <f t="shared" si="8"/>
        <v>174.97355161790566</v>
      </c>
      <c r="O105" s="168">
        <f t="shared" si="8"/>
        <v>153.01622604458117</v>
      </c>
      <c r="P105" s="168">
        <f t="shared" si="8"/>
        <v>118.75292083510672</v>
      </c>
      <c r="Q105" s="168">
        <f t="shared" si="8"/>
        <v>108.04456514089867</v>
      </c>
    </row>
    <row r="106" spans="1:17" ht="12" customHeight="1" x14ac:dyDescent="0.25">
      <c r="A106" s="158" t="s">
        <v>65</v>
      </c>
      <c r="B106" s="157">
        <f>SUM(B107:B108)</f>
        <v>204.12453754381593</v>
      </c>
      <c r="C106" s="157">
        <f t="shared" ref="C106:Q106" si="9">SUM(C107:C108)</f>
        <v>198.80575092655744</v>
      </c>
      <c r="D106" s="157">
        <f t="shared" si="9"/>
        <v>237.06738574588556</v>
      </c>
      <c r="E106" s="157">
        <f t="shared" si="9"/>
        <v>250.35080285957685</v>
      </c>
      <c r="F106" s="157">
        <f t="shared" si="9"/>
        <v>234.32065037521517</v>
      </c>
      <c r="G106" s="157">
        <f t="shared" si="9"/>
        <v>242.02153703301624</v>
      </c>
      <c r="H106" s="157">
        <f t="shared" si="9"/>
        <v>229.94575288719051</v>
      </c>
      <c r="I106" s="157">
        <f t="shared" si="9"/>
        <v>131.37879438812865</v>
      </c>
      <c r="J106" s="157">
        <f t="shared" si="9"/>
        <v>156.94917584790741</v>
      </c>
      <c r="K106" s="157">
        <f t="shared" si="9"/>
        <v>135.79879465924373</v>
      </c>
      <c r="L106" s="157">
        <f t="shared" si="9"/>
        <v>142.02382841720049</v>
      </c>
      <c r="M106" s="157">
        <f t="shared" si="9"/>
        <v>161.91499516825874</v>
      </c>
      <c r="N106" s="157">
        <f t="shared" si="9"/>
        <v>141.90534338697105</v>
      </c>
      <c r="O106" s="157">
        <f t="shared" si="9"/>
        <v>122.52143131122024</v>
      </c>
      <c r="P106" s="157">
        <f t="shared" si="9"/>
        <v>91.381317044544772</v>
      </c>
      <c r="Q106" s="157">
        <f t="shared" si="9"/>
        <v>84.084705627775335</v>
      </c>
    </row>
    <row r="107" spans="1:17" ht="12" customHeight="1" x14ac:dyDescent="0.25">
      <c r="A107" s="23" t="s">
        <v>58</v>
      </c>
      <c r="B107" s="156">
        <f>RES_hhdet_fec!B$5</f>
        <v>202.92406013074012</v>
      </c>
      <c r="C107" s="156">
        <f>RES_hhdet_fec!C$5</f>
        <v>198.01790295317508</v>
      </c>
      <c r="D107" s="156">
        <f>RES_hhdet_fec!D$5</f>
        <v>235.78480120106477</v>
      </c>
      <c r="E107" s="156">
        <f>RES_hhdet_fec!E$5</f>
        <v>249.11323365930781</v>
      </c>
      <c r="F107" s="156">
        <f>RES_hhdet_fec!F$5</f>
        <v>233.42862403241787</v>
      </c>
      <c r="G107" s="156">
        <f>RES_hhdet_fec!G$5</f>
        <v>241.13209235346022</v>
      </c>
      <c r="H107" s="156">
        <f>RES_hhdet_fec!H$5</f>
        <v>228.81569016573744</v>
      </c>
      <c r="I107" s="156">
        <f>RES_hhdet_fec!I$5</f>
        <v>130.71640197967011</v>
      </c>
      <c r="J107" s="156">
        <f>RES_hhdet_fec!J$5</f>
        <v>156.07818841959451</v>
      </c>
      <c r="K107" s="156">
        <f>RES_hhdet_fec!K$5</f>
        <v>135.1720746634528</v>
      </c>
      <c r="L107" s="156">
        <f>RES_hhdet_fec!L$5</f>
        <v>141.26289509558202</v>
      </c>
      <c r="M107" s="156">
        <f>RES_hhdet_fec!M$5</f>
        <v>161.00103947273422</v>
      </c>
      <c r="N107" s="156">
        <f>RES_hhdet_fec!N$5</f>
        <v>141.45763118440607</v>
      </c>
      <c r="O107" s="156">
        <f>RES_hhdet_fec!O$5</f>
        <v>122.08564597045458</v>
      </c>
      <c r="P107" s="156">
        <f>RES_hhdet_fec!P$5</f>
        <v>90.964296299607383</v>
      </c>
      <c r="Q107" s="156">
        <f>RES_hhdet_fec!Q$5</f>
        <v>83.490372390673002</v>
      </c>
    </row>
    <row r="108" spans="1:17" ht="12" customHeight="1" x14ac:dyDescent="0.25">
      <c r="A108" s="23" t="s">
        <v>60</v>
      </c>
      <c r="B108" s="156">
        <f>RES_hhdet_fec!B$6</f>
        <v>1.200477413075806</v>
      </c>
      <c r="C108" s="156">
        <f>RES_hhdet_fec!C$6</f>
        <v>0.78784797338234369</v>
      </c>
      <c r="D108" s="156">
        <f>RES_hhdet_fec!D$6</f>
        <v>1.2825845448208033</v>
      </c>
      <c r="E108" s="156">
        <f>RES_hhdet_fec!E$6</f>
        <v>1.2375692002690351</v>
      </c>
      <c r="F108" s="156">
        <f>RES_hhdet_fec!F$6</f>
        <v>0.89202634279730708</v>
      </c>
      <c r="G108" s="156">
        <f>RES_hhdet_fec!G$6</f>
        <v>0.88944467955602879</v>
      </c>
      <c r="H108" s="156">
        <f>RES_hhdet_fec!H$6</f>
        <v>1.1300627214530861</v>
      </c>
      <c r="I108" s="156">
        <f>RES_hhdet_fec!I$6</f>
        <v>0.66239240845853953</v>
      </c>
      <c r="J108" s="156">
        <f>RES_hhdet_fec!J$6</f>
        <v>0.87098742831290799</v>
      </c>
      <c r="K108" s="156">
        <f>RES_hhdet_fec!K$6</f>
        <v>0.62671999579092019</v>
      </c>
      <c r="L108" s="156">
        <f>RES_hhdet_fec!L$6</f>
        <v>0.76093332161846317</v>
      </c>
      <c r="M108" s="156">
        <f>RES_hhdet_fec!M$6</f>
        <v>0.91395569552450839</v>
      </c>
      <c r="N108" s="156">
        <f>RES_hhdet_fec!N$6</f>
        <v>0.44771220256498878</v>
      </c>
      <c r="O108" s="156">
        <f>RES_hhdet_fec!O$6</f>
        <v>0.43578534076566516</v>
      </c>
      <c r="P108" s="156">
        <f>RES_hhdet_fec!P$6</f>
        <v>0.41702074493738711</v>
      </c>
      <c r="Q108" s="156">
        <f>RES_hhdet_fec!Q$6</f>
        <v>0.59433323710233732</v>
      </c>
    </row>
    <row r="109" spans="1:17" ht="12" customHeight="1" x14ac:dyDescent="0.25">
      <c r="A109" s="158" t="s">
        <v>112</v>
      </c>
      <c r="B109" s="157">
        <f>B110</f>
        <v>1.1627756233720492E-2</v>
      </c>
      <c r="C109" s="157">
        <f t="shared" ref="C109:Q109" si="10">C110</f>
        <v>1.706441406483317E-2</v>
      </c>
      <c r="D109" s="157">
        <f t="shared" si="10"/>
        <v>2.7504474841515789E-2</v>
      </c>
      <c r="E109" s="157">
        <f t="shared" si="10"/>
        <v>3.8837131038509935E-2</v>
      </c>
      <c r="F109" s="157">
        <f t="shared" si="10"/>
        <v>4.4453277538281662E-2</v>
      </c>
      <c r="G109" s="157">
        <f t="shared" si="10"/>
        <v>5.2316991579670784E-2</v>
      </c>
      <c r="H109" s="157">
        <f t="shared" si="10"/>
        <v>7.0023805807448616E-2</v>
      </c>
      <c r="I109" s="157">
        <f t="shared" si="10"/>
        <v>5.680853142534073E-2</v>
      </c>
      <c r="J109" s="157">
        <f t="shared" si="10"/>
        <v>7.3193667837678875E-2</v>
      </c>
      <c r="K109" s="157">
        <f t="shared" si="10"/>
        <v>8.8865078756388924E-2</v>
      </c>
      <c r="L109" s="157">
        <f t="shared" si="10"/>
        <v>9.6174564530357387E-2</v>
      </c>
      <c r="M109" s="157">
        <f t="shared" si="10"/>
        <v>0.10480623163257159</v>
      </c>
      <c r="N109" s="157">
        <f t="shared" si="10"/>
        <v>0.11743008347206743</v>
      </c>
      <c r="O109" s="157">
        <f t="shared" si="10"/>
        <v>0.11814778166810562</v>
      </c>
      <c r="P109" s="157">
        <f t="shared" si="10"/>
        <v>0.12054513674898948</v>
      </c>
      <c r="Q109" s="157">
        <f t="shared" si="10"/>
        <v>0.11315120574510472</v>
      </c>
    </row>
    <row r="110" spans="1:17" ht="12" customHeight="1" x14ac:dyDescent="0.25">
      <c r="A110" s="23" t="s">
        <v>60</v>
      </c>
      <c r="B110" s="156">
        <f>RES_hhdet_fec!B$8</f>
        <v>1.1627756233720492E-2</v>
      </c>
      <c r="C110" s="156">
        <f>RES_hhdet_fec!C$8</f>
        <v>1.706441406483317E-2</v>
      </c>
      <c r="D110" s="156">
        <f>RES_hhdet_fec!D$8</f>
        <v>2.7504474841515789E-2</v>
      </c>
      <c r="E110" s="156">
        <f>RES_hhdet_fec!E$8</f>
        <v>3.8837131038509935E-2</v>
      </c>
      <c r="F110" s="156">
        <f>RES_hhdet_fec!F$8</f>
        <v>4.4453277538281662E-2</v>
      </c>
      <c r="G110" s="156">
        <f>RES_hhdet_fec!G$8</f>
        <v>5.2316991579670784E-2</v>
      </c>
      <c r="H110" s="156">
        <f>RES_hhdet_fec!H$8</f>
        <v>7.0023805807448616E-2</v>
      </c>
      <c r="I110" s="156">
        <f>RES_hhdet_fec!I$8</f>
        <v>5.680853142534073E-2</v>
      </c>
      <c r="J110" s="156">
        <f>RES_hhdet_fec!J$8</f>
        <v>7.3193667837678875E-2</v>
      </c>
      <c r="K110" s="156">
        <f>RES_hhdet_fec!K$8</f>
        <v>8.8865078756388924E-2</v>
      </c>
      <c r="L110" s="156">
        <f>RES_hhdet_fec!L$8</f>
        <v>9.6174564530357387E-2</v>
      </c>
      <c r="M110" s="156">
        <f>RES_hhdet_fec!M$8</f>
        <v>0.10480623163257159</v>
      </c>
      <c r="N110" s="156">
        <f>RES_hhdet_fec!N$8</f>
        <v>0.11743008347206743</v>
      </c>
      <c r="O110" s="156">
        <f>RES_hhdet_fec!O$8</f>
        <v>0.11814778166810562</v>
      </c>
      <c r="P110" s="156">
        <f>RES_hhdet_fec!P$8</f>
        <v>0.12054513674898948</v>
      </c>
      <c r="Q110" s="156">
        <f>RES_hhdet_fec!Q$8</f>
        <v>0.11315120574510472</v>
      </c>
    </row>
    <row r="111" spans="1:17" ht="12" customHeight="1" x14ac:dyDescent="0.25">
      <c r="A111" s="158" t="s">
        <v>63</v>
      </c>
      <c r="B111" s="157">
        <f>SUM(B112:B114,B117:B118)</f>
        <v>26.298972005435733</v>
      </c>
      <c r="C111" s="157">
        <f t="shared" ref="C111:Q111" si="11">SUM(C112:C114,C117:C118)</f>
        <v>26.214618145164046</v>
      </c>
      <c r="D111" s="157">
        <f t="shared" si="11"/>
        <v>29.578389605498671</v>
      </c>
      <c r="E111" s="157">
        <f t="shared" si="11"/>
        <v>29.637643986983846</v>
      </c>
      <c r="F111" s="157">
        <f t="shared" si="11"/>
        <v>28.621184324773893</v>
      </c>
      <c r="G111" s="157">
        <f t="shared" si="11"/>
        <v>28.754343663699682</v>
      </c>
      <c r="H111" s="157">
        <f t="shared" si="11"/>
        <v>27.69638869540627</v>
      </c>
      <c r="I111" s="157">
        <f t="shared" si="11"/>
        <v>18.380008127993747</v>
      </c>
      <c r="J111" s="157">
        <f t="shared" si="11"/>
        <v>19.536561734619159</v>
      </c>
      <c r="K111" s="157">
        <f t="shared" si="11"/>
        <v>18.537973158946606</v>
      </c>
      <c r="L111" s="157">
        <f t="shared" si="11"/>
        <v>22.606892132922908</v>
      </c>
      <c r="M111" s="157">
        <f t="shared" si="11"/>
        <v>23.502425273502332</v>
      </c>
      <c r="N111" s="157">
        <f t="shared" si="11"/>
        <v>21.81758125132809</v>
      </c>
      <c r="O111" s="157">
        <f t="shared" si="11"/>
        <v>20.196419084629515</v>
      </c>
      <c r="P111" s="157">
        <f t="shared" si="11"/>
        <v>18.460987561532473</v>
      </c>
      <c r="Q111" s="157">
        <f t="shared" si="11"/>
        <v>16.089621439414167</v>
      </c>
    </row>
    <row r="112" spans="1:17" ht="12" customHeight="1" x14ac:dyDescent="0.25">
      <c r="A112" s="167" t="s">
        <v>171</v>
      </c>
      <c r="B112" s="132">
        <f>RES_hhdet_fec!B$10</f>
        <v>1.9770163606752706</v>
      </c>
      <c r="C112" s="132">
        <f>RES_hhdet_fec!C$10</f>
        <v>2.3249071839760345</v>
      </c>
      <c r="D112" s="132">
        <f>RES_hhdet_fec!D$10</f>
        <v>3.6196336264218556</v>
      </c>
      <c r="E112" s="132">
        <f>RES_hhdet_fec!E$10</f>
        <v>4.2512303125665989</v>
      </c>
      <c r="F112" s="132">
        <f>RES_hhdet_fec!F$10</f>
        <v>4.7057137451344495</v>
      </c>
      <c r="G112" s="132">
        <f>RES_hhdet_fec!G$10</f>
        <v>5.2708505936250152</v>
      </c>
      <c r="H112" s="132">
        <f>RES_hhdet_fec!H$10</f>
        <v>5.485508385181574</v>
      </c>
      <c r="I112" s="132">
        <f>RES_hhdet_fec!I$10</f>
        <v>5.1928181368922939</v>
      </c>
      <c r="J112" s="132">
        <f>RES_hhdet_fec!J$10</f>
        <v>6.3813742236701279</v>
      </c>
      <c r="K112" s="132">
        <f>RES_hhdet_fec!K$10</f>
        <v>6.2475855400977878</v>
      </c>
      <c r="L112" s="132">
        <f>RES_hhdet_fec!L$10</f>
        <v>7.2717795394530098</v>
      </c>
      <c r="M112" s="132">
        <f>RES_hhdet_fec!M$10</f>
        <v>10.044681893436104</v>
      </c>
      <c r="N112" s="132">
        <f>RES_hhdet_fec!N$10</f>
        <v>10.50095695255755</v>
      </c>
      <c r="O112" s="132">
        <f>RES_hhdet_fec!O$10</f>
        <v>11.041173555755879</v>
      </c>
      <c r="P112" s="132">
        <f>RES_hhdet_fec!P$10</f>
        <v>11.201664048243368</v>
      </c>
      <c r="Q112" s="132">
        <f>RES_hhdet_fec!Q$10</f>
        <v>11.265712771547102</v>
      </c>
    </row>
    <row r="113" spans="1:17" ht="12" customHeight="1" x14ac:dyDescent="0.25">
      <c r="A113" s="167" t="s">
        <v>144</v>
      </c>
      <c r="B113" s="132">
        <f>RES_hhdet_fec!B$11</f>
        <v>20.388358373928568</v>
      </c>
      <c r="C113" s="132">
        <f>RES_hhdet_fec!C$11</f>
        <v>20.110173948977533</v>
      </c>
      <c r="D113" s="132">
        <f>RES_hhdet_fec!D$11</f>
        <v>22.291376159045324</v>
      </c>
      <c r="E113" s="132">
        <f>RES_hhdet_fec!E$11</f>
        <v>22.155693034920318</v>
      </c>
      <c r="F113" s="132">
        <f>RES_hhdet_fec!F$11</f>
        <v>21.283189665861155</v>
      </c>
      <c r="G113" s="132">
        <f>RES_hhdet_fec!G$11</f>
        <v>21.274113746317049</v>
      </c>
      <c r="H113" s="132">
        <f>RES_hhdet_fec!H$11</f>
        <v>20.123912874638805</v>
      </c>
      <c r="I113" s="132">
        <f>RES_hhdet_fec!I$11</f>
        <v>12.828800649518602</v>
      </c>
      <c r="J113" s="132">
        <f>RES_hhdet_fec!J$11</f>
        <v>12.313537822655197</v>
      </c>
      <c r="K113" s="132">
        <f>RES_hhdet_fec!K$11</f>
        <v>7.9953505745222717</v>
      </c>
      <c r="L113" s="132">
        <f>RES_hhdet_fec!L$11</f>
        <v>9.5058364489077825</v>
      </c>
      <c r="M113" s="132">
        <f>RES_hhdet_fec!M$11</f>
        <v>9.3956163153973655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0.2028927960903871</v>
      </c>
      <c r="D114" s="132">
        <f t="shared" si="12"/>
        <v>0.26969038806642898</v>
      </c>
      <c r="E114" s="132">
        <f t="shared" si="12"/>
        <v>0.28147060693124282</v>
      </c>
      <c r="F114" s="132">
        <f t="shared" si="12"/>
        <v>0.26956277319160549</v>
      </c>
      <c r="G114" s="132">
        <f t="shared" si="12"/>
        <v>0.27780859700234384</v>
      </c>
      <c r="H114" s="132">
        <f t="shared" si="12"/>
        <v>0.29069315244958732</v>
      </c>
      <c r="I114" s="132">
        <f t="shared" si="12"/>
        <v>0.22319862543033012</v>
      </c>
      <c r="J114" s="132">
        <f t="shared" si="12"/>
        <v>0.33346871587400795</v>
      </c>
      <c r="K114" s="132">
        <f t="shared" si="12"/>
        <v>0.25772449126626779</v>
      </c>
      <c r="L114" s="132">
        <f t="shared" si="12"/>
        <v>0.31223043079587903</v>
      </c>
      <c r="M114" s="132">
        <f t="shared" si="12"/>
        <v>0.35035018396281958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0.16237887398930495</v>
      </c>
      <c r="D115" s="165">
        <f>RES_hhdet_fec!D$13</f>
        <v>0.21552921441940195</v>
      </c>
      <c r="E115" s="165">
        <f>RES_hhdet_fec!E$13</f>
        <v>0.22462758816035058</v>
      </c>
      <c r="F115" s="165">
        <f>RES_hhdet_fec!F$13</f>
        <v>0.21481409806714749</v>
      </c>
      <c r="G115" s="165">
        <f>RES_hhdet_fec!G$13</f>
        <v>0.22106179053778355</v>
      </c>
      <c r="H115" s="165">
        <f>RES_hhdet_fec!H$13</f>
        <v>0.23099788428259552</v>
      </c>
      <c r="I115" s="165">
        <f>RES_hhdet_fec!I$13</f>
        <v>0.17712725003945307</v>
      </c>
      <c r="J115" s="165">
        <f>RES_hhdet_fec!J$13</f>
        <v>0.26428992253840344</v>
      </c>
      <c r="K115" s="165">
        <f>RES_hhdet_fec!K$13</f>
        <v>0.20399244933027316</v>
      </c>
      <c r="L115" s="165">
        <f>RES_hhdet_fec!L$13</f>
        <v>0.25018918420172676</v>
      </c>
      <c r="M115" s="165">
        <f>RES_hhdet_fec!M$13</f>
        <v>0.27634527029789796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4.051392210108215E-2</v>
      </c>
      <c r="D116" s="164">
        <f>RES_hhdet_fec!D$14</f>
        <v>5.4161173647027015E-2</v>
      </c>
      <c r="E116" s="164">
        <f>RES_hhdet_fec!E$14</f>
        <v>5.6843018770892227E-2</v>
      </c>
      <c r="F116" s="164">
        <f>RES_hhdet_fec!F$14</f>
        <v>5.4748675124457989E-2</v>
      </c>
      <c r="G116" s="164">
        <f>RES_hhdet_fec!G$14</f>
        <v>5.6746806464560297E-2</v>
      </c>
      <c r="H116" s="164">
        <f>RES_hhdet_fec!H$14</f>
        <v>5.9695268166991819E-2</v>
      </c>
      <c r="I116" s="164">
        <f>RES_hhdet_fec!I$14</f>
        <v>4.6071375390877044E-2</v>
      </c>
      <c r="J116" s="164">
        <f>RES_hhdet_fec!J$14</f>
        <v>6.9178793335604533E-2</v>
      </c>
      <c r="K116" s="164">
        <f>RES_hhdet_fec!K$14</f>
        <v>5.3732041935994609E-2</v>
      </c>
      <c r="L116" s="164">
        <f>RES_hhdet_fec!L$14</f>
        <v>6.2041246594152277E-2</v>
      </c>
      <c r="M116" s="164">
        <f>RES_hhdet_fec!M$14</f>
        <v>7.4004913664921637E-2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3.933597270831894</v>
      </c>
      <c r="C117" s="162">
        <f>RES_hhdet_fec!C$15</f>
        <v>3.53973092722239</v>
      </c>
      <c r="D117" s="162">
        <f>RES_hhdet_fec!D$15</f>
        <v>3.3560025441785832</v>
      </c>
      <c r="E117" s="162">
        <f>RES_hhdet_fec!E$15</f>
        <v>2.9112065912859002</v>
      </c>
      <c r="F117" s="162">
        <f>RES_hhdet_fec!F$15</f>
        <v>2.3321517826975384</v>
      </c>
      <c r="G117" s="162">
        <f>RES_hhdet_fec!G$15</f>
        <v>1.9055482045842775</v>
      </c>
      <c r="H117" s="162">
        <f>RES_hhdet_fec!H$15</f>
        <v>1.7700703436178009</v>
      </c>
      <c r="I117" s="162">
        <f>RES_hhdet_fec!I$15</f>
        <v>0.13283268385892802</v>
      </c>
      <c r="J117" s="162">
        <f>RES_hhdet_fec!J$15</f>
        <v>0.49414575501988173</v>
      </c>
      <c r="K117" s="162">
        <f>RES_hhdet_fec!K$15</f>
        <v>3.9046531317412772</v>
      </c>
      <c r="L117" s="162">
        <f>RES_hhdet_fec!L$15</f>
        <v>5.3374342792434266</v>
      </c>
      <c r="M117" s="162">
        <f>RES_hhdet_fec!M$15</f>
        <v>3.5749906146220467</v>
      </c>
      <c r="N117" s="162">
        <f>RES_hhdet_fec!N$15</f>
        <v>10.769034677538121</v>
      </c>
      <c r="O117" s="162">
        <f>RES_hhdet_fec!O$15</f>
        <v>8.6956449516173944</v>
      </c>
      <c r="P117" s="162">
        <f>RES_hhdet_fec!P$15</f>
        <v>6.8609896246634712</v>
      </c>
      <c r="Q117" s="162">
        <f>RES_hhdet_fec!Q$15</f>
        <v>4.5384361618856914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3.6913288897701957E-2</v>
      </c>
      <c r="D118" s="160">
        <f t="shared" si="13"/>
        <v>4.1686887786478777E-2</v>
      </c>
      <c r="E118" s="160">
        <f t="shared" si="13"/>
        <v>3.8043441279786663E-2</v>
      </c>
      <c r="F118" s="160">
        <f t="shared" si="13"/>
        <v>3.0566357889143945E-2</v>
      </c>
      <c r="G118" s="160">
        <f t="shared" si="13"/>
        <v>2.6022522170997771E-2</v>
      </c>
      <c r="H118" s="160">
        <f t="shared" si="13"/>
        <v>2.6203939518501935E-2</v>
      </c>
      <c r="I118" s="160">
        <f t="shared" si="13"/>
        <v>2.3580322935892271E-3</v>
      </c>
      <c r="J118" s="160">
        <f t="shared" si="13"/>
        <v>1.4035217399943742E-2</v>
      </c>
      <c r="K118" s="160">
        <f t="shared" si="13"/>
        <v>0.13265942131900083</v>
      </c>
      <c r="L118" s="160">
        <f t="shared" si="13"/>
        <v>0.17961143452281214</v>
      </c>
      <c r="M118" s="160">
        <f t="shared" si="13"/>
        <v>0.13678626608399849</v>
      </c>
      <c r="N118" s="160">
        <f t="shared" si="13"/>
        <v>0.5475896212324195</v>
      </c>
      <c r="O118" s="160">
        <f t="shared" si="13"/>
        <v>0.45960057725624148</v>
      </c>
      <c r="P118" s="160">
        <f t="shared" si="13"/>
        <v>0.39833388862563285</v>
      </c>
      <c r="Q118" s="160">
        <f t="shared" si="13"/>
        <v>0.28547250598137153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2.8543816194747312E-2</v>
      </c>
      <c r="D119" s="156">
        <f>RES_hhdet_fec!D$17</f>
        <v>3.2434952553405734E-2</v>
      </c>
      <c r="E119" s="156">
        <f>RES_hhdet_fec!E$17</f>
        <v>2.953868427284401E-2</v>
      </c>
      <c r="F119" s="156">
        <f>RES_hhdet_fec!F$17</f>
        <v>2.3542108651951076E-2</v>
      </c>
      <c r="G119" s="156">
        <f>RES_hhdet_fec!G$17</f>
        <v>1.9811720430942644E-2</v>
      </c>
      <c r="H119" s="156">
        <f>RES_hhdet_fec!H$17</f>
        <v>2.036548015686002E-2</v>
      </c>
      <c r="I119" s="156">
        <f>RES_hhdet_fec!I$17</f>
        <v>1.8219723342900759E-3</v>
      </c>
      <c r="J119" s="156">
        <f>RES_hhdet_fec!J$17</f>
        <v>1.0583780856084949E-2</v>
      </c>
      <c r="K119" s="156">
        <f>RES_hhdet_fec!K$17</f>
        <v>9.9614518414733552E-2</v>
      </c>
      <c r="L119" s="156">
        <f>RES_hhdet_fec!L$17</f>
        <v>0.14050074401702015</v>
      </c>
      <c r="M119" s="156">
        <f>RES_hhdet_fec!M$17</f>
        <v>0.10516663293333109</v>
      </c>
      <c r="N119" s="156">
        <f>RES_hhdet_fec!N$17</f>
        <v>0.41438801531276975</v>
      </c>
      <c r="O119" s="156">
        <f>RES_hhdet_fec!O$17</f>
        <v>0.34760340305314713</v>
      </c>
      <c r="P119" s="156">
        <f>RES_hhdet_fec!P$17</f>
        <v>0.30155928804278187</v>
      </c>
      <c r="Q119" s="156">
        <f>RES_hhdet_fec!Q$17</f>
        <v>0.21948098928177023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8.3694727029546452E-3</v>
      </c>
      <c r="D120" s="156">
        <f>RES_hhdet_fec!D$18</f>
        <v>9.2519352330730463E-3</v>
      </c>
      <c r="E120" s="156">
        <f>RES_hhdet_fec!E$18</f>
        <v>8.5047570069426565E-3</v>
      </c>
      <c r="F120" s="156">
        <f>RES_hhdet_fec!F$18</f>
        <v>7.0242492371928693E-3</v>
      </c>
      <c r="G120" s="156">
        <f>RES_hhdet_fec!G$18</f>
        <v>6.2108017400551285E-3</v>
      </c>
      <c r="H120" s="156">
        <f>RES_hhdet_fec!H$18</f>
        <v>5.8384593616419159E-3</v>
      </c>
      <c r="I120" s="156">
        <f>RES_hhdet_fec!I$18</f>
        <v>5.3605995929915105E-4</v>
      </c>
      <c r="J120" s="156">
        <f>RES_hhdet_fec!J$18</f>
        <v>3.4514365438587935E-3</v>
      </c>
      <c r="K120" s="156">
        <f>RES_hhdet_fec!K$18</f>
        <v>3.3044902904267266E-2</v>
      </c>
      <c r="L120" s="156">
        <f>RES_hhdet_fec!L$18</f>
        <v>3.9110690505791995E-2</v>
      </c>
      <c r="M120" s="156">
        <f>RES_hhdet_fec!M$18</f>
        <v>3.1619633150667396E-2</v>
      </c>
      <c r="N120" s="156">
        <f>RES_hhdet_fec!N$18</f>
        <v>0.13320160591964975</v>
      </c>
      <c r="O120" s="156">
        <f>RES_hhdet_fec!O$18</f>
        <v>0.11199717420309438</v>
      </c>
      <c r="P120" s="156">
        <f>RES_hhdet_fec!P$18</f>
        <v>9.6774600582850978E-2</v>
      </c>
      <c r="Q120" s="156">
        <f>RES_hhdet_fec!Q$18</f>
        <v>6.5991516699601321E-2</v>
      </c>
    </row>
    <row r="121" spans="1:17" ht="12" customHeight="1" x14ac:dyDescent="0.25">
      <c r="A121" s="158" t="s">
        <v>62</v>
      </c>
      <c r="B121" s="157">
        <f>SUM(B122:B124)</f>
        <v>16.335706183979983</v>
      </c>
      <c r="C121" s="157">
        <f t="shared" ref="C121:Q121" si="14">SUM(C122:C124)</f>
        <v>15.054344258974236</v>
      </c>
      <c r="D121" s="157">
        <f t="shared" si="14"/>
        <v>17.382872605518997</v>
      </c>
      <c r="E121" s="157">
        <f t="shared" si="14"/>
        <v>16.604068555249395</v>
      </c>
      <c r="F121" s="157">
        <f t="shared" si="14"/>
        <v>14.526777580917301</v>
      </c>
      <c r="G121" s="157">
        <f t="shared" si="14"/>
        <v>15.434401214735644</v>
      </c>
      <c r="H121" s="157">
        <f t="shared" si="14"/>
        <v>14.028051124523458</v>
      </c>
      <c r="I121" s="157">
        <f t="shared" si="14"/>
        <v>9.1493799074559394</v>
      </c>
      <c r="J121" s="157">
        <f t="shared" si="14"/>
        <v>9.3149686855440716</v>
      </c>
      <c r="K121" s="157">
        <f t="shared" si="14"/>
        <v>9.3135958279483546</v>
      </c>
      <c r="L121" s="157">
        <f t="shared" si="14"/>
        <v>12.029997743102101</v>
      </c>
      <c r="M121" s="157">
        <f t="shared" si="14"/>
        <v>11.849958721202867</v>
      </c>
      <c r="N121" s="157">
        <f t="shared" si="14"/>
        <v>11.13319689613445</v>
      </c>
      <c r="O121" s="157">
        <f t="shared" si="14"/>
        <v>10.1802278670633</v>
      </c>
      <c r="P121" s="157">
        <f t="shared" si="14"/>
        <v>8.7900710922804883</v>
      </c>
      <c r="Q121" s="157">
        <f t="shared" si="14"/>
        <v>7.757086867964059</v>
      </c>
    </row>
    <row r="122" spans="1:17" ht="12" customHeight="1" x14ac:dyDescent="0.25">
      <c r="A122" s="23" t="s">
        <v>58</v>
      </c>
      <c r="B122" s="156">
        <f>RES_hhdet_fec!B$20</f>
        <v>0.98832865911635426</v>
      </c>
      <c r="C122" s="156">
        <f>RES_hhdet_fec!C$20</f>
        <v>0.88151986284892869</v>
      </c>
      <c r="D122" s="156">
        <f>RES_hhdet_fec!D$20</f>
        <v>1.0761851725132996</v>
      </c>
      <c r="E122" s="156">
        <f>RES_hhdet_fec!E$20</f>
        <v>1.0159460281256161</v>
      </c>
      <c r="F122" s="156">
        <f>RES_hhdet_fec!F$20</f>
        <v>0.98101222244761233</v>
      </c>
      <c r="G122" s="156">
        <f>RES_hhdet_fec!G$20</f>
        <v>1.0371090553899485</v>
      </c>
      <c r="H122" s="156">
        <f>RES_hhdet_fec!H$20</f>
        <v>0.95347144908099679</v>
      </c>
      <c r="I122" s="156">
        <f>RES_hhdet_fec!I$20</f>
        <v>0.64415988343756003</v>
      </c>
      <c r="J122" s="156">
        <f>RES_hhdet_fec!J$20</f>
        <v>0.76604735673535318</v>
      </c>
      <c r="K122" s="156">
        <f>RES_hhdet_fec!K$20</f>
        <v>0.67316979644941377</v>
      </c>
      <c r="L122" s="156">
        <f>RES_hhdet_fec!L$20</f>
        <v>0.80427783999446945</v>
      </c>
      <c r="M122" s="156">
        <f>RES_hhdet_fec!M$20</f>
        <v>0.77983886595775342</v>
      </c>
      <c r="N122" s="156">
        <f>RES_hhdet_fec!N$20</f>
        <v>0.68462630833637861</v>
      </c>
      <c r="O122" s="156">
        <f>RES_hhdet_fec!O$20</f>
        <v>0.59186085991101378</v>
      </c>
      <c r="P122" s="156">
        <f>RES_hhdet_fec!P$20</f>
        <v>0.44229176068342424</v>
      </c>
      <c r="Q122" s="156">
        <f>RES_hhdet_fec!Q$20</f>
        <v>0.40712175156856312</v>
      </c>
    </row>
    <row r="123" spans="1:17" ht="12" customHeight="1" x14ac:dyDescent="0.25">
      <c r="A123" s="23" t="s">
        <v>57</v>
      </c>
      <c r="B123" s="156">
        <f>RES_hhdet_fec!B$21</f>
        <v>11.745583737475886</v>
      </c>
      <c r="C123" s="156">
        <f>RES_hhdet_fec!C$21</f>
        <v>8.5902902095896785</v>
      </c>
      <c r="D123" s="156">
        <f>RES_hhdet_fec!D$21</f>
        <v>11.150301870939941</v>
      </c>
      <c r="E123" s="156">
        <f>RES_hhdet_fec!E$21</f>
        <v>9.5894198642635775</v>
      </c>
      <c r="F123" s="156">
        <f>RES_hhdet_fec!F$21</f>
        <v>5.2181636368927036</v>
      </c>
      <c r="G123" s="156">
        <f>RES_hhdet_fec!G$21</f>
        <v>7.8161228750263128</v>
      </c>
      <c r="H123" s="156">
        <f>RES_hhdet_fec!H$21</f>
        <v>5.8803027935416452</v>
      </c>
      <c r="I123" s="156">
        <f>RES_hhdet_fec!I$21</f>
        <v>2.9117928028372857</v>
      </c>
      <c r="J123" s="156">
        <f>RES_hhdet_fec!J$21</f>
        <v>2.3800086333770079</v>
      </c>
      <c r="K123" s="156">
        <f>RES_hhdet_fec!K$21</f>
        <v>2.4205202115170343</v>
      </c>
      <c r="L123" s="156">
        <f>RES_hhdet_fec!L$21</f>
        <v>4.2768853601178076</v>
      </c>
      <c r="M123" s="156">
        <f>RES_hhdet_fec!M$21</f>
        <v>3.1778744592306625</v>
      </c>
      <c r="N123" s="156">
        <f>RES_hhdet_fec!N$21</f>
        <v>2.4450905259874514</v>
      </c>
      <c r="O123" s="156">
        <f>RES_hhdet_fec!O$21</f>
        <v>2.6152128456651753</v>
      </c>
      <c r="P123" s="156">
        <f>RES_hhdet_fec!P$21</f>
        <v>1.6583658365793712</v>
      </c>
      <c r="Q123" s="156">
        <f>RES_hhdet_fec!Q$21</f>
        <v>1.3633038396925559</v>
      </c>
    </row>
    <row r="124" spans="1:17" ht="12" customHeight="1" x14ac:dyDescent="0.25">
      <c r="A124" s="29" t="s">
        <v>140</v>
      </c>
      <c r="B124" s="57">
        <f>RES_hhdet_fec!B$22</f>
        <v>3.6017937873877441</v>
      </c>
      <c r="C124" s="57">
        <f>RES_hhdet_fec!C$22</f>
        <v>5.5825341865356295</v>
      </c>
      <c r="D124" s="57">
        <f>RES_hhdet_fec!D$22</f>
        <v>5.156385562065755</v>
      </c>
      <c r="E124" s="57">
        <f>RES_hhdet_fec!E$22</f>
        <v>5.9987026628602012</v>
      </c>
      <c r="F124" s="57">
        <f>RES_hhdet_fec!F$22</f>
        <v>8.3276017215769844</v>
      </c>
      <c r="G124" s="57">
        <f>RES_hhdet_fec!G$22</f>
        <v>6.5811692843193841</v>
      </c>
      <c r="H124" s="57">
        <f>RES_hhdet_fec!H$22</f>
        <v>7.1942768819008149</v>
      </c>
      <c r="I124" s="57">
        <f>RES_hhdet_fec!I$22</f>
        <v>5.593427221181094</v>
      </c>
      <c r="J124" s="57">
        <f>RES_hhdet_fec!J$22</f>
        <v>6.1689126954317111</v>
      </c>
      <c r="K124" s="57">
        <f>RES_hhdet_fec!K$22</f>
        <v>6.2199058199819071</v>
      </c>
      <c r="L124" s="57">
        <f>RES_hhdet_fec!L$22</f>
        <v>6.9488345429898244</v>
      </c>
      <c r="M124" s="57">
        <f>RES_hhdet_fec!M$22</f>
        <v>7.8922453960144514</v>
      </c>
      <c r="N124" s="57">
        <f>RES_hhdet_fec!N$22</f>
        <v>8.0034800618106203</v>
      </c>
      <c r="O124" s="57">
        <f>RES_hhdet_fec!O$22</f>
        <v>6.9731541614871109</v>
      </c>
      <c r="P124" s="57">
        <f>RES_hhdet_fec!P$22</f>
        <v>6.6894134950176918</v>
      </c>
      <c r="Q124" s="57">
        <f>RES_hhdet_fec!Q$22</f>
        <v>5.9866612767029395</v>
      </c>
    </row>
    <row r="126" spans="1:17" ht="12" customHeight="1" x14ac:dyDescent="0.25">
      <c r="A126" s="152" t="s">
        <v>119</v>
      </c>
      <c r="B126" s="168">
        <f>SUM(B127,B130,B132,B142)</f>
        <v>111.58826545971687</v>
      </c>
      <c r="C126" s="168">
        <f t="shared" ref="C126:Q126" si="15">SUM(C127,C130,C132,C142)</f>
        <v>109.85365093454658</v>
      </c>
      <c r="D126" s="168">
        <f t="shared" si="15"/>
        <v>130.97898006975896</v>
      </c>
      <c r="E126" s="168">
        <f t="shared" si="15"/>
        <v>137.54995927443622</v>
      </c>
      <c r="F126" s="168">
        <f t="shared" si="15"/>
        <v>130.14220644046449</v>
      </c>
      <c r="G126" s="168">
        <f t="shared" si="15"/>
        <v>134.10283370821165</v>
      </c>
      <c r="H126" s="168">
        <f t="shared" si="15"/>
        <v>128.17465773121478</v>
      </c>
      <c r="I126" s="168">
        <f t="shared" si="15"/>
        <v>76.266345214756058</v>
      </c>
      <c r="J126" s="168">
        <f t="shared" si="15"/>
        <v>89.739491664717079</v>
      </c>
      <c r="K126" s="168">
        <f t="shared" si="15"/>
        <v>80.452689499160257</v>
      </c>
      <c r="L126" s="168">
        <f t="shared" si="15"/>
        <v>87.858430229514553</v>
      </c>
      <c r="M126" s="168">
        <f t="shared" si="15"/>
        <v>98.317731788383227</v>
      </c>
      <c r="N126" s="168">
        <f t="shared" si="15"/>
        <v>88.918732657882671</v>
      </c>
      <c r="O126" s="168">
        <f t="shared" si="15"/>
        <v>77.706191691708042</v>
      </c>
      <c r="P126" s="168">
        <f t="shared" si="15"/>
        <v>60.882574123312487</v>
      </c>
      <c r="Q126" s="168">
        <f t="shared" si="15"/>
        <v>55.205468432933067</v>
      </c>
    </row>
    <row r="127" spans="1:17" ht="12" customHeight="1" x14ac:dyDescent="0.25">
      <c r="A127" s="158" t="s">
        <v>65</v>
      </c>
      <c r="B127" s="157">
        <f>SUM(B128:B129)</f>
        <v>91.330438464727237</v>
      </c>
      <c r="C127" s="157">
        <f t="shared" ref="C127:Q127" si="16">SUM(C128:C129)</f>
        <v>89.08391579327656</v>
      </c>
      <c r="D127" s="157">
        <f t="shared" si="16"/>
        <v>107.32813857157483</v>
      </c>
      <c r="E127" s="157">
        <f t="shared" si="16"/>
        <v>113.66161957365493</v>
      </c>
      <c r="F127" s="157">
        <f t="shared" si="16"/>
        <v>106.48653053439907</v>
      </c>
      <c r="G127" s="157">
        <f t="shared" si="16"/>
        <v>110.41270248006825</v>
      </c>
      <c r="H127" s="157">
        <f t="shared" si="16"/>
        <v>105.20408612316849</v>
      </c>
      <c r="I127" s="157">
        <f t="shared" si="16"/>
        <v>60.826187043044477</v>
      </c>
      <c r="J127" s="157">
        <f t="shared" si="16"/>
        <v>73.425043538349897</v>
      </c>
      <c r="K127" s="157">
        <f t="shared" si="16"/>
        <v>63.970023144089211</v>
      </c>
      <c r="L127" s="157">
        <f t="shared" si="16"/>
        <v>67.521670384014456</v>
      </c>
      <c r="M127" s="157">
        <f t="shared" si="16"/>
        <v>77.708331522166702</v>
      </c>
      <c r="N127" s="157">
        <f t="shared" si="16"/>
        <v>68.196825751897975</v>
      </c>
      <c r="O127" s="157">
        <f t="shared" si="16"/>
        <v>59.049208883576291</v>
      </c>
      <c r="P127" s="157">
        <f t="shared" si="16"/>
        <v>44.199151482544835</v>
      </c>
      <c r="Q127" s="157">
        <f t="shared" si="16"/>
        <v>40.976769969132086</v>
      </c>
    </row>
    <row r="128" spans="1:17" ht="12" customHeight="1" x14ac:dyDescent="0.25">
      <c r="A128" s="23" t="s">
        <v>58</v>
      </c>
      <c r="B128" s="156">
        <f>RES_hhdet_tes!B$5</f>
        <v>90.129961051651435</v>
      </c>
      <c r="C128" s="156">
        <f>RES_hhdet_tes!C$5</f>
        <v>88.296067819894219</v>
      </c>
      <c r="D128" s="156">
        <f>RES_hhdet_tes!D$5</f>
        <v>106.04555402675402</v>
      </c>
      <c r="E128" s="156">
        <f>RES_hhdet_tes!E$5</f>
        <v>112.4240503733859</v>
      </c>
      <c r="F128" s="156">
        <f>RES_hhdet_tes!F$5</f>
        <v>105.59450419160176</v>
      </c>
      <c r="G128" s="156">
        <f>RES_hhdet_tes!G$5</f>
        <v>109.52325780051221</v>
      </c>
      <c r="H128" s="156">
        <f>RES_hhdet_tes!H$5</f>
        <v>104.07402340171541</v>
      </c>
      <c r="I128" s="156">
        <f>RES_hhdet_tes!I$5</f>
        <v>60.16379463458594</v>
      </c>
      <c r="J128" s="156">
        <f>RES_hhdet_tes!J$5</f>
        <v>72.554056110036996</v>
      </c>
      <c r="K128" s="156">
        <f>RES_hhdet_tes!K$5</f>
        <v>63.34330314829829</v>
      </c>
      <c r="L128" s="156">
        <f>RES_hhdet_tes!L$5</f>
        <v>66.760737062395989</v>
      </c>
      <c r="M128" s="156">
        <f>RES_hhdet_tes!M$5</f>
        <v>76.794375826642195</v>
      </c>
      <c r="N128" s="156">
        <f>RES_hhdet_tes!N$5</f>
        <v>67.749113549332989</v>
      </c>
      <c r="O128" s="156">
        <f>RES_hhdet_tes!O$5</f>
        <v>58.613423542810629</v>
      </c>
      <c r="P128" s="156">
        <f>RES_hhdet_tes!P$5</f>
        <v>43.782130737607446</v>
      </c>
      <c r="Q128" s="156">
        <f>RES_hhdet_tes!Q$5</f>
        <v>40.382436732029745</v>
      </c>
    </row>
    <row r="129" spans="1:17" ht="12" customHeight="1" x14ac:dyDescent="0.25">
      <c r="A129" s="23" t="s">
        <v>60</v>
      </c>
      <c r="B129" s="156">
        <f>RES_hhdet_tes!B$6</f>
        <v>1.200477413075806</v>
      </c>
      <c r="C129" s="156">
        <f>RES_hhdet_tes!C$6</f>
        <v>0.78784797338234358</v>
      </c>
      <c r="D129" s="156">
        <f>RES_hhdet_tes!D$6</f>
        <v>1.2825845448208031</v>
      </c>
      <c r="E129" s="156">
        <f>RES_hhdet_tes!E$6</f>
        <v>1.2375692002690348</v>
      </c>
      <c r="F129" s="156">
        <f>RES_hhdet_tes!F$6</f>
        <v>0.89202634279730686</v>
      </c>
      <c r="G129" s="156">
        <f>RES_hhdet_tes!G$6</f>
        <v>0.88944467955602879</v>
      </c>
      <c r="H129" s="156">
        <f>RES_hhdet_tes!H$6</f>
        <v>1.1300627214530867</v>
      </c>
      <c r="I129" s="156">
        <f>RES_hhdet_tes!I$6</f>
        <v>0.66239240845853953</v>
      </c>
      <c r="J129" s="156">
        <f>RES_hhdet_tes!J$6</f>
        <v>0.87098742831290799</v>
      </c>
      <c r="K129" s="156">
        <f>RES_hhdet_tes!K$6</f>
        <v>0.62671999579092019</v>
      </c>
      <c r="L129" s="156">
        <f>RES_hhdet_tes!L$6</f>
        <v>0.76093332161846283</v>
      </c>
      <c r="M129" s="156">
        <f>RES_hhdet_tes!M$6</f>
        <v>0.91395569552450828</v>
      </c>
      <c r="N129" s="156">
        <f>RES_hhdet_tes!N$6</f>
        <v>0.44771220256498862</v>
      </c>
      <c r="O129" s="156">
        <f>RES_hhdet_tes!O$6</f>
        <v>0.43578534076566533</v>
      </c>
      <c r="P129" s="156">
        <f>RES_hhdet_tes!P$6</f>
        <v>0.41702074493738717</v>
      </c>
      <c r="Q129" s="156">
        <f>RES_hhdet_tes!Q$6</f>
        <v>0.59433323710233732</v>
      </c>
    </row>
    <row r="130" spans="1:17" ht="12" customHeight="1" x14ac:dyDescent="0.25">
      <c r="A130" s="158" t="s">
        <v>112</v>
      </c>
      <c r="B130" s="157">
        <f>B131</f>
        <v>1.7367036395958508E-2</v>
      </c>
      <c r="C130" s="157">
        <f t="shared" ref="C130:Q130" si="17">C131</f>
        <v>2.7411253781337061E-2</v>
      </c>
      <c r="D130" s="157">
        <f t="shared" si="17"/>
        <v>4.6578110850055456E-2</v>
      </c>
      <c r="E130" s="157">
        <f t="shared" si="17"/>
        <v>6.7869429652557475E-2</v>
      </c>
      <c r="F130" s="157">
        <f t="shared" si="17"/>
        <v>7.9106495604875121E-2</v>
      </c>
      <c r="G130" s="157">
        <f t="shared" si="17"/>
        <v>9.5139428059736353E-2</v>
      </c>
      <c r="H130" s="157">
        <f t="shared" si="17"/>
        <v>0.13192093137089164</v>
      </c>
      <c r="I130" s="157">
        <f t="shared" si="17"/>
        <v>0.10928037599575646</v>
      </c>
      <c r="J130" s="157">
        <f t="shared" si="17"/>
        <v>0.14641347612879768</v>
      </c>
      <c r="K130" s="157">
        <f t="shared" si="17"/>
        <v>0.18816734094899046</v>
      </c>
      <c r="L130" s="157">
        <f t="shared" si="17"/>
        <v>0.21596158441214633</v>
      </c>
      <c r="M130" s="157">
        <f t="shared" si="17"/>
        <v>0.24920938692094405</v>
      </c>
      <c r="N130" s="157">
        <f t="shared" si="17"/>
        <v>0.29263642922555544</v>
      </c>
      <c r="O130" s="157">
        <f t="shared" si="17"/>
        <v>0.30384467122376946</v>
      </c>
      <c r="P130" s="157">
        <f t="shared" si="17"/>
        <v>0.32774097591402668</v>
      </c>
      <c r="Q130" s="157">
        <f t="shared" si="17"/>
        <v>0.31057725699809996</v>
      </c>
    </row>
    <row r="131" spans="1:17" ht="12" customHeight="1" x14ac:dyDescent="0.25">
      <c r="A131" s="23" t="s">
        <v>60</v>
      </c>
      <c r="B131" s="156">
        <f>RES_hhdet_tes!B$8</f>
        <v>1.7367036395958508E-2</v>
      </c>
      <c r="C131" s="156">
        <f>RES_hhdet_tes!C$8</f>
        <v>2.7411253781337061E-2</v>
      </c>
      <c r="D131" s="156">
        <f>RES_hhdet_tes!D$8</f>
        <v>4.6578110850055456E-2</v>
      </c>
      <c r="E131" s="156">
        <f>RES_hhdet_tes!E$8</f>
        <v>6.7869429652557475E-2</v>
      </c>
      <c r="F131" s="156">
        <f>RES_hhdet_tes!F$8</f>
        <v>7.9106495604875121E-2</v>
      </c>
      <c r="G131" s="156">
        <f>RES_hhdet_tes!G$8</f>
        <v>9.5139428059736353E-2</v>
      </c>
      <c r="H131" s="156">
        <f>RES_hhdet_tes!H$8</f>
        <v>0.13192093137089164</v>
      </c>
      <c r="I131" s="156">
        <f>RES_hhdet_tes!I$8</f>
        <v>0.10928037599575646</v>
      </c>
      <c r="J131" s="156">
        <f>RES_hhdet_tes!J$8</f>
        <v>0.14641347612879768</v>
      </c>
      <c r="K131" s="156">
        <f>RES_hhdet_tes!K$8</f>
        <v>0.18816734094899046</v>
      </c>
      <c r="L131" s="156">
        <f>RES_hhdet_tes!L$8</f>
        <v>0.21596158441214633</v>
      </c>
      <c r="M131" s="156">
        <f>RES_hhdet_tes!M$8</f>
        <v>0.24920938692094405</v>
      </c>
      <c r="N131" s="156">
        <f>RES_hhdet_tes!N$8</f>
        <v>0.29263642922555544</v>
      </c>
      <c r="O131" s="156">
        <f>RES_hhdet_tes!O$8</f>
        <v>0.30384467122376946</v>
      </c>
      <c r="P131" s="156">
        <f>RES_hhdet_tes!P$8</f>
        <v>0.32774097591402668</v>
      </c>
      <c r="Q131" s="156">
        <f>RES_hhdet_tes!Q$8</f>
        <v>0.31057725699809996</v>
      </c>
    </row>
    <row r="132" spans="1:17" ht="12" customHeight="1" x14ac:dyDescent="0.25">
      <c r="A132" s="158" t="s">
        <v>63</v>
      </c>
      <c r="B132" s="157">
        <f>SUM(B133:B135,B138:B139)</f>
        <v>12.475575742189525</v>
      </c>
      <c r="C132" s="157">
        <f t="shared" ref="C132:Q132" si="18">SUM(C133:C135,C138:C139)</f>
        <v>12.630062400383324</v>
      </c>
      <c r="D132" s="157">
        <f t="shared" si="18"/>
        <v>14.522021579595858</v>
      </c>
      <c r="E132" s="157">
        <f t="shared" si="18"/>
        <v>14.671423388773723</v>
      </c>
      <c r="F132" s="157">
        <f t="shared" si="18"/>
        <v>14.242888408531151</v>
      </c>
      <c r="G132" s="157">
        <f t="shared" si="18"/>
        <v>14.421027831001712</v>
      </c>
      <c r="H132" s="157">
        <f t="shared" si="18"/>
        <v>14.00635687793584</v>
      </c>
      <c r="I132" s="157">
        <f t="shared" si="18"/>
        <v>9.2190930224942047</v>
      </c>
      <c r="J132" s="157">
        <f t="shared" si="18"/>
        <v>9.7790654659093654</v>
      </c>
      <c r="K132" s="157">
        <f t="shared" si="18"/>
        <v>9.8713212315962906</v>
      </c>
      <c r="L132" s="157">
        <f t="shared" si="18"/>
        <v>12.192514961765236</v>
      </c>
      <c r="M132" s="157">
        <f t="shared" si="18"/>
        <v>12.130374259229727</v>
      </c>
      <c r="N132" s="157">
        <f t="shared" si="18"/>
        <v>12.423311014044788</v>
      </c>
      <c r="O132" s="157">
        <f t="shared" si="18"/>
        <v>11.132392060708797</v>
      </c>
      <c r="P132" s="157">
        <f t="shared" si="18"/>
        <v>9.8621664658868884</v>
      </c>
      <c r="Q132" s="157">
        <f t="shared" si="18"/>
        <v>8.1534906388290835</v>
      </c>
    </row>
    <row r="133" spans="1:17" ht="12" customHeight="1" x14ac:dyDescent="0.25">
      <c r="A133" s="167" t="s">
        <v>171</v>
      </c>
      <c r="B133" s="132">
        <f>RES_hhdet_tes!B$10</f>
        <v>0.78322686362257299</v>
      </c>
      <c r="C133" s="132">
        <f>RES_hhdet_tes!C$10</f>
        <v>0.92602093597926449</v>
      </c>
      <c r="D133" s="132">
        <f>RES_hhdet_tes!D$10</f>
        <v>1.4560844487050952</v>
      </c>
      <c r="E133" s="132">
        <f>RES_hhdet_tes!E$10</f>
        <v>1.7170113318161995</v>
      </c>
      <c r="F133" s="132">
        <f>RES_hhdet_tes!F$10</f>
        <v>1.9067065051223087</v>
      </c>
      <c r="G133" s="132">
        <f>RES_hhdet_tes!G$10</f>
        <v>2.142928995606169</v>
      </c>
      <c r="H133" s="132">
        <f>RES_hhdet_tes!H$10</f>
        <v>2.2331578519387012</v>
      </c>
      <c r="I133" s="132">
        <f>RES_hhdet_tes!I$10</f>
        <v>2.1167683880727344</v>
      </c>
      <c r="J133" s="132">
        <f>RES_hhdet_tes!J$10</f>
        <v>2.61555932244109</v>
      </c>
      <c r="K133" s="132">
        <f>RES_hhdet_tes!K$10</f>
        <v>2.5640732890427458</v>
      </c>
      <c r="L133" s="132">
        <f>RES_hhdet_tes!L$10</f>
        <v>2.9886066778383884</v>
      </c>
      <c r="M133" s="132">
        <f>RES_hhdet_tes!M$10</f>
        <v>4.1701653069122324</v>
      </c>
      <c r="N133" s="132">
        <f>RES_hhdet_tes!N$10</f>
        <v>4.3684907642812005</v>
      </c>
      <c r="O133" s="132">
        <f>RES_hhdet_tes!O$10</f>
        <v>4.602335081963318</v>
      </c>
      <c r="P133" s="132">
        <f>RES_hhdet_tes!P$10</f>
        <v>4.6745779706034245</v>
      </c>
      <c r="Q133" s="132">
        <f>RES_hhdet_tes!Q$10</f>
        <v>4.7057880806832166</v>
      </c>
    </row>
    <row r="134" spans="1:17" ht="12" customHeight="1" x14ac:dyDescent="0.25">
      <c r="A134" s="167" t="s">
        <v>144</v>
      </c>
      <c r="B134" s="132">
        <f>RES_hhdet_tes!B$11</f>
        <v>9.3799468415864578</v>
      </c>
      <c r="C134" s="132">
        <f>RES_hhdet_tes!C$11</f>
        <v>9.4209635430497105</v>
      </c>
      <c r="D134" s="132">
        <f>RES_hhdet_tes!D$11</f>
        <v>10.751192337546213</v>
      </c>
      <c r="E134" s="132">
        <f>RES_hhdet_tes!E$11</f>
        <v>10.86486998612628</v>
      </c>
      <c r="F134" s="132">
        <f>RES_hhdet_tes!F$11</f>
        <v>10.595202196101926</v>
      </c>
      <c r="G134" s="132">
        <f>RES_hhdet_tes!G$11</f>
        <v>10.783760963425705</v>
      </c>
      <c r="H134" s="132">
        <f>RES_hhdet_tes!H$11</f>
        <v>10.361194921825685</v>
      </c>
      <c r="I134" s="132">
        <f>RES_hhdet_tes!I$11</f>
        <v>6.8679937162448788</v>
      </c>
      <c r="J134" s="132">
        <f>RES_hhdet_tes!J$11</f>
        <v>6.5954352401125949</v>
      </c>
      <c r="K134" s="132">
        <f>RES_hhdet_tes!K$11</f>
        <v>4.2991932422258872</v>
      </c>
      <c r="L134" s="132">
        <f>RES_hhdet_tes!L$11</f>
        <v>5.120373004156507</v>
      </c>
      <c r="M134" s="132">
        <f>RES_hhdet_tes!M$11</f>
        <v>5.1167158949053251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0.12644276938949306</v>
      </c>
      <c r="D135" s="132">
        <f t="shared" si="19"/>
        <v>0.16847012794004318</v>
      </c>
      <c r="E135" s="132">
        <f t="shared" si="19"/>
        <v>0.1761408079222318</v>
      </c>
      <c r="F135" s="132">
        <f t="shared" si="19"/>
        <v>0.16899209150694061</v>
      </c>
      <c r="G135" s="132">
        <f t="shared" si="19"/>
        <v>0.17461248696657428</v>
      </c>
      <c r="H135" s="132">
        <f t="shared" si="19"/>
        <v>0.18310691229590437</v>
      </c>
      <c r="I135" s="132">
        <f t="shared" si="19"/>
        <v>0.14091210987994818</v>
      </c>
      <c r="J135" s="132">
        <f t="shared" si="19"/>
        <v>0.21171558183194761</v>
      </c>
      <c r="K135" s="132">
        <f t="shared" si="19"/>
        <v>0.16420683357606519</v>
      </c>
      <c r="L135" s="132">
        <f t="shared" si="19"/>
        <v>0.19779080598629861</v>
      </c>
      <c r="M135" s="132">
        <f t="shared" si="19"/>
        <v>0.22592474806558066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8.5928847288410909E-2</v>
      </c>
      <c r="D136" s="165">
        <f>RES_hhdet_tes!D$13</f>
        <v>0.11430895429301619</v>
      </c>
      <c r="E136" s="165">
        <f>RES_hhdet_tes!E$13</f>
        <v>0.11929778915133954</v>
      </c>
      <c r="F136" s="165">
        <f>RES_hhdet_tes!F$13</f>
        <v>0.11424341638248262</v>
      </c>
      <c r="G136" s="165">
        <f>RES_hhdet_tes!G$13</f>
        <v>0.11786568050201397</v>
      </c>
      <c r="H136" s="165">
        <f>RES_hhdet_tes!H$13</f>
        <v>0.12341164412891255</v>
      </c>
      <c r="I136" s="165">
        <f>RES_hhdet_tes!I$13</f>
        <v>9.4840734489071127E-2</v>
      </c>
      <c r="J136" s="165">
        <f>RES_hhdet_tes!J$13</f>
        <v>0.14253678849634308</v>
      </c>
      <c r="K136" s="165">
        <f>RES_hhdet_tes!K$13</f>
        <v>0.1104747916400706</v>
      </c>
      <c r="L136" s="165">
        <f>RES_hhdet_tes!L$13</f>
        <v>0.13574955939214634</v>
      </c>
      <c r="M136" s="165">
        <f>RES_hhdet_tes!M$13</f>
        <v>0.15191983440065904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4.051392210108215E-2</v>
      </c>
      <c r="D137" s="164">
        <f>RES_hhdet_tes!D$14</f>
        <v>5.4161173647026994E-2</v>
      </c>
      <c r="E137" s="164">
        <f>RES_hhdet_tes!E$14</f>
        <v>5.6843018770892269E-2</v>
      </c>
      <c r="F137" s="164">
        <f>RES_hhdet_tes!F$14</f>
        <v>5.4748675124457989E-2</v>
      </c>
      <c r="G137" s="164">
        <f>RES_hhdet_tes!G$14</f>
        <v>5.6746806464560297E-2</v>
      </c>
      <c r="H137" s="164">
        <f>RES_hhdet_tes!H$14</f>
        <v>5.9695268166991833E-2</v>
      </c>
      <c r="I137" s="164">
        <f>RES_hhdet_tes!I$14</f>
        <v>4.6071375390877044E-2</v>
      </c>
      <c r="J137" s="164">
        <f>RES_hhdet_tes!J$14</f>
        <v>6.9178793335604519E-2</v>
      </c>
      <c r="K137" s="164">
        <f>RES_hhdet_tes!K$14</f>
        <v>5.3732041935994582E-2</v>
      </c>
      <c r="L137" s="164">
        <f>RES_hhdet_tes!L$14</f>
        <v>6.2041246594152277E-2</v>
      </c>
      <c r="M137" s="164">
        <f>RES_hhdet_tes!M$14</f>
        <v>7.4004913664921637E-2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2.3124020369804934</v>
      </c>
      <c r="C138" s="162">
        <f>RES_hhdet_tes!C$15</f>
        <v>2.1289648118457185</v>
      </c>
      <c r="D138" s="162">
        <f>RES_hhdet_tes!D$15</f>
        <v>2.115048848244903</v>
      </c>
      <c r="E138" s="162">
        <f>RES_hhdet_tes!E$15</f>
        <v>1.8848584679977027</v>
      </c>
      <c r="F138" s="162">
        <f>RES_hhdet_tes!F$15</f>
        <v>1.5489713001263663</v>
      </c>
      <c r="G138" s="162">
        <f>RES_hhdet_tes!G$15</f>
        <v>1.2999933693881383</v>
      </c>
      <c r="H138" s="162">
        <f>RES_hhdet_tes!H$15</f>
        <v>1.2091543561115381</v>
      </c>
      <c r="I138" s="162">
        <f>RES_hhdet_tes!I$15</f>
        <v>9.1625979335900429E-2</v>
      </c>
      <c r="J138" s="162">
        <f>RES_hhdet_tes!J$15</f>
        <v>0.3455031467983099</v>
      </c>
      <c r="K138" s="162">
        <f>RES_hhdet_tes!K$15</f>
        <v>2.7408400284922276</v>
      </c>
      <c r="L138" s="162">
        <f>RES_hhdet_tes!L$15</f>
        <v>3.7479208983191641</v>
      </c>
      <c r="M138" s="162">
        <f>RES_hhdet_tes!M$15</f>
        <v>2.5120419278369632</v>
      </c>
      <c r="N138" s="162">
        <f>RES_hhdet_tes!N$15</f>
        <v>7.6270904958533103</v>
      </c>
      <c r="O138" s="162">
        <f>RES_hhdet_tes!O$15</f>
        <v>6.1709991204653862</v>
      </c>
      <c r="P138" s="162">
        <f>RES_hhdet_tes!P$15</f>
        <v>4.8764792727169741</v>
      </c>
      <c r="Q138" s="162">
        <f>RES_hhdet_tes!Q$15</f>
        <v>3.2257139399289367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2.7670340119137327E-2</v>
      </c>
      <c r="D139" s="160">
        <f t="shared" si="20"/>
        <v>3.1225817159602914E-2</v>
      </c>
      <c r="E139" s="160">
        <f t="shared" si="20"/>
        <v>2.8542794911310135E-2</v>
      </c>
      <c r="F139" s="160">
        <f t="shared" si="20"/>
        <v>2.3016315673610011E-2</v>
      </c>
      <c r="G139" s="160">
        <f t="shared" si="20"/>
        <v>1.9732015615126119E-2</v>
      </c>
      <c r="H139" s="160">
        <f t="shared" si="20"/>
        <v>1.9742835764010733E-2</v>
      </c>
      <c r="I139" s="160">
        <f t="shared" si="20"/>
        <v>1.7928289607411357E-3</v>
      </c>
      <c r="J139" s="160">
        <f t="shared" si="20"/>
        <v>1.0852174725422752E-2</v>
      </c>
      <c r="K139" s="160">
        <f t="shared" si="20"/>
        <v>0.10300783825936587</v>
      </c>
      <c r="L139" s="160">
        <f t="shared" si="20"/>
        <v>0.13782357546487592</v>
      </c>
      <c r="M139" s="160">
        <f t="shared" si="20"/>
        <v>0.10552638150962618</v>
      </c>
      <c r="N139" s="160">
        <f t="shared" si="20"/>
        <v>0.42772975391027734</v>
      </c>
      <c r="O139" s="160">
        <f t="shared" si="20"/>
        <v>0.35905785828009418</v>
      </c>
      <c r="P139" s="160">
        <f t="shared" si="20"/>
        <v>0.31110922256648971</v>
      </c>
      <c r="Q139" s="160">
        <f t="shared" si="20"/>
        <v>0.22198861821693031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1.9300867416182681E-2</v>
      </c>
      <c r="D140" s="156">
        <f>RES_hhdet_tes!D$17</f>
        <v>2.1973881926529867E-2</v>
      </c>
      <c r="E140" s="156">
        <f>RES_hhdet_tes!E$17</f>
        <v>2.0038037904367478E-2</v>
      </c>
      <c r="F140" s="156">
        <f>RES_hhdet_tes!F$17</f>
        <v>1.5992066436417141E-2</v>
      </c>
      <c r="G140" s="156">
        <f>RES_hhdet_tes!G$17</f>
        <v>1.352121387507099E-2</v>
      </c>
      <c r="H140" s="156">
        <f>RES_hhdet_tes!H$17</f>
        <v>1.3904376402368817E-2</v>
      </c>
      <c r="I140" s="156">
        <f>RES_hhdet_tes!I$17</f>
        <v>1.2567690014419846E-3</v>
      </c>
      <c r="J140" s="156">
        <f>RES_hhdet_tes!J$17</f>
        <v>7.4007381815639588E-3</v>
      </c>
      <c r="K140" s="156">
        <f>RES_hhdet_tes!K$17</f>
        <v>6.9962935355098607E-2</v>
      </c>
      <c r="L140" s="156">
        <f>RES_hhdet_tes!L$17</f>
        <v>9.8712884959083924E-2</v>
      </c>
      <c r="M140" s="156">
        <f>RES_hhdet_tes!M$17</f>
        <v>7.3906748358958788E-2</v>
      </c>
      <c r="N140" s="156">
        <f>RES_hhdet_tes!N$17</f>
        <v>0.2945281479906276</v>
      </c>
      <c r="O140" s="156">
        <f>RES_hhdet_tes!O$17</f>
        <v>0.24706068407699985</v>
      </c>
      <c r="P140" s="156">
        <f>RES_hhdet_tes!P$17</f>
        <v>0.21433462198363876</v>
      </c>
      <c r="Q140" s="156">
        <f>RES_hhdet_tes!Q$17</f>
        <v>0.15599710151732898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8.3694727029546452E-3</v>
      </c>
      <c r="D141" s="156">
        <f>RES_hhdet_tes!D$18</f>
        <v>9.2519352330730463E-3</v>
      </c>
      <c r="E141" s="156">
        <f>RES_hhdet_tes!E$18</f>
        <v>8.5047570069426565E-3</v>
      </c>
      <c r="F141" s="156">
        <f>RES_hhdet_tes!F$18</f>
        <v>7.0242492371928693E-3</v>
      </c>
      <c r="G141" s="156">
        <f>RES_hhdet_tes!G$18</f>
        <v>6.2108017400551276E-3</v>
      </c>
      <c r="H141" s="156">
        <f>RES_hhdet_tes!H$18</f>
        <v>5.8384593616419159E-3</v>
      </c>
      <c r="I141" s="156">
        <f>RES_hhdet_tes!I$18</f>
        <v>5.3605995929915105E-4</v>
      </c>
      <c r="J141" s="156">
        <f>RES_hhdet_tes!J$18</f>
        <v>3.4514365438587935E-3</v>
      </c>
      <c r="K141" s="156">
        <f>RES_hhdet_tes!K$18</f>
        <v>3.3044902904267259E-2</v>
      </c>
      <c r="L141" s="156">
        <f>RES_hhdet_tes!L$18</f>
        <v>3.9110690505791995E-2</v>
      </c>
      <c r="M141" s="156">
        <f>RES_hhdet_tes!M$18</f>
        <v>3.1619633150667396E-2</v>
      </c>
      <c r="N141" s="156">
        <f>RES_hhdet_tes!N$18</f>
        <v>0.13320160591964975</v>
      </c>
      <c r="O141" s="156">
        <f>RES_hhdet_tes!O$18</f>
        <v>0.11199717420309435</v>
      </c>
      <c r="P141" s="156">
        <f>RES_hhdet_tes!P$18</f>
        <v>9.6774600582850936E-2</v>
      </c>
      <c r="Q141" s="156">
        <f>RES_hhdet_tes!Q$18</f>
        <v>6.5991516699601321E-2</v>
      </c>
    </row>
    <row r="142" spans="1:17" ht="12" customHeight="1" x14ac:dyDescent="0.25">
      <c r="A142" s="158" t="s">
        <v>62</v>
      </c>
      <c r="B142" s="157">
        <f>SUM(B143:B145)</f>
        <v>7.7648842164041572</v>
      </c>
      <c r="C142" s="157">
        <f t="shared" ref="C142:Q142" si="21">SUM(C143:C145)</f>
        <v>8.1122614871053536</v>
      </c>
      <c r="D142" s="157">
        <f t="shared" si="21"/>
        <v>9.0822418077382139</v>
      </c>
      <c r="E142" s="157">
        <f t="shared" si="21"/>
        <v>9.1490468823549946</v>
      </c>
      <c r="F142" s="157">
        <f t="shared" si="21"/>
        <v>9.3336810019293868</v>
      </c>
      <c r="G142" s="157">
        <f t="shared" si="21"/>
        <v>9.1739639690819441</v>
      </c>
      <c r="H142" s="157">
        <f t="shared" si="21"/>
        <v>8.8322937987395669</v>
      </c>
      <c r="I142" s="157">
        <f t="shared" si="21"/>
        <v>6.1117847732216157</v>
      </c>
      <c r="J142" s="157">
        <f t="shared" si="21"/>
        <v>6.3889691843290084</v>
      </c>
      <c r="K142" s="157">
        <f t="shared" si="21"/>
        <v>6.4231777825257659</v>
      </c>
      <c r="L142" s="157">
        <f t="shared" si="21"/>
        <v>7.928283299322711</v>
      </c>
      <c r="M142" s="157">
        <f t="shared" si="21"/>
        <v>8.2298166200658667</v>
      </c>
      <c r="N142" s="157">
        <f t="shared" si="21"/>
        <v>8.0059594627143635</v>
      </c>
      <c r="O142" s="157">
        <f t="shared" si="21"/>
        <v>7.2207460761991724</v>
      </c>
      <c r="P142" s="157">
        <f t="shared" si="21"/>
        <v>6.4935151989667377</v>
      </c>
      <c r="Q142" s="157">
        <f t="shared" si="21"/>
        <v>5.7646305679737972</v>
      </c>
    </row>
    <row r="143" spans="1:17" ht="12" customHeight="1" x14ac:dyDescent="0.25">
      <c r="A143" s="23" t="s">
        <v>58</v>
      </c>
      <c r="B143" s="156">
        <f>RES_hhdet_tes!B$20</f>
        <v>0.30111960437751839</v>
      </c>
      <c r="C143" s="156">
        <f>RES_hhdet_tes!C$20</f>
        <v>0.27152979343538342</v>
      </c>
      <c r="D143" s="156">
        <f>RES_hhdet_tes!D$20</f>
        <v>0.33748938629761316</v>
      </c>
      <c r="E143" s="156">
        <f>RES_hhdet_tes!E$20</f>
        <v>0.32218506903287353</v>
      </c>
      <c r="F143" s="156">
        <f>RES_hhdet_tes!F$20</f>
        <v>0.3146054562521825</v>
      </c>
      <c r="G143" s="156">
        <f>RES_hhdet_tes!G$20</f>
        <v>0.33642483343021745</v>
      </c>
      <c r="H143" s="156">
        <f>RES_hhdet_tes!H$20</f>
        <v>0.31213508214600033</v>
      </c>
      <c r="I143" s="156">
        <f>RES_hhdet_tes!I$20</f>
        <v>0.21562040838496119</v>
      </c>
      <c r="J143" s="156">
        <f>RES_hhdet_tes!J$20</f>
        <v>0.25669506450546126</v>
      </c>
      <c r="K143" s="156">
        <f>RES_hhdet_tes!K$20</f>
        <v>0.22621722139622991</v>
      </c>
      <c r="L143" s="156">
        <f>RES_hhdet_tes!L$20</f>
        <v>0.27354440122326146</v>
      </c>
      <c r="M143" s="156">
        <f>RES_hhdet_tes!M$20</f>
        <v>0.26687232862759136</v>
      </c>
      <c r="N143" s="156">
        <f>RES_hhdet_tes!N$20</f>
        <v>0.23533473234463148</v>
      </c>
      <c r="O143" s="156">
        <f>RES_hhdet_tes!O$20</f>
        <v>0.20440752095931872</v>
      </c>
      <c r="P143" s="156">
        <f>RES_hhdet_tes!P$20</f>
        <v>0.15311476197229318</v>
      </c>
      <c r="Q143" s="156">
        <f>RES_hhdet_tes!Q$20</f>
        <v>0.14095937995487814</v>
      </c>
    </row>
    <row r="144" spans="1:17" ht="12" customHeight="1" x14ac:dyDescent="0.25">
      <c r="A144" s="23" t="s">
        <v>57</v>
      </c>
      <c r="B144" s="156">
        <f>RES_hhdet_tes!B$21</f>
        <v>4.652170251529637</v>
      </c>
      <c r="C144" s="156">
        <f>RES_hhdet_tes!C$21</f>
        <v>3.4024271128858787</v>
      </c>
      <c r="D144" s="156">
        <f>RES_hhdet_tes!D$21</f>
        <v>4.6171593292184978</v>
      </c>
      <c r="E144" s="156">
        <f>RES_hhdet_tes!E$21</f>
        <v>3.9982627924789869</v>
      </c>
      <c r="F144" s="156">
        <f>RES_hhdet_tes!F$21</f>
        <v>2.2701361331575907</v>
      </c>
      <c r="G144" s="156">
        <f>RES_hhdet_tes!G$21</f>
        <v>3.4622786682967672</v>
      </c>
      <c r="H144" s="156">
        <f>RES_hhdet_tes!H$21</f>
        <v>2.6411225929234932</v>
      </c>
      <c r="I144" s="156">
        <f>RES_hhdet_tes!I$21</f>
        <v>1.3176760430942307</v>
      </c>
      <c r="J144" s="156">
        <f>RES_hhdet_tes!J$21</f>
        <v>1.0770273061676943</v>
      </c>
      <c r="K144" s="156">
        <f>RES_hhdet_tes!K$21</f>
        <v>1.0957414669400327</v>
      </c>
      <c r="L144" s="156">
        <f>RES_hhdet_tes!L$21</f>
        <v>1.950120470093651</v>
      </c>
      <c r="M144" s="156">
        <f>RES_hhdet_tes!M$21</f>
        <v>1.4526525536063897</v>
      </c>
      <c r="N144" s="156">
        <f>RES_hhdet_tes!N$21</f>
        <v>1.1191367765886728</v>
      </c>
      <c r="O144" s="156">
        <f>RES_hhdet_tes!O$21</f>
        <v>1.2154404695454479</v>
      </c>
      <c r="P144" s="156">
        <f>RES_hhdet_tes!P$21</f>
        <v>0.7721697223953502</v>
      </c>
      <c r="Q144" s="156">
        <f>RES_hhdet_tes!Q$21</f>
        <v>0.63565658687552773</v>
      </c>
    </row>
    <row r="145" spans="1:17" ht="12" customHeight="1" x14ac:dyDescent="0.25">
      <c r="A145" s="29" t="s">
        <v>140</v>
      </c>
      <c r="B145" s="57">
        <f>RES_hhdet_tes!B$22</f>
        <v>2.811594360497002</v>
      </c>
      <c r="C145" s="57">
        <f>RES_hhdet_tes!C$22</f>
        <v>4.4383045807840915</v>
      </c>
      <c r="D145" s="57">
        <f>RES_hhdet_tes!D$22</f>
        <v>4.127593092222102</v>
      </c>
      <c r="E145" s="57">
        <f>RES_hhdet_tes!E$22</f>
        <v>4.8285990208431349</v>
      </c>
      <c r="F145" s="57">
        <f>RES_hhdet_tes!F$22</f>
        <v>6.7489394125196132</v>
      </c>
      <c r="G145" s="57">
        <f>RES_hhdet_tes!G$22</f>
        <v>5.3752604673549591</v>
      </c>
      <c r="H145" s="57">
        <f>RES_hhdet_tes!H$22</f>
        <v>5.8790361236700726</v>
      </c>
      <c r="I145" s="57">
        <f>RES_hhdet_tes!I$22</f>
        <v>4.5784883217424239</v>
      </c>
      <c r="J145" s="57">
        <f>RES_hhdet_tes!J$22</f>
        <v>5.0552468136558524</v>
      </c>
      <c r="K145" s="57">
        <f>RES_hhdet_tes!K$22</f>
        <v>5.1012190941895037</v>
      </c>
      <c r="L145" s="57">
        <f>RES_hhdet_tes!L$22</f>
        <v>5.7046184280057988</v>
      </c>
      <c r="M145" s="57">
        <f>RES_hhdet_tes!M$22</f>
        <v>6.5102917378318859</v>
      </c>
      <c r="N145" s="57">
        <f>RES_hhdet_tes!N$22</f>
        <v>6.6514879537810598</v>
      </c>
      <c r="O145" s="57">
        <f>RES_hhdet_tes!O$22</f>
        <v>5.8008980856944055</v>
      </c>
      <c r="P145" s="57">
        <f>RES_hhdet_tes!P$22</f>
        <v>5.5682307145990944</v>
      </c>
      <c r="Q145" s="57">
        <f>RES_hhdet_tes!Q$22</f>
        <v>4.9880146011433917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0.45219388109957392</v>
      </c>
      <c r="C147" s="175">
        <f t="shared" si="22"/>
        <v>0.45754857565897583</v>
      </c>
      <c r="D147" s="175">
        <f t="shared" si="22"/>
        <v>0.46110242270225643</v>
      </c>
      <c r="E147" s="175">
        <f t="shared" si="22"/>
        <v>0.4637067461006304</v>
      </c>
      <c r="F147" s="175">
        <f t="shared" si="22"/>
        <v>0.46895884407668131</v>
      </c>
      <c r="G147" s="175">
        <f t="shared" si="22"/>
        <v>0.46846089647092781</v>
      </c>
      <c r="H147" s="175">
        <f t="shared" si="22"/>
        <v>0.47168085525212289</v>
      </c>
      <c r="I147" s="175">
        <f t="shared" si="22"/>
        <v>0.47976818516187542</v>
      </c>
      <c r="J147" s="175">
        <f t="shared" si="22"/>
        <v>0.48279770153668905</v>
      </c>
      <c r="K147" s="175">
        <f t="shared" si="22"/>
        <v>0.49134645451599196</v>
      </c>
      <c r="L147" s="175">
        <f t="shared" si="22"/>
        <v>0.49705801459306109</v>
      </c>
      <c r="M147" s="175">
        <f t="shared" si="22"/>
        <v>0.49813367365731615</v>
      </c>
      <c r="N147" s="175">
        <f t="shared" si="22"/>
        <v>0.50818384741973377</v>
      </c>
      <c r="O147" s="175">
        <f t="shared" si="22"/>
        <v>0.5078297491735837</v>
      </c>
      <c r="P147" s="175">
        <f t="shared" si="22"/>
        <v>0.51268275083398096</v>
      </c>
      <c r="Q147" s="175">
        <f t="shared" si="22"/>
        <v>0.51095090586871039</v>
      </c>
    </row>
    <row r="148" spans="1:17" ht="12" customHeight="1" x14ac:dyDescent="0.25">
      <c r="A148" s="158" t="s">
        <v>65</v>
      </c>
      <c r="B148" s="169">
        <f t="shared" si="22"/>
        <v>0.44742508452773783</v>
      </c>
      <c r="C148" s="169">
        <f t="shared" si="22"/>
        <v>0.44809526574603881</v>
      </c>
      <c r="D148" s="169">
        <f t="shared" si="22"/>
        <v>0.45273261960470901</v>
      </c>
      <c r="E148" s="169">
        <f t="shared" si="22"/>
        <v>0.4540094071014758</v>
      </c>
      <c r="F148" s="169">
        <f t="shared" si="22"/>
        <v>0.45444791299393938</v>
      </c>
      <c r="G148" s="169">
        <f t="shared" si="22"/>
        <v>0.45621023580643527</v>
      </c>
      <c r="H148" s="169">
        <f t="shared" si="22"/>
        <v>0.45751697868836372</v>
      </c>
      <c r="I148" s="169">
        <f t="shared" si="22"/>
        <v>0.46298329442229008</v>
      </c>
      <c r="J148" s="169">
        <f t="shared" si="22"/>
        <v>0.46782688180218862</v>
      </c>
      <c r="K148" s="169">
        <f t="shared" si="22"/>
        <v>0.47106473444486363</v>
      </c>
      <c r="L148" s="169">
        <f t="shared" si="22"/>
        <v>0.47542494197288454</v>
      </c>
      <c r="M148" s="169">
        <f t="shared" si="22"/>
        <v>0.47993288973275017</v>
      </c>
      <c r="N148" s="169">
        <f t="shared" si="22"/>
        <v>0.48057968871494533</v>
      </c>
      <c r="O148" s="169">
        <f t="shared" si="22"/>
        <v>0.48195004132447394</v>
      </c>
      <c r="P148" s="169">
        <f t="shared" si="22"/>
        <v>0.48367820591816924</v>
      </c>
      <c r="Q148" s="169">
        <f t="shared" si="22"/>
        <v>0.48732726912938623</v>
      </c>
    </row>
    <row r="149" spans="1:17" ht="12" customHeight="1" x14ac:dyDescent="0.25">
      <c r="A149" s="23" t="s">
        <v>58</v>
      </c>
      <c r="B149" s="73">
        <f t="shared" si="22"/>
        <v>0.44415610940162747</v>
      </c>
      <c r="C149" s="73">
        <f t="shared" si="22"/>
        <v>0.44589941870444627</v>
      </c>
      <c r="D149" s="73">
        <f t="shared" si="22"/>
        <v>0.4497556818190499</v>
      </c>
      <c r="E149" s="73">
        <f t="shared" si="22"/>
        <v>0.45129698138453478</v>
      </c>
      <c r="F149" s="73">
        <f t="shared" si="22"/>
        <v>0.45236313510950188</v>
      </c>
      <c r="G149" s="73">
        <f t="shared" si="22"/>
        <v>0.45420440195894385</v>
      </c>
      <c r="H149" s="73">
        <f t="shared" si="22"/>
        <v>0.45483779248849482</v>
      </c>
      <c r="I149" s="73">
        <f t="shared" si="22"/>
        <v>0.46026201550393819</v>
      </c>
      <c r="J149" s="73">
        <f t="shared" si="22"/>
        <v>0.46485711325009427</v>
      </c>
      <c r="K149" s="73">
        <f t="shared" si="22"/>
        <v>0.46861234693636583</v>
      </c>
      <c r="L149" s="73">
        <f t="shared" si="22"/>
        <v>0.47259924141597126</v>
      </c>
      <c r="M149" s="73">
        <f t="shared" si="22"/>
        <v>0.47698062123162532</v>
      </c>
      <c r="N149" s="73">
        <f t="shared" si="22"/>
        <v>0.47893572783651617</v>
      </c>
      <c r="O149" s="73">
        <f t="shared" si="22"/>
        <v>0.4801008593344005</v>
      </c>
      <c r="P149" s="73">
        <f t="shared" si="22"/>
        <v>0.48131115743921188</v>
      </c>
      <c r="Q149" s="73">
        <f t="shared" si="22"/>
        <v>0.48367776518075523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0.99999999999999989</v>
      </c>
      <c r="D150" s="73">
        <f t="shared" si="22"/>
        <v>0.99999999999999978</v>
      </c>
      <c r="E150" s="73">
        <f t="shared" si="22"/>
        <v>0.99999999999999978</v>
      </c>
      <c r="F150" s="73">
        <f t="shared" si="22"/>
        <v>0.99999999999999978</v>
      </c>
      <c r="G150" s="73">
        <f t="shared" si="22"/>
        <v>1</v>
      </c>
      <c r="H150" s="73">
        <f t="shared" si="22"/>
        <v>1.0000000000000007</v>
      </c>
      <c r="I150" s="73">
        <f t="shared" si="22"/>
        <v>1</v>
      </c>
      <c r="J150" s="73">
        <f t="shared" si="22"/>
        <v>1</v>
      </c>
      <c r="K150" s="73">
        <f t="shared" si="22"/>
        <v>1</v>
      </c>
      <c r="L150" s="73">
        <f t="shared" si="22"/>
        <v>0.99999999999999956</v>
      </c>
      <c r="M150" s="73">
        <f t="shared" si="22"/>
        <v>0.99999999999999989</v>
      </c>
      <c r="N150" s="73">
        <f t="shared" si="22"/>
        <v>0.99999999999999967</v>
      </c>
      <c r="O150" s="73">
        <f t="shared" si="22"/>
        <v>1.0000000000000004</v>
      </c>
      <c r="P150" s="73">
        <f t="shared" si="22"/>
        <v>1.0000000000000002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1.4935844927324933</v>
      </c>
      <c r="C151" s="169">
        <f t="shared" si="22"/>
        <v>1.6063401695008652</v>
      </c>
      <c r="D151" s="169">
        <f t="shared" si="22"/>
        <v>1.6934739208235872</v>
      </c>
      <c r="E151" s="169">
        <f t="shared" si="22"/>
        <v>1.7475397342110526</v>
      </c>
      <c r="F151" s="169">
        <f t="shared" si="22"/>
        <v>1.7795424766318138</v>
      </c>
      <c r="G151" s="169">
        <f t="shared" si="22"/>
        <v>1.8185187104050802</v>
      </c>
      <c r="H151" s="169">
        <f t="shared" si="22"/>
        <v>1.8839440365987485</v>
      </c>
      <c r="I151" s="169">
        <f t="shared" si="22"/>
        <v>1.9236613454684286</v>
      </c>
      <c r="J151" s="169">
        <f t="shared" si="22"/>
        <v>2.0003571409141281</v>
      </c>
      <c r="K151" s="169">
        <f t="shared" si="22"/>
        <v>2.1174497742226133</v>
      </c>
      <c r="L151" s="169">
        <f t="shared" si="22"/>
        <v>2.2455166339118522</v>
      </c>
      <c r="M151" s="169">
        <f t="shared" si="22"/>
        <v>2.3778107755521569</v>
      </c>
      <c r="N151" s="169">
        <f t="shared" si="22"/>
        <v>2.492005630696529</v>
      </c>
      <c r="O151" s="169">
        <f t="shared" si="22"/>
        <v>2.5717340345611697</v>
      </c>
      <c r="P151" s="169">
        <f t="shared" si="22"/>
        <v>2.7188237099641777</v>
      </c>
      <c r="Q151" s="169">
        <f t="shared" si="22"/>
        <v>2.744798475216748</v>
      </c>
    </row>
    <row r="152" spans="1:17" ht="12" customHeight="1" x14ac:dyDescent="0.25">
      <c r="A152" s="23" t="s">
        <v>60</v>
      </c>
      <c r="B152" s="73">
        <f t="shared" si="22"/>
        <v>1.4935844927324933</v>
      </c>
      <c r="C152" s="73">
        <f t="shared" si="22"/>
        <v>1.6063401695008652</v>
      </c>
      <c r="D152" s="73">
        <f t="shared" si="22"/>
        <v>1.6934739208235872</v>
      </c>
      <c r="E152" s="73">
        <f t="shared" si="22"/>
        <v>1.7475397342110526</v>
      </c>
      <c r="F152" s="73">
        <f t="shared" si="22"/>
        <v>1.7795424766318138</v>
      </c>
      <c r="G152" s="73">
        <f t="shared" si="22"/>
        <v>1.8185187104050802</v>
      </c>
      <c r="H152" s="73">
        <f t="shared" si="22"/>
        <v>1.8839440365987485</v>
      </c>
      <c r="I152" s="73">
        <f t="shared" si="22"/>
        <v>1.9236613454684286</v>
      </c>
      <c r="J152" s="73">
        <f t="shared" si="22"/>
        <v>2.0003571409141281</v>
      </c>
      <c r="K152" s="73">
        <f t="shared" si="22"/>
        <v>2.1174497742226133</v>
      </c>
      <c r="L152" s="73">
        <f t="shared" si="22"/>
        <v>2.2455166339118522</v>
      </c>
      <c r="M152" s="73">
        <f t="shared" si="22"/>
        <v>2.3778107755521569</v>
      </c>
      <c r="N152" s="73">
        <f t="shared" si="22"/>
        <v>2.492005630696529</v>
      </c>
      <c r="O152" s="73">
        <f t="shared" si="22"/>
        <v>2.5717340345611697</v>
      </c>
      <c r="P152" s="73">
        <f t="shared" si="22"/>
        <v>2.7188237099641777</v>
      </c>
      <c r="Q152" s="73">
        <f t="shared" si="22"/>
        <v>2.744798475216748</v>
      </c>
    </row>
    <row r="153" spans="1:17" ht="12" customHeight="1" x14ac:dyDescent="0.25">
      <c r="A153" s="158" t="s">
        <v>63</v>
      </c>
      <c r="B153" s="169">
        <f t="shared" si="22"/>
        <v>0.47437503411201581</v>
      </c>
      <c r="C153" s="169">
        <f t="shared" si="22"/>
        <v>0.48179463574270143</v>
      </c>
      <c r="D153" s="169">
        <f t="shared" si="22"/>
        <v>0.49096728298203868</v>
      </c>
      <c r="E153" s="169">
        <f t="shared" si="22"/>
        <v>0.49502664230723153</v>
      </c>
      <c r="F153" s="169">
        <f t="shared" si="22"/>
        <v>0.49763448803908533</v>
      </c>
      <c r="G153" s="169">
        <f t="shared" si="22"/>
        <v>0.50152519562486964</v>
      </c>
      <c r="H153" s="169">
        <f t="shared" si="22"/>
        <v>0.50571058313674433</v>
      </c>
      <c r="I153" s="169">
        <f t="shared" si="22"/>
        <v>0.50158264122054586</v>
      </c>
      <c r="J153" s="169">
        <f t="shared" si="22"/>
        <v>0.50055202132014232</v>
      </c>
      <c r="K153" s="169">
        <f t="shared" si="22"/>
        <v>0.53249193679149842</v>
      </c>
      <c r="L153" s="169">
        <f t="shared" si="22"/>
        <v>0.539327338321264</v>
      </c>
      <c r="M153" s="169">
        <f t="shared" si="22"/>
        <v>0.51613287216388026</v>
      </c>
      <c r="N153" s="169">
        <f t="shared" si="22"/>
        <v>0.56941742858359012</v>
      </c>
      <c r="O153" s="169">
        <f t="shared" si="22"/>
        <v>0.55120623186023632</v>
      </c>
      <c r="P153" s="169">
        <f t="shared" si="22"/>
        <v>0.53421662481572119</v>
      </c>
      <c r="Q153" s="169">
        <f t="shared" si="22"/>
        <v>0.50675465979925238</v>
      </c>
    </row>
    <row r="154" spans="1:17" ht="12" customHeight="1" x14ac:dyDescent="0.25">
      <c r="A154" s="167" t="s">
        <v>171</v>
      </c>
      <c r="B154" s="174">
        <f t="shared" si="22"/>
        <v>0.39616610120264945</v>
      </c>
      <c r="C154" s="174">
        <f t="shared" si="22"/>
        <v>0.39830447527612356</v>
      </c>
      <c r="D154" s="174">
        <f t="shared" si="22"/>
        <v>0.40227398653727547</v>
      </c>
      <c r="E154" s="174">
        <f t="shared" si="22"/>
        <v>0.40388574731901239</v>
      </c>
      <c r="F154" s="174">
        <f t="shared" si="22"/>
        <v>0.40518964994285495</v>
      </c>
      <c r="G154" s="174">
        <f t="shared" si="22"/>
        <v>0.40656227254819122</v>
      </c>
      <c r="H154" s="174">
        <f t="shared" si="22"/>
        <v>0.40710134688177713</v>
      </c>
      <c r="I154" s="174">
        <f t="shared" si="22"/>
        <v>0.40763383817241489</v>
      </c>
      <c r="J154" s="174">
        <f t="shared" si="22"/>
        <v>0.40987399120699114</v>
      </c>
      <c r="K154" s="174">
        <f t="shared" si="22"/>
        <v>0.41041027331057761</v>
      </c>
      <c r="L154" s="174">
        <f t="shared" si="22"/>
        <v>0.41098697528214589</v>
      </c>
      <c r="M154" s="174">
        <f t="shared" si="22"/>
        <v>0.41516151045433397</v>
      </c>
      <c r="N154" s="174">
        <f t="shared" si="22"/>
        <v>0.41600882510210058</v>
      </c>
      <c r="O154" s="174">
        <f t="shared" si="22"/>
        <v>0.41683386813207662</v>
      </c>
      <c r="P154" s="174">
        <f t="shared" si="22"/>
        <v>0.41731103079604381</v>
      </c>
      <c r="Q154" s="174">
        <f t="shared" si="22"/>
        <v>0.41770886370973742</v>
      </c>
    </row>
    <row r="155" spans="1:17" ht="12" customHeight="1" x14ac:dyDescent="0.25">
      <c r="A155" s="167" t="s">
        <v>144</v>
      </c>
      <c r="B155" s="174">
        <f t="shared" si="22"/>
        <v>0.46006385946114137</v>
      </c>
      <c r="C155" s="174">
        <f t="shared" si="22"/>
        <v>0.46846753125816215</v>
      </c>
      <c r="D155" s="174">
        <f t="shared" si="22"/>
        <v>0.48230276411999928</v>
      </c>
      <c r="E155" s="174">
        <f t="shared" si="22"/>
        <v>0.49038727739194615</v>
      </c>
      <c r="F155" s="174">
        <f t="shared" si="22"/>
        <v>0.49782022161353634</v>
      </c>
      <c r="G155" s="174">
        <f t="shared" si="22"/>
        <v>0.50689589667595802</v>
      </c>
      <c r="H155" s="174">
        <f t="shared" si="22"/>
        <v>0.51486979626528784</v>
      </c>
      <c r="I155" s="174">
        <f t="shared" si="22"/>
        <v>0.53535742770331374</v>
      </c>
      <c r="J155" s="174">
        <f t="shared" si="22"/>
        <v>0.53562471932135625</v>
      </c>
      <c r="K155" s="174">
        <f t="shared" si="22"/>
        <v>0.53771166156560524</v>
      </c>
      <c r="L155" s="174">
        <f t="shared" si="22"/>
        <v>0.5386557018603908</v>
      </c>
      <c r="M155" s="174">
        <f t="shared" si="22"/>
        <v>0.54458544529113473</v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>
        <f t="shared" si="22"/>
        <v>0.62319989583643876</v>
      </c>
      <c r="D156" s="174">
        <f t="shared" si="22"/>
        <v>0.62467976388741875</v>
      </c>
      <c r="E156" s="174">
        <f t="shared" si="22"/>
        <v>0.62578757278645147</v>
      </c>
      <c r="F156" s="174">
        <f t="shared" si="22"/>
        <v>0.62691183024304642</v>
      </c>
      <c r="G156" s="174">
        <f t="shared" si="22"/>
        <v>0.62853521759479991</v>
      </c>
      <c r="H156" s="174">
        <f t="shared" si="22"/>
        <v>0.62989757671591251</v>
      </c>
      <c r="I156" s="174">
        <f t="shared" si="22"/>
        <v>0.63133054519608989</v>
      </c>
      <c r="J156" s="174">
        <f t="shared" si="22"/>
        <v>0.63488888688418543</v>
      </c>
      <c r="K156" s="174">
        <f t="shared" si="22"/>
        <v>0.63714097472566189</v>
      </c>
      <c r="L156" s="174">
        <f t="shared" si="22"/>
        <v>0.63347703003236278</v>
      </c>
      <c r="M156" s="174">
        <f t="shared" si="22"/>
        <v>0.64485408715971049</v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>
        <f t="shared" si="22"/>
        <v>0.52918735779674508</v>
      </c>
      <c r="D157" s="173">
        <f t="shared" si="22"/>
        <v>0.53036408359277198</v>
      </c>
      <c r="E157" s="173">
        <f t="shared" si="22"/>
        <v>0.53109143951712079</v>
      </c>
      <c r="F157" s="173">
        <f t="shared" si="22"/>
        <v>0.53182457487856283</v>
      </c>
      <c r="G157" s="173">
        <f t="shared" si="22"/>
        <v>0.53317979654140435</v>
      </c>
      <c r="H157" s="173">
        <f t="shared" si="22"/>
        <v>0.53425443489315527</v>
      </c>
      <c r="I157" s="173">
        <f t="shared" si="22"/>
        <v>0.5354384176796424</v>
      </c>
      <c r="J157" s="173">
        <f t="shared" si="22"/>
        <v>0.539319801252094</v>
      </c>
      <c r="K157" s="173">
        <f t="shared" si="22"/>
        <v>0.54156314119846083</v>
      </c>
      <c r="L157" s="173">
        <f t="shared" si="22"/>
        <v>0.54258764152926731</v>
      </c>
      <c r="M157" s="173">
        <f t="shared" si="22"/>
        <v>0.54974646114583647</v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>
        <f t="shared" si="22"/>
        <v>1</v>
      </c>
      <c r="D158" s="172">
        <f t="shared" si="22"/>
        <v>0.99999999999999967</v>
      </c>
      <c r="E158" s="172">
        <f t="shared" si="22"/>
        <v>1.0000000000000007</v>
      </c>
      <c r="F158" s="172">
        <f t="shared" si="22"/>
        <v>1</v>
      </c>
      <c r="G158" s="172">
        <f t="shared" si="22"/>
        <v>1</v>
      </c>
      <c r="H158" s="172">
        <f t="shared" si="22"/>
        <v>1.0000000000000002</v>
      </c>
      <c r="I158" s="172">
        <f t="shared" si="22"/>
        <v>1</v>
      </c>
      <c r="J158" s="172">
        <f t="shared" si="22"/>
        <v>0.99999999999999978</v>
      </c>
      <c r="K158" s="172">
        <f t="shared" si="22"/>
        <v>0.99999999999999944</v>
      </c>
      <c r="L158" s="172">
        <f t="shared" si="22"/>
        <v>1</v>
      </c>
      <c r="M158" s="172">
        <f t="shared" si="22"/>
        <v>1</v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0.58785937597812521</v>
      </c>
      <c r="C159" s="171">
        <f t="shared" si="22"/>
        <v>0.60144820485445971</v>
      </c>
      <c r="D159" s="171">
        <f t="shared" si="22"/>
        <v>0.63022861884110504</v>
      </c>
      <c r="E159" s="171">
        <f t="shared" si="22"/>
        <v>0.64744923072091132</v>
      </c>
      <c r="F159" s="171">
        <f t="shared" si="22"/>
        <v>0.66418117020441614</v>
      </c>
      <c r="G159" s="171">
        <f t="shared" si="22"/>
        <v>0.6822148955668903</v>
      </c>
      <c r="H159" s="171">
        <f t="shared" si="22"/>
        <v>0.68311090599946378</v>
      </c>
      <c r="I159" s="171">
        <f t="shared" si="22"/>
        <v>0.68978489837041723</v>
      </c>
      <c r="J159" s="171">
        <f t="shared" si="22"/>
        <v>0.69919278530361706</v>
      </c>
      <c r="K159" s="171">
        <f t="shared" si="22"/>
        <v>0.70194199997221063</v>
      </c>
      <c r="L159" s="171">
        <f t="shared" si="22"/>
        <v>0.70219523131073125</v>
      </c>
      <c r="M159" s="171">
        <f t="shared" si="22"/>
        <v>0.70267091543191085</v>
      </c>
      <c r="N159" s="171">
        <f t="shared" si="22"/>
        <v>0.70824272780565678</v>
      </c>
      <c r="O159" s="171">
        <f t="shared" si="22"/>
        <v>0.70966548827612574</v>
      </c>
      <c r="P159" s="171">
        <f t="shared" si="22"/>
        <v>0.71075450328438061</v>
      </c>
      <c r="Q159" s="171">
        <f t="shared" si="22"/>
        <v>0.71075450328438095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>
        <f t="shared" si="22"/>
        <v>0.74960375911830357</v>
      </c>
      <c r="D160" s="170">
        <f t="shared" si="22"/>
        <v>0.74905608975998128</v>
      </c>
      <c r="E160" s="170">
        <f t="shared" si="22"/>
        <v>0.75026848127105594</v>
      </c>
      <c r="F160" s="170">
        <f t="shared" si="22"/>
        <v>0.75299503320232231</v>
      </c>
      <c r="G160" s="170">
        <f t="shared" si="22"/>
        <v>0.75826683845109943</v>
      </c>
      <c r="H160" s="170">
        <f t="shared" si="22"/>
        <v>0.75343006153982384</v>
      </c>
      <c r="I160" s="170">
        <f t="shared" si="22"/>
        <v>0.76030721276179836</v>
      </c>
      <c r="J160" s="170">
        <f t="shared" si="22"/>
        <v>0.77321030491955556</v>
      </c>
      <c r="K160" s="170">
        <f t="shared" si="22"/>
        <v>0.77648339812720135</v>
      </c>
      <c r="L160" s="170">
        <f t="shared" si="22"/>
        <v>0.76734299144730223</v>
      </c>
      <c r="M160" s="170">
        <f t="shared" si="22"/>
        <v>0.77146912866839956</v>
      </c>
      <c r="N160" s="170">
        <f t="shared" si="22"/>
        <v>0.78111369778634154</v>
      </c>
      <c r="O160" s="170">
        <f t="shared" si="22"/>
        <v>0.78123891928862477</v>
      </c>
      <c r="P160" s="170">
        <f t="shared" si="22"/>
        <v>0.78102624820576161</v>
      </c>
      <c r="Q160" s="170">
        <f t="shared" si="22"/>
        <v>0.77761820688755279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>
        <f t="shared" si="22"/>
        <v>0.6761838460736187</v>
      </c>
      <c r="D161" s="73">
        <f t="shared" si="22"/>
        <v>0.67747538370370042</v>
      </c>
      <c r="E161" s="73">
        <f t="shared" si="22"/>
        <v>0.67836595967780389</v>
      </c>
      <c r="F161" s="73">
        <f t="shared" si="22"/>
        <v>0.67929626325515169</v>
      </c>
      <c r="G161" s="73">
        <f t="shared" si="22"/>
        <v>0.68248559847195711</v>
      </c>
      <c r="H161" s="73">
        <f t="shared" si="22"/>
        <v>0.682742380502391</v>
      </c>
      <c r="I161" s="73">
        <f t="shared" si="22"/>
        <v>0.68978489837041324</v>
      </c>
      <c r="J161" s="73">
        <f t="shared" si="22"/>
        <v>0.69925277953095955</v>
      </c>
      <c r="K161" s="73">
        <f t="shared" si="22"/>
        <v>0.70233673232064431</v>
      </c>
      <c r="L161" s="73">
        <f t="shared" si="22"/>
        <v>0.70257909059275814</v>
      </c>
      <c r="M161" s="73">
        <f t="shared" si="22"/>
        <v>0.70275852993991861</v>
      </c>
      <c r="N161" s="73">
        <f t="shared" si="22"/>
        <v>0.71075450328437972</v>
      </c>
      <c r="O161" s="73">
        <f t="shared" si="22"/>
        <v>0.71075450328438039</v>
      </c>
      <c r="P161" s="73">
        <f t="shared" si="22"/>
        <v>0.71075450328438017</v>
      </c>
      <c r="Q161" s="73">
        <f t="shared" si="22"/>
        <v>0.71075450328438028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>
        <f t="shared" si="22"/>
        <v>1</v>
      </c>
      <c r="D162" s="73">
        <f t="shared" si="22"/>
        <v>1</v>
      </c>
      <c r="E162" s="73">
        <f t="shared" si="22"/>
        <v>1</v>
      </c>
      <c r="F162" s="73">
        <f t="shared" si="22"/>
        <v>1</v>
      </c>
      <c r="G162" s="73">
        <f t="shared" si="22"/>
        <v>0.99999999999999989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0.99999999999999978</v>
      </c>
      <c r="L162" s="73">
        <f t="shared" si="22"/>
        <v>1</v>
      </c>
      <c r="M162" s="73">
        <f t="shared" si="22"/>
        <v>1</v>
      </c>
      <c r="N162" s="73">
        <f t="shared" si="22"/>
        <v>1</v>
      </c>
      <c r="O162" s="73">
        <f t="shared" si="22"/>
        <v>0.99999999999999978</v>
      </c>
      <c r="P162" s="73">
        <f t="shared" si="22"/>
        <v>0.99999999999999956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0.47533201986816975</v>
      </c>
      <c r="C163" s="169">
        <f t="shared" si="24"/>
        <v>0.53886515065373575</v>
      </c>
      <c r="D163" s="169">
        <f t="shared" si="24"/>
        <v>0.52248221648098803</v>
      </c>
      <c r="E163" s="169">
        <f t="shared" si="24"/>
        <v>0.55101235290085049</v>
      </c>
      <c r="F163" s="169">
        <f t="shared" si="24"/>
        <v>0.6425155854379101</v>
      </c>
      <c r="G163" s="169">
        <f t="shared" si="24"/>
        <v>0.59438418384014213</v>
      </c>
      <c r="H163" s="169">
        <f t="shared" si="24"/>
        <v>0.62961659608576637</v>
      </c>
      <c r="I163" s="169">
        <f t="shared" si="24"/>
        <v>0.66799989016097683</v>
      </c>
      <c r="J163" s="169">
        <f t="shared" si="24"/>
        <v>0.68588198200215844</v>
      </c>
      <c r="K163" s="169">
        <f t="shared" si="24"/>
        <v>0.689656057787156</v>
      </c>
      <c r="L163" s="169">
        <f t="shared" si="24"/>
        <v>0.6590427919131342</v>
      </c>
      <c r="M163" s="169">
        <f t="shared" si="24"/>
        <v>0.69450171208954836</v>
      </c>
      <c r="N163" s="169">
        <f t="shared" si="24"/>
        <v>0.71910696787318185</v>
      </c>
      <c r="O163" s="169">
        <f t="shared" si="24"/>
        <v>0.70929120354573638</v>
      </c>
      <c r="P163" s="169">
        <f t="shared" si="24"/>
        <v>0.73873295571743391</v>
      </c>
      <c r="Q163" s="169">
        <f t="shared" si="24"/>
        <v>0.74314374276006967</v>
      </c>
    </row>
    <row r="164" spans="1:17" ht="12" customHeight="1" x14ac:dyDescent="0.25">
      <c r="A164" s="23" t="s">
        <v>58</v>
      </c>
      <c r="B164" s="73">
        <f t="shared" si="24"/>
        <v>0.30467557689437402</v>
      </c>
      <c r="C164" s="73">
        <f t="shared" si="24"/>
        <v>0.30802458898412488</v>
      </c>
      <c r="D164" s="73">
        <f t="shared" si="24"/>
        <v>0.31359787787212096</v>
      </c>
      <c r="E164" s="73">
        <f t="shared" si="24"/>
        <v>0.31712813487473679</v>
      </c>
      <c r="F164" s="73">
        <f t="shared" si="24"/>
        <v>0.32069473657244157</v>
      </c>
      <c r="G164" s="73">
        <f t="shared" si="24"/>
        <v>0.3243871333316275</v>
      </c>
      <c r="H164" s="73">
        <f t="shared" si="24"/>
        <v>0.32736699399531222</v>
      </c>
      <c r="I164" s="73">
        <f t="shared" si="24"/>
        <v>0.33473119628981335</v>
      </c>
      <c r="J164" s="73">
        <f t="shared" si="24"/>
        <v>0.33509033383968956</v>
      </c>
      <c r="K164" s="73">
        <f t="shared" si="24"/>
        <v>0.3360477885214051</v>
      </c>
      <c r="L164" s="73">
        <f t="shared" si="24"/>
        <v>0.34011182158785136</v>
      </c>
      <c r="M164" s="73">
        <f t="shared" si="24"/>
        <v>0.34221470649559643</v>
      </c>
      <c r="N164" s="73">
        <f t="shared" si="24"/>
        <v>0.34374187710736359</v>
      </c>
      <c r="O164" s="73">
        <f t="shared" si="24"/>
        <v>0.34536414688758327</v>
      </c>
      <c r="P164" s="73">
        <f t="shared" si="24"/>
        <v>0.3461849746775793</v>
      </c>
      <c r="Q164" s="73">
        <f t="shared" si="24"/>
        <v>0.3462339691057732</v>
      </c>
    </row>
    <row r="165" spans="1:17" ht="12" customHeight="1" x14ac:dyDescent="0.25">
      <c r="A165" s="23" t="s">
        <v>57</v>
      </c>
      <c r="B165" s="73">
        <f t="shared" si="24"/>
        <v>0.39607824996268626</v>
      </c>
      <c r="C165" s="73">
        <f t="shared" si="24"/>
        <v>0.39607824996268642</v>
      </c>
      <c r="D165" s="73">
        <f t="shared" si="24"/>
        <v>0.41408379635458992</v>
      </c>
      <c r="E165" s="73">
        <f t="shared" si="24"/>
        <v>0.41694522182505717</v>
      </c>
      <c r="F165" s="73">
        <f t="shared" si="24"/>
        <v>0.43504502563078007</v>
      </c>
      <c r="G165" s="73">
        <f t="shared" si="24"/>
        <v>0.44296625368560516</v>
      </c>
      <c r="H165" s="73">
        <f t="shared" si="24"/>
        <v>0.44914737993156512</v>
      </c>
      <c r="I165" s="73">
        <f t="shared" si="24"/>
        <v>0.45253084004132144</v>
      </c>
      <c r="J165" s="73">
        <f t="shared" si="24"/>
        <v>0.45253084004132121</v>
      </c>
      <c r="K165" s="73">
        <f t="shared" si="24"/>
        <v>0.45268841868223397</v>
      </c>
      <c r="L165" s="73">
        <f t="shared" si="24"/>
        <v>0.45596744029630348</v>
      </c>
      <c r="M165" s="73">
        <f t="shared" si="24"/>
        <v>0.4571145186012367</v>
      </c>
      <c r="N165" s="73">
        <f t="shared" si="24"/>
        <v>0.45770770639942204</v>
      </c>
      <c r="O165" s="73">
        <f t="shared" si="24"/>
        <v>0.46475776209194269</v>
      </c>
      <c r="P165" s="73">
        <f t="shared" si="24"/>
        <v>0.46562085720968921</v>
      </c>
      <c r="Q165" s="73">
        <f t="shared" si="24"/>
        <v>0.46626186207975268</v>
      </c>
    </row>
    <row r="166" spans="1:17" ht="12" customHeight="1" x14ac:dyDescent="0.25">
      <c r="A166" s="29" t="s">
        <v>140</v>
      </c>
      <c r="B166" s="65">
        <f t="shared" si="24"/>
        <v>0.78060947585124063</v>
      </c>
      <c r="C166" s="65">
        <f t="shared" si="24"/>
        <v>0.79503401725487399</v>
      </c>
      <c r="D166" s="65">
        <f t="shared" si="24"/>
        <v>0.80048185740565581</v>
      </c>
      <c r="E166" s="65">
        <f t="shared" si="24"/>
        <v>0.80494055001900078</v>
      </c>
      <c r="F166" s="65">
        <f t="shared" si="24"/>
        <v>0.81043013801116048</v>
      </c>
      <c r="G166" s="65">
        <f t="shared" si="24"/>
        <v>0.81676374442491817</v>
      </c>
      <c r="H166" s="65">
        <f t="shared" si="24"/>
        <v>0.81718235483268753</v>
      </c>
      <c r="I166" s="65">
        <f t="shared" si="24"/>
        <v>0.81854793862422726</v>
      </c>
      <c r="J166" s="65">
        <f t="shared" si="24"/>
        <v>0.8194712850125816</v>
      </c>
      <c r="K166" s="65">
        <f t="shared" si="24"/>
        <v>0.82014410536594629</v>
      </c>
      <c r="L166" s="65">
        <f t="shared" si="24"/>
        <v>0.82094607271384445</v>
      </c>
      <c r="M166" s="65">
        <f t="shared" si="24"/>
        <v>0.82489727715759498</v>
      </c>
      <c r="N166" s="65">
        <f t="shared" si="24"/>
        <v>0.8310744704068519</v>
      </c>
      <c r="O166" s="65">
        <f t="shared" si="24"/>
        <v>0.83189012480648972</v>
      </c>
      <c r="P166" s="65">
        <f t="shared" si="24"/>
        <v>0.83239445711441518</v>
      </c>
      <c r="Q166" s="65">
        <f t="shared" si="24"/>
        <v>0.83318804432016624</v>
      </c>
    </row>
    <row r="168" spans="1:17" ht="12" customHeight="1" x14ac:dyDescent="0.25">
      <c r="A168" s="152" t="s">
        <v>121</v>
      </c>
      <c r="B168" s="168">
        <f>SUM(B169,B172,B174,B184)</f>
        <v>931.04076593863192</v>
      </c>
      <c r="C168" s="168">
        <f t="shared" ref="C168:Q168" si="25">SUM(C169,C172,C174,C184)</f>
        <v>904.82701765061086</v>
      </c>
      <c r="D168" s="168">
        <f t="shared" si="25"/>
        <v>1059.4269815983489</v>
      </c>
      <c r="E168" s="168">
        <f t="shared" si="25"/>
        <v>1109.3977446502649</v>
      </c>
      <c r="F168" s="168">
        <f t="shared" si="25"/>
        <v>1036.5560358612288</v>
      </c>
      <c r="G168" s="168">
        <f t="shared" si="25"/>
        <v>1075.6478852955108</v>
      </c>
      <c r="H168" s="168">
        <f t="shared" si="25"/>
        <v>1019.9808472805842</v>
      </c>
      <c r="I168" s="168">
        <f t="shared" si="25"/>
        <v>593.53702912596555</v>
      </c>
      <c r="J168" s="168">
        <f t="shared" si="25"/>
        <v>701.8791978508674</v>
      </c>
      <c r="K168" s="168">
        <f t="shared" si="25"/>
        <v>605.03499734348065</v>
      </c>
      <c r="L168" s="168">
        <f t="shared" si="25"/>
        <v>645.56012347358808</v>
      </c>
      <c r="M168" s="168">
        <f t="shared" si="25"/>
        <v>735.96288472522383</v>
      </c>
      <c r="N168" s="168">
        <f t="shared" si="25"/>
        <v>636.25790555350056</v>
      </c>
      <c r="O168" s="168">
        <f t="shared" si="25"/>
        <v>560.70079418409966</v>
      </c>
      <c r="P168" s="168">
        <f t="shared" si="25"/>
        <v>430.32770797983892</v>
      </c>
      <c r="Q168" s="168">
        <f t="shared" si="25"/>
        <v>398.44347145789999</v>
      </c>
    </row>
    <row r="169" spans="1:17" ht="12" customHeight="1" x14ac:dyDescent="0.25">
      <c r="A169" s="158" t="s">
        <v>65</v>
      </c>
      <c r="B169" s="157">
        <f>SUM(B170:B171)</f>
        <v>833.96031584799232</v>
      </c>
      <c r="C169" s="157">
        <f t="shared" ref="C169:Q169" si="26">SUM(C170:C171)</f>
        <v>815.37211130583023</v>
      </c>
      <c r="D169" s="157">
        <f t="shared" si="26"/>
        <v>951.55804627324494</v>
      </c>
      <c r="E169" s="157">
        <f t="shared" si="26"/>
        <v>1003.7155566835081</v>
      </c>
      <c r="F169" s="157">
        <f t="shared" si="26"/>
        <v>943.00220476271841</v>
      </c>
      <c r="G169" s="157">
        <f t="shared" si="26"/>
        <v>972.7639426284718</v>
      </c>
      <c r="H169" s="157">
        <f t="shared" si="26"/>
        <v>924.65070228832712</v>
      </c>
      <c r="I169" s="157">
        <f t="shared" si="26"/>
        <v>527.91124871690135</v>
      </c>
      <c r="J169" s="157">
        <f t="shared" si="26"/>
        <v>633.35859638067257</v>
      </c>
      <c r="K169" s="157">
        <f t="shared" si="26"/>
        <v>548.87643990831532</v>
      </c>
      <c r="L169" s="157">
        <f t="shared" si="26"/>
        <v>575.58079657574103</v>
      </c>
      <c r="M169" s="157">
        <f t="shared" si="26"/>
        <v>657.79031563218985</v>
      </c>
      <c r="N169" s="157">
        <f t="shared" si="26"/>
        <v>583.64713344783297</v>
      </c>
      <c r="O169" s="157">
        <f t="shared" si="26"/>
        <v>505.61389091617991</v>
      </c>
      <c r="P169" s="157">
        <f t="shared" si="26"/>
        <v>377.61022753643437</v>
      </c>
      <c r="Q169" s="157">
        <f t="shared" si="26"/>
        <v>346.41002432216504</v>
      </c>
    </row>
    <row r="170" spans="1:17" ht="12" customHeight="1" x14ac:dyDescent="0.25">
      <c r="A170" s="23" t="s">
        <v>58</v>
      </c>
      <c r="B170" s="156">
        <f>RES_hhdet_emi!B$5</f>
        <v>833.96031584799232</v>
      </c>
      <c r="C170" s="156">
        <f>RES_hhdet_emi!C$5</f>
        <v>815.37211130583023</v>
      </c>
      <c r="D170" s="156">
        <f>RES_hhdet_emi!D$5</f>
        <v>951.55804627324494</v>
      </c>
      <c r="E170" s="156">
        <f>RES_hhdet_emi!E$5</f>
        <v>1003.7155566835081</v>
      </c>
      <c r="F170" s="156">
        <f>RES_hhdet_emi!F$5</f>
        <v>943.00220476271841</v>
      </c>
      <c r="G170" s="156">
        <f>RES_hhdet_emi!G$5</f>
        <v>972.7639426284718</v>
      </c>
      <c r="H170" s="156">
        <f>RES_hhdet_emi!H$5</f>
        <v>924.65070228832712</v>
      </c>
      <c r="I170" s="156">
        <f>RES_hhdet_emi!I$5</f>
        <v>527.91124871690135</v>
      </c>
      <c r="J170" s="156">
        <f>RES_hhdet_emi!J$5</f>
        <v>633.35859638067257</v>
      </c>
      <c r="K170" s="156">
        <f>RES_hhdet_emi!K$5</f>
        <v>548.87643990831532</v>
      </c>
      <c r="L170" s="156">
        <f>RES_hhdet_emi!L$5</f>
        <v>575.58079657574103</v>
      </c>
      <c r="M170" s="156">
        <f>RES_hhdet_emi!M$5</f>
        <v>657.79031563218985</v>
      </c>
      <c r="N170" s="156">
        <f>RES_hhdet_emi!N$5</f>
        <v>583.64713344783297</v>
      </c>
      <c r="O170" s="156">
        <f>RES_hhdet_emi!O$5</f>
        <v>505.61389091617991</v>
      </c>
      <c r="P170" s="156">
        <f>RES_hhdet_emi!P$5</f>
        <v>377.61022753643437</v>
      </c>
      <c r="Q170" s="156">
        <f>RES_hhdet_emi!Q$5</f>
        <v>346.41002432216504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61.988384993962448</v>
      </c>
      <c r="C174" s="157">
        <f t="shared" ref="C174:Q174" si="28">SUM(C175:C177,C180:C181)</f>
        <v>63.130662772147339</v>
      </c>
      <c r="D174" s="157">
        <f t="shared" si="28"/>
        <v>74.068111856977055</v>
      </c>
      <c r="E174" s="157">
        <f t="shared" si="28"/>
        <v>76.254776738053224</v>
      </c>
      <c r="F174" s="157">
        <f t="shared" si="28"/>
        <v>75.805035340083919</v>
      </c>
      <c r="G174" s="157">
        <f t="shared" si="28"/>
        <v>78.050898454860274</v>
      </c>
      <c r="H174" s="157">
        <f t="shared" si="28"/>
        <v>75.942139542669722</v>
      </c>
      <c r="I174" s="157">
        <f t="shared" si="28"/>
        <v>55.331695983050437</v>
      </c>
      <c r="J174" s="157">
        <f t="shared" si="28"/>
        <v>59.124338830410807</v>
      </c>
      <c r="K174" s="157">
        <f t="shared" si="28"/>
        <v>47.030398859019982</v>
      </c>
      <c r="L174" s="157">
        <f t="shared" si="28"/>
        <v>55.403289080484157</v>
      </c>
      <c r="M174" s="157">
        <f t="shared" si="28"/>
        <v>66.590904037077209</v>
      </c>
      <c r="N174" s="157">
        <f t="shared" si="28"/>
        <v>43.326424827725631</v>
      </c>
      <c r="O174" s="157">
        <f t="shared" si="28"/>
        <v>45.72667554347526</v>
      </c>
      <c r="P174" s="157">
        <f t="shared" si="28"/>
        <v>46.500254298808123</v>
      </c>
      <c r="Q174" s="157">
        <f t="shared" si="28"/>
        <v>46.742585084386626</v>
      </c>
    </row>
    <row r="175" spans="1:17" ht="12" customHeight="1" x14ac:dyDescent="0.25">
      <c r="A175" s="167" t="s">
        <v>171</v>
      </c>
      <c r="B175" s="132">
        <f>RES_hhdet_emi!B$10</f>
        <v>8.124976345945063</v>
      </c>
      <c r="C175" s="132">
        <f>RES_hhdet_emi!C$10</f>
        <v>9.5731974276936747</v>
      </c>
      <c r="D175" s="132">
        <f>RES_hhdet_emi!D$10</f>
        <v>14.607775752457481</v>
      </c>
      <c r="E175" s="132">
        <f>RES_hhdet_emi!E$10</f>
        <v>17.128861189298583</v>
      </c>
      <c r="F175" s="132">
        <f>RES_hhdet_emi!F$10</f>
        <v>19.010086937871627</v>
      </c>
      <c r="G175" s="132">
        <f>RES_hhdet_emi!G$10</f>
        <v>21.26342186316916</v>
      </c>
      <c r="H175" s="132">
        <f>RES_hhdet_emi!H$10</f>
        <v>22.167095172069416</v>
      </c>
      <c r="I175" s="132">
        <f>RES_hhdet_emi!I$10</f>
        <v>20.97171483830267</v>
      </c>
      <c r="J175" s="132">
        <f>RES_hhdet_emi!J$10</f>
        <v>25.895342982953977</v>
      </c>
      <c r="K175" s="132">
        <f>RES_hhdet_emi!K$10</f>
        <v>25.368793945120238</v>
      </c>
      <c r="L175" s="132">
        <f>RES_hhdet_emi!L$10</f>
        <v>29.629129836320619</v>
      </c>
      <c r="M175" s="132">
        <f>RES_hhdet_emi!M$10</f>
        <v>41.038831145107189</v>
      </c>
      <c r="N175" s="132">
        <f>RES_hhdet_emi!N$10</f>
        <v>43.326424827725631</v>
      </c>
      <c r="O175" s="132">
        <f>RES_hhdet_emi!O$10</f>
        <v>45.72667554347526</v>
      </c>
      <c r="P175" s="132">
        <f>RES_hhdet_emi!P$10</f>
        <v>46.500254298808123</v>
      </c>
      <c r="Q175" s="132">
        <f>RES_hhdet_emi!Q$10</f>
        <v>46.742585084386626</v>
      </c>
    </row>
    <row r="176" spans="1:17" ht="12" customHeight="1" x14ac:dyDescent="0.25">
      <c r="A176" s="167" t="s">
        <v>144</v>
      </c>
      <c r="B176" s="132">
        <f>RES_hhdet_emi!B$11</f>
        <v>53.863408648017383</v>
      </c>
      <c r="C176" s="132">
        <f>RES_hhdet_emi!C$11</f>
        <v>53.128481338724441</v>
      </c>
      <c r="D176" s="132">
        <f>RES_hhdet_emi!D$11</f>
        <v>58.890935766398023</v>
      </c>
      <c r="E176" s="132">
        <f>RES_hhdet_emi!E$11</f>
        <v>58.532478482719391</v>
      </c>
      <c r="F176" s="132">
        <f>RES_hhdet_emi!F$11</f>
        <v>56.22743730910036</v>
      </c>
      <c r="G176" s="132">
        <f>RES_hhdet_emi!G$11</f>
        <v>56.203459902273636</v>
      </c>
      <c r="H176" s="132">
        <f>RES_hhdet_emi!H$11</f>
        <v>53.164777805252328</v>
      </c>
      <c r="I176" s="132">
        <f>RES_hhdet_emi!I$11</f>
        <v>33.892033834984232</v>
      </c>
      <c r="J176" s="132">
        <f>RES_hhdet_emi!J$11</f>
        <v>32.530776018368357</v>
      </c>
      <c r="K176" s="132">
        <f>RES_hhdet_emi!K$11</f>
        <v>21.122683218593618</v>
      </c>
      <c r="L176" s="132">
        <f>RES_hhdet_emi!L$11</f>
        <v>25.113191743945173</v>
      </c>
      <c r="M176" s="132">
        <f>RES_hhdet_emi!M$11</f>
        <v>24.822004391651898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0.42898400572922435</v>
      </c>
      <c r="D177" s="132">
        <f t="shared" si="29"/>
        <v>0.56940033812155721</v>
      </c>
      <c r="E177" s="132">
        <f t="shared" si="29"/>
        <v>0.59343706603525603</v>
      </c>
      <c r="F177" s="132">
        <f t="shared" si="29"/>
        <v>0.56751109311193348</v>
      </c>
      <c r="G177" s="132">
        <f t="shared" si="29"/>
        <v>0.58401668941748675</v>
      </c>
      <c r="H177" s="132">
        <f t="shared" si="29"/>
        <v>0.6102665653479683</v>
      </c>
      <c r="I177" s="132">
        <f t="shared" si="29"/>
        <v>0.46794730976353005</v>
      </c>
      <c r="J177" s="132">
        <f t="shared" si="29"/>
        <v>0.69821982908847013</v>
      </c>
      <c r="K177" s="132">
        <f t="shared" si="29"/>
        <v>0.53892169530612843</v>
      </c>
      <c r="L177" s="132">
        <f t="shared" si="29"/>
        <v>0.66096750021836337</v>
      </c>
      <c r="M177" s="132">
        <f t="shared" si="29"/>
        <v>0.7300685003181242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0.42898400572922435</v>
      </c>
      <c r="D178" s="165">
        <f>RES_hhdet_emi!D$13</f>
        <v>0.56940033812155721</v>
      </c>
      <c r="E178" s="165">
        <f>RES_hhdet_emi!E$13</f>
        <v>0.59343706603525603</v>
      </c>
      <c r="F178" s="165">
        <f>RES_hhdet_emi!F$13</f>
        <v>0.56751109311193348</v>
      </c>
      <c r="G178" s="165">
        <f>RES_hhdet_emi!G$13</f>
        <v>0.58401668941748675</v>
      </c>
      <c r="H178" s="165">
        <f>RES_hhdet_emi!H$13</f>
        <v>0.6102665653479683</v>
      </c>
      <c r="I178" s="165">
        <f>RES_hhdet_emi!I$13</f>
        <v>0.46794730976353005</v>
      </c>
      <c r="J178" s="165">
        <f>RES_hhdet_emi!J$13</f>
        <v>0.69821982908847013</v>
      </c>
      <c r="K178" s="165">
        <f>RES_hhdet_emi!K$13</f>
        <v>0.53892169530612843</v>
      </c>
      <c r="L178" s="165">
        <f>RES_hhdet_emi!L$13</f>
        <v>0.66096750021836337</v>
      </c>
      <c r="M178" s="165">
        <f>RES_hhdet_emi!M$13</f>
        <v>0.7300685003181242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35.092065096677189</v>
      </c>
      <c r="C184" s="157">
        <f t="shared" ref="C184:Q184" si="31">SUM(C185:C187)</f>
        <v>26.32424357263325</v>
      </c>
      <c r="D184" s="157">
        <f t="shared" si="31"/>
        <v>33.800823468126936</v>
      </c>
      <c r="E184" s="157">
        <f t="shared" si="31"/>
        <v>29.427411228703669</v>
      </c>
      <c r="F184" s="157">
        <f t="shared" si="31"/>
        <v>17.748795758426532</v>
      </c>
      <c r="G184" s="157">
        <f t="shared" si="31"/>
        <v>24.833044212178685</v>
      </c>
      <c r="H184" s="157">
        <f t="shared" si="31"/>
        <v>19.388005449587311</v>
      </c>
      <c r="I184" s="157">
        <f t="shared" si="31"/>
        <v>10.294084426013846</v>
      </c>
      <c r="J184" s="157">
        <f t="shared" si="31"/>
        <v>9.3962626397840445</v>
      </c>
      <c r="K184" s="157">
        <f t="shared" si="31"/>
        <v>9.1281585761452817</v>
      </c>
      <c r="L184" s="157">
        <f t="shared" si="31"/>
        <v>14.5760378173629</v>
      </c>
      <c r="M184" s="157">
        <f t="shared" si="31"/>
        <v>11.581665055956774</v>
      </c>
      <c r="N184" s="157">
        <f t="shared" si="31"/>
        <v>9.284347277941972</v>
      </c>
      <c r="O184" s="157">
        <f t="shared" si="31"/>
        <v>9.3602277244444316</v>
      </c>
      <c r="P184" s="157">
        <f t="shared" si="31"/>
        <v>6.2172261445964736</v>
      </c>
      <c r="Q184" s="157">
        <f t="shared" si="31"/>
        <v>5.2908620513483067</v>
      </c>
    </row>
    <row r="185" spans="1:17" ht="12" customHeight="1" x14ac:dyDescent="0.25">
      <c r="A185" s="23" t="s">
        <v>58</v>
      </c>
      <c r="B185" s="156">
        <f>RES_hhdet_emi!B$20</f>
        <v>4.0617503916847699</v>
      </c>
      <c r="C185" s="156">
        <f>RES_hhdet_emi!C$20</f>
        <v>3.6298067043923914</v>
      </c>
      <c r="D185" s="156">
        <f>RES_hhdet_emi!D$20</f>
        <v>4.343166544105328</v>
      </c>
      <c r="E185" s="156">
        <f>RES_hhdet_emi!E$20</f>
        <v>4.0934029003657511</v>
      </c>
      <c r="F185" s="156">
        <f>RES_hhdet_emi!F$20</f>
        <v>3.9630816164978886</v>
      </c>
      <c r="G185" s="156">
        <f>RES_hhdet_emi!G$20</f>
        <v>4.1838574194346112</v>
      </c>
      <c r="H185" s="156">
        <f>RES_hhdet_emi!H$20</f>
        <v>3.8530052041712071</v>
      </c>
      <c r="I185" s="156">
        <f>RES_hhdet_emi!I$20</f>
        <v>2.6015040445478617</v>
      </c>
      <c r="J185" s="156">
        <f>RES_hhdet_emi!J$20</f>
        <v>3.1085873275174198</v>
      </c>
      <c r="K185" s="156">
        <f>RES_hhdet_emi!K$20</f>
        <v>2.7334569085286042</v>
      </c>
      <c r="L185" s="156">
        <f>RES_hhdet_emi!L$20</f>
        <v>3.277059269520175</v>
      </c>
      <c r="M185" s="156">
        <f>RES_hhdet_emi!M$20</f>
        <v>3.186131316049496</v>
      </c>
      <c r="N185" s="156">
        <f>RES_hhdet_emi!N$20</f>
        <v>2.8247340139790804</v>
      </c>
      <c r="O185" s="156">
        <f>RES_hhdet_emi!O$20</f>
        <v>2.451173271696697</v>
      </c>
      <c r="P185" s="156">
        <f>RES_hhdet_emi!P$20</f>
        <v>1.8360378652198603</v>
      </c>
      <c r="Q185" s="156">
        <f>RES_hhdet_emi!Q$20</f>
        <v>1.6891894457366614</v>
      </c>
    </row>
    <row r="186" spans="1:17" ht="12" customHeight="1" x14ac:dyDescent="0.25">
      <c r="A186" s="23" t="s">
        <v>57</v>
      </c>
      <c r="B186" s="156">
        <f>RES_hhdet_emi!B$21</f>
        <v>31.030314704992421</v>
      </c>
      <c r="C186" s="156">
        <f>RES_hhdet_emi!C$21</f>
        <v>22.69443686824086</v>
      </c>
      <c r="D186" s="156">
        <f>RES_hhdet_emi!D$21</f>
        <v>29.45765692402161</v>
      </c>
      <c r="E186" s="156">
        <f>RES_hhdet_emi!E$21</f>
        <v>25.334008328337919</v>
      </c>
      <c r="F186" s="156">
        <f>RES_hhdet_emi!F$21</f>
        <v>13.785714141928642</v>
      </c>
      <c r="G186" s="156">
        <f>RES_hhdet_emi!G$21</f>
        <v>20.649186792744072</v>
      </c>
      <c r="H186" s="156">
        <f>RES_hhdet_emi!H$21</f>
        <v>15.535000245416105</v>
      </c>
      <c r="I186" s="156">
        <f>RES_hhdet_emi!I$21</f>
        <v>7.6925803814659846</v>
      </c>
      <c r="J186" s="156">
        <f>RES_hhdet_emi!J$21</f>
        <v>6.2876753122666242</v>
      </c>
      <c r="K186" s="156">
        <f>RES_hhdet_emi!K$21</f>
        <v>6.3947016676166779</v>
      </c>
      <c r="L186" s="156">
        <f>RES_hhdet_emi!L$21</f>
        <v>11.298978547842726</v>
      </c>
      <c r="M186" s="156">
        <f>RES_hhdet_emi!M$21</f>
        <v>8.3955337399072789</v>
      </c>
      <c r="N186" s="156">
        <f>RES_hhdet_emi!N$21</f>
        <v>6.4596132639628907</v>
      </c>
      <c r="O186" s="156">
        <f>RES_hhdet_emi!O$21</f>
        <v>6.9090544527477356</v>
      </c>
      <c r="P186" s="156">
        <f>RES_hhdet_emi!P$21</f>
        <v>4.3811882793766133</v>
      </c>
      <c r="Q186" s="156">
        <f>RES_hhdet_emi!Q$21</f>
        <v>3.601672605611645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19100.490006311757</v>
      </c>
      <c r="C189" s="168">
        <f t="shared" ref="C189:Q189" si="32">SUM(C190,C193,C195,C205)</f>
        <v>18378.844494092966</v>
      </c>
      <c r="D189" s="168">
        <f t="shared" si="32"/>
        <v>19624.957765058647</v>
      </c>
      <c r="E189" s="168">
        <f t="shared" si="32"/>
        <v>20544.781749854214</v>
      </c>
      <c r="F189" s="168">
        <f t="shared" si="32"/>
        <v>19799.216541466219</v>
      </c>
      <c r="G189" s="168">
        <f t="shared" si="32"/>
        <v>20493.996250249227</v>
      </c>
      <c r="H189" s="168">
        <f t="shared" si="32"/>
        <v>20680.611558768294</v>
      </c>
      <c r="I189" s="168">
        <f t="shared" si="32"/>
        <v>18241.326800850315</v>
      </c>
      <c r="J189" s="168">
        <f t="shared" si="32"/>
        <v>20377.165329694719</v>
      </c>
      <c r="K189" s="168">
        <f t="shared" si="32"/>
        <v>17916.442579675164</v>
      </c>
      <c r="L189" s="168">
        <f t="shared" si="32"/>
        <v>19239.456955557758</v>
      </c>
      <c r="M189" s="168">
        <f t="shared" si="32"/>
        <v>20808.252593659457</v>
      </c>
      <c r="N189" s="168">
        <f t="shared" si="32"/>
        <v>18397.137058770568</v>
      </c>
      <c r="O189" s="168">
        <f t="shared" si="32"/>
        <v>17817.528964338588</v>
      </c>
      <c r="P189" s="168">
        <f t="shared" si="32"/>
        <v>15545.537530534846</v>
      </c>
      <c r="Q189" s="168">
        <f t="shared" si="32"/>
        <v>17258.020973407529</v>
      </c>
    </row>
    <row r="190" spans="1:17" ht="12" customHeight="1" x14ac:dyDescent="0.25">
      <c r="A190" s="158" t="s">
        <v>65</v>
      </c>
      <c r="B190" s="157">
        <f>SUM(B191:B192)</f>
        <v>15799.592181420361</v>
      </c>
      <c r="C190" s="157">
        <f t="shared" ref="C190:Q190" si="33">SUM(C191:C192)</f>
        <v>15218.430281668878</v>
      </c>
      <c r="D190" s="157">
        <f t="shared" si="33"/>
        <v>16378.583575491451</v>
      </c>
      <c r="E190" s="157">
        <f t="shared" si="33"/>
        <v>17339.376170902942</v>
      </c>
      <c r="F190" s="157">
        <f t="shared" si="33"/>
        <v>16717.646383892603</v>
      </c>
      <c r="G190" s="157">
        <f t="shared" si="33"/>
        <v>17326.708034654359</v>
      </c>
      <c r="H190" s="157">
        <f t="shared" si="33"/>
        <v>17499.871222860664</v>
      </c>
      <c r="I190" s="157">
        <f t="shared" si="33"/>
        <v>15075.794416985371</v>
      </c>
      <c r="J190" s="157">
        <f t="shared" si="33"/>
        <v>17206.177444573506</v>
      </c>
      <c r="K190" s="157">
        <f t="shared" si="33"/>
        <v>14859.183873336018</v>
      </c>
      <c r="L190" s="157">
        <f t="shared" si="33"/>
        <v>15458.867200699115</v>
      </c>
      <c r="M190" s="157">
        <f t="shared" si="33"/>
        <v>17070.126225873551</v>
      </c>
      <c r="N190" s="157">
        <f t="shared" si="33"/>
        <v>14920.266677577405</v>
      </c>
      <c r="O190" s="157">
        <f t="shared" si="33"/>
        <v>14266.651371364129</v>
      </c>
      <c r="P190" s="157">
        <f t="shared" si="33"/>
        <v>11962.414766018228</v>
      </c>
      <c r="Q190" s="157">
        <f t="shared" si="33"/>
        <v>13430.898734929879</v>
      </c>
    </row>
    <row r="191" spans="1:17" ht="12" customHeight="1" x14ac:dyDescent="0.25">
      <c r="A191" s="23" t="s">
        <v>58</v>
      </c>
      <c r="B191" s="156">
        <f>IF(B107=0,0,B107/0.086*1000000/B$7)</f>
        <v>15706.67315376288</v>
      </c>
      <c r="C191" s="156">
        <f t="shared" ref="C191:Q192" si="34">IF(C107=0,0,C107/0.086*1000000/C$7)</f>
        <v>15158.121113550786</v>
      </c>
      <c r="D191" s="156">
        <f t="shared" si="34"/>
        <v>16289.971984766362</v>
      </c>
      <c r="E191" s="156">
        <f t="shared" si="34"/>
        <v>17253.661734776189</v>
      </c>
      <c r="F191" s="156">
        <f t="shared" si="34"/>
        <v>16654.004613779201</v>
      </c>
      <c r="G191" s="156">
        <f t="shared" si="34"/>
        <v>17263.031270740816</v>
      </c>
      <c r="H191" s="156">
        <f t="shared" si="34"/>
        <v>17413.868538093157</v>
      </c>
      <c r="I191" s="156">
        <f t="shared" si="34"/>
        <v>14999.784496055581</v>
      </c>
      <c r="J191" s="156">
        <f t="shared" si="34"/>
        <v>17110.691984630299</v>
      </c>
      <c r="K191" s="156">
        <f t="shared" si="34"/>
        <v>14790.607803291205</v>
      </c>
      <c r="L191" s="156">
        <f t="shared" si="34"/>
        <v>15376.04189385742</v>
      </c>
      <c r="M191" s="156">
        <f t="shared" si="34"/>
        <v>16973.771104031704</v>
      </c>
      <c r="N191" s="156">
        <f t="shared" si="34"/>
        <v>14873.193147450642</v>
      </c>
      <c r="O191" s="156">
        <f t="shared" si="34"/>
        <v>14215.907616064189</v>
      </c>
      <c r="P191" s="156">
        <f t="shared" si="34"/>
        <v>11907.824010726934</v>
      </c>
      <c r="Q191" s="156">
        <f t="shared" si="34"/>
        <v>13335.96554270749</v>
      </c>
    </row>
    <row r="192" spans="1:17" ht="12" customHeight="1" x14ac:dyDescent="0.25">
      <c r="A192" s="23" t="s">
        <v>60</v>
      </c>
      <c r="B192" s="156">
        <f>IF(B108=0,0,B108/0.086*1000000/B$7)</f>
        <v>92.919027657480484</v>
      </c>
      <c r="C192" s="156">
        <f t="shared" si="34"/>
        <v>60.309168118092202</v>
      </c>
      <c r="D192" s="156">
        <f t="shared" si="34"/>
        <v>88.611590725088917</v>
      </c>
      <c r="E192" s="156">
        <f t="shared" si="34"/>
        <v>85.714436126752133</v>
      </c>
      <c r="F192" s="156">
        <f t="shared" si="34"/>
        <v>63.641770113402231</v>
      </c>
      <c r="G192" s="156">
        <f t="shared" si="34"/>
        <v>63.676763913542331</v>
      </c>
      <c r="H192" s="156">
        <f t="shared" si="34"/>
        <v>86.002684767508583</v>
      </c>
      <c r="I192" s="156">
        <f t="shared" si="34"/>
        <v>76.009920929789587</v>
      </c>
      <c r="J192" s="156">
        <f t="shared" si="34"/>
        <v>95.485459943206521</v>
      </c>
      <c r="K192" s="156">
        <f t="shared" si="34"/>
        <v>68.576070044814344</v>
      </c>
      <c r="L192" s="156">
        <f t="shared" si="34"/>
        <v>82.825306841693717</v>
      </c>
      <c r="M192" s="156">
        <f t="shared" si="34"/>
        <v>96.355121841845616</v>
      </c>
      <c r="N192" s="156">
        <f t="shared" si="34"/>
        <v>47.073530126762698</v>
      </c>
      <c r="O192" s="156">
        <f t="shared" si="34"/>
        <v>50.743755299939139</v>
      </c>
      <c r="P192" s="156">
        <f t="shared" si="34"/>
        <v>54.590755291294258</v>
      </c>
      <c r="Q192" s="156">
        <f t="shared" si="34"/>
        <v>94.933192222388669</v>
      </c>
    </row>
    <row r="193" spans="1:17" ht="12" customHeight="1" x14ac:dyDescent="0.25">
      <c r="A193" s="158" t="s">
        <v>112</v>
      </c>
      <c r="B193" s="157">
        <f>B194</f>
        <v>0.90000843939850916</v>
      </c>
      <c r="C193" s="157">
        <f t="shared" ref="C193:Q193" si="35">C194</f>
        <v>1.3062680256122425</v>
      </c>
      <c r="D193" s="157">
        <f t="shared" si="35"/>
        <v>1.9002375146391755</v>
      </c>
      <c r="E193" s="157">
        <f t="shared" si="35"/>
        <v>2.6898720386892245</v>
      </c>
      <c r="F193" s="157">
        <f t="shared" si="35"/>
        <v>3.171526595287371</v>
      </c>
      <c r="G193" s="157">
        <f t="shared" si="35"/>
        <v>3.7454569104267996</v>
      </c>
      <c r="H193" s="157">
        <f t="shared" si="35"/>
        <v>5.329115970957413</v>
      </c>
      <c r="I193" s="157">
        <f t="shared" si="35"/>
        <v>6.5188126050932684</v>
      </c>
      <c r="J193" s="157">
        <f t="shared" si="35"/>
        <v>8.0241468604759589</v>
      </c>
      <c r="K193" s="157">
        <f t="shared" si="35"/>
        <v>9.7236691126240888</v>
      </c>
      <c r="L193" s="157">
        <f t="shared" si="35"/>
        <v>10.468312520012324</v>
      </c>
      <c r="M193" s="157">
        <f t="shared" si="35"/>
        <v>11.049350934834594</v>
      </c>
      <c r="N193" s="157">
        <f t="shared" si="35"/>
        <v>12.346879402529161</v>
      </c>
      <c r="O193" s="157">
        <f t="shared" si="35"/>
        <v>13.757374471714549</v>
      </c>
      <c r="P193" s="157">
        <f t="shared" si="35"/>
        <v>15.780150368317358</v>
      </c>
      <c r="Q193" s="157">
        <f t="shared" si="35"/>
        <v>18.07370763507453</v>
      </c>
    </row>
    <row r="194" spans="1:17" ht="12" customHeight="1" x14ac:dyDescent="0.25">
      <c r="A194" s="23" t="s">
        <v>60</v>
      </c>
      <c r="B194" s="156">
        <f>IF(B110=0,0,B110/0.086*1000000/B$5)</f>
        <v>0.90000843939850916</v>
      </c>
      <c r="C194" s="156">
        <f t="shared" ref="C194:Q195" si="36">IF(C110=0,0,C110/0.086*1000000/C$5)</f>
        <v>1.3062680256122425</v>
      </c>
      <c r="D194" s="156">
        <f t="shared" si="36"/>
        <v>1.9002375146391755</v>
      </c>
      <c r="E194" s="156">
        <f t="shared" si="36"/>
        <v>2.6898720386892245</v>
      </c>
      <c r="F194" s="156">
        <f t="shared" si="36"/>
        <v>3.171526595287371</v>
      </c>
      <c r="G194" s="156">
        <f t="shared" si="36"/>
        <v>3.7454569104267996</v>
      </c>
      <c r="H194" s="156">
        <f t="shared" si="36"/>
        <v>5.329115970957413</v>
      </c>
      <c r="I194" s="156">
        <f t="shared" si="36"/>
        <v>6.5188126050932684</v>
      </c>
      <c r="J194" s="156">
        <f t="shared" si="36"/>
        <v>8.0241468604759589</v>
      </c>
      <c r="K194" s="156">
        <f t="shared" si="36"/>
        <v>9.7236691126240888</v>
      </c>
      <c r="L194" s="156">
        <f t="shared" si="36"/>
        <v>10.468312520012324</v>
      </c>
      <c r="M194" s="156">
        <f t="shared" si="36"/>
        <v>11.049350934834594</v>
      </c>
      <c r="N194" s="156">
        <f t="shared" si="36"/>
        <v>12.346879402529161</v>
      </c>
      <c r="O194" s="156">
        <f t="shared" si="36"/>
        <v>13.757374471714549</v>
      </c>
      <c r="P194" s="156">
        <f t="shared" si="36"/>
        <v>15.780150368317358</v>
      </c>
      <c r="Q194" s="156">
        <f t="shared" si="36"/>
        <v>18.07370763507453</v>
      </c>
    </row>
    <row r="195" spans="1:17" ht="12" customHeight="1" x14ac:dyDescent="0.25">
      <c r="A195" s="158" t="s">
        <v>63</v>
      </c>
      <c r="B195" s="157">
        <f>IF(B111=0,0,B111/0.086*1000000/B$5)</f>
        <v>2035.5859098384203</v>
      </c>
      <c r="C195" s="157">
        <f t="shared" si="36"/>
        <v>2006.709246304091</v>
      </c>
      <c r="D195" s="157">
        <f t="shared" si="36"/>
        <v>2043.5207679785851</v>
      </c>
      <c r="E195" s="157">
        <f t="shared" si="36"/>
        <v>2052.7126417799464</v>
      </c>
      <c r="F195" s="157">
        <f t="shared" si="36"/>
        <v>2041.9832305159478</v>
      </c>
      <c r="G195" s="157">
        <f t="shared" si="36"/>
        <v>2058.5693467481442</v>
      </c>
      <c r="H195" s="157">
        <f t="shared" si="36"/>
        <v>2107.8155583316438</v>
      </c>
      <c r="I195" s="157">
        <f t="shared" si="36"/>
        <v>2109.1168115117971</v>
      </c>
      <c r="J195" s="157">
        <f t="shared" si="36"/>
        <v>2141.7732590610726</v>
      </c>
      <c r="K195" s="157">
        <f t="shared" si="36"/>
        <v>2028.4359113713608</v>
      </c>
      <c r="L195" s="157">
        <f t="shared" si="36"/>
        <v>2460.6923161991008</v>
      </c>
      <c r="M195" s="157">
        <f t="shared" si="36"/>
        <v>2477.7777105569367</v>
      </c>
      <c r="N195" s="157">
        <f t="shared" si="36"/>
        <v>2293.9525937500098</v>
      </c>
      <c r="O195" s="157">
        <f t="shared" si="36"/>
        <v>2351.7132223053582</v>
      </c>
      <c r="P195" s="157">
        <f t="shared" si="36"/>
        <v>2416.6645583987934</v>
      </c>
      <c r="Q195" s="157">
        <f t="shared" si="36"/>
        <v>2570.0045522279343</v>
      </c>
    </row>
    <row r="196" spans="1:17" ht="12" customHeight="1" x14ac:dyDescent="0.25">
      <c r="A196" s="167" t="s">
        <v>171</v>
      </c>
      <c r="B196" s="132">
        <f>IF(B112=0,0,B112/0.086*1000000/B$11)</f>
        <v>2385.6955514148385</v>
      </c>
      <c r="C196" s="132">
        <f t="shared" ref="C196:Q196" si="37">IF(C112=0,0,C112/0.086*1000000/C$11)</f>
        <v>2362.2688277558209</v>
      </c>
      <c r="D196" s="132">
        <f t="shared" si="37"/>
        <v>2375.3464133375792</v>
      </c>
      <c r="E196" s="132">
        <f t="shared" si="37"/>
        <v>2374.8695945827303</v>
      </c>
      <c r="F196" s="132">
        <f t="shared" si="37"/>
        <v>2356.1814445855352</v>
      </c>
      <c r="G196" s="132">
        <f t="shared" si="37"/>
        <v>2370.8545275226707</v>
      </c>
      <c r="H196" s="132">
        <f t="shared" si="37"/>
        <v>2449.7822799493638</v>
      </c>
      <c r="I196" s="132">
        <f t="shared" si="37"/>
        <v>2314.8018494511662</v>
      </c>
      <c r="J196" s="132">
        <f t="shared" si="37"/>
        <v>2444.7967400293046</v>
      </c>
      <c r="K196" s="132">
        <f t="shared" si="37"/>
        <v>2388.8179767028105</v>
      </c>
      <c r="L196" s="132">
        <f t="shared" si="37"/>
        <v>2774.4971794248354</v>
      </c>
      <c r="M196" s="132">
        <f t="shared" si="37"/>
        <v>2790.6870873739454</v>
      </c>
      <c r="N196" s="132">
        <f t="shared" si="37"/>
        <v>2788.8484254421651</v>
      </c>
      <c r="O196" s="132">
        <f t="shared" si="37"/>
        <v>2796.8311916263779</v>
      </c>
      <c r="P196" s="132">
        <f t="shared" si="37"/>
        <v>2807.0321869254267</v>
      </c>
      <c r="Q196" s="132">
        <f t="shared" si="37"/>
        <v>2817.9809003628775</v>
      </c>
    </row>
    <row r="197" spans="1:17" ht="12" customHeight="1" x14ac:dyDescent="0.25">
      <c r="A197" s="167" t="s">
        <v>144</v>
      </c>
      <c r="B197" s="132">
        <f>IF(B113=0,0,B113/0.086*1000000/B$12)</f>
        <v>2054.2778439457975</v>
      </c>
      <c r="C197" s="132">
        <f t="shared" ref="C197:Q197" si="38">IF(C113=0,0,C113/0.086*1000000/C$12)</f>
        <v>2034.1806094981087</v>
      </c>
      <c r="D197" s="132">
        <f t="shared" si="38"/>
        <v>2045.4222860963848</v>
      </c>
      <c r="E197" s="132">
        <f t="shared" si="38"/>
        <v>2044.9784298601553</v>
      </c>
      <c r="F197" s="132">
        <f t="shared" si="38"/>
        <v>2028.9483791876685</v>
      </c>
      <c r="G197" s="132">
        <f t="shared" si="38"/>
        <v>2041.6075108103712</v>
      </c>
      <c r="H197" s="132">
        <f t="shared" si="38"/>
        <v>2062.0466069881195</v>
      </c>
      <c r="I197" s="132">
        <f t="shared" si="38"/>
        <v>2048.2513912836612</v>
      </c>
      <c r="J197" s="132">
        <f t="shared" si="38"/>
        <v>2051.1521002285776</v>
      </c>
      <c r="K197" s="132">
        <f t="shared" si="38"/>
        <v>2057.0680988384374</v>
      </c>
      <c r="L197" s="132">
        <f t="shared" si="38"/>
        <v>2453.5623077479245</v>
      </c>
      <c r="M197" s="132">
        <f t="shared" si="38"/>
        <v>2381.2932388373893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1652.1138369681744</v>
      </c>
      <c r="D198" s="132">
        <f t="shared" si="39"/>
        <v>1663.6258593944181</v>
      </c>
      <c r="E198" s="132">
        <f t="shared" si="39"/>
        <v>1665.6051064041826</v>
      </c>
      <c r="F198" s="132">
        <f t="shared" si="39"/>
        <v>1654.9370913754906</v>
      </c>
      <c r="G198" s="132">
        <f t="shared" si="39"/>
        <v>1667.6987729907423</v>
      </c>
      <c r="H198" s="132">
        <f t="shared" si="39"/>
        <v>1686.703061606946</v>
      </c>
      <c r="I198" s="132">
        <f t="shared" si="39"/>
        <v>1677.6553677059137</v>
      </c>
      <c r="J198" s="132">
        <f t="shared" si="39"/>
        <v>1682.231326610545</v>
      </c>
      <c r="K198" s="132">
        <f t="shared" si="39"/>
        <v>1689.2877170647591</v>
      </c>
      <c r="L198" s="132">
        <f t="shared" si="39"/>
        <v>2036.2234462160663</v>
      </c>
      <c r="M198" s="132">
        <f t="shared" si="39"/>
        <v>1962.3503605033147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1322.2173961737453</v>
      </c>
      <c r="D199" s="165">
        <f t="shared" si="39"/>
        <v>1329.5244859626303</v>
      </c>
      <c r="E199" s="165">
        <f t="shared" si="39"/>
        <v>1329.2359794091403</v>
      </c>
      <c r="F199" s="165">
        <f t="shared" si="39"/>
        <v>1318.8164464720135</v>
      </c>
      <c r="G199" s="165">
        <f t="shared" si="39"/>
        <v>1327.0448820267709</v>
      </c>
      <c r="H199" s="165">
        <f t="shared" si="39"/>
        <v>1340.3302945422856</v>
      </c>
      <c r="I199" s="165">
        <f t="shared" si="39"/>
        <v>1331.3634043343686</v>
      </c>
      <c r="J199" s="165">
        <f t="shared" si="39"/>
        <v>1333.2488651485835</v>
      </c>
      <c r="K199" s="165">
        <f t="shared" si="39"/>
        <v>1337.0942642449938</v>
      </c>
      <c r="L199" s="165">
        <f t="shared" si="39"/>
        <v>1631.6189346523813</v>
      </c>
      <c r="M199" s="165">
        <f t="shared" si="39"/>
        <v>1547.8406052443099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329.896440794429</v>
      </c>
      <c r="D200" s="164">
        <f t="shared" si="39"/>
        <v>334.10137343178729</v>
      </c>
      <c r="E200" s="164">
        <f t="shared" si="39"/>
        <v>336.36912699504251</v>
      </c>
      <c r="F200" s="164">
        <f t="shared" si="39"/>
        <v>336.12064490347717</v>
      </c>
      <c r="G200" s="164">
        <f t="shared" si="39"/>
        <v>340.65389096397143</v>
      </c>
      <c r="H200" s="164">
        <f t="shared" si="39"/>
        <v>346.37276706466054</v>
      </c>
      <c r="I200" s="164">
        <f t="shared" si="39"/>
        <v>346.29196337154474</v>
      </c>
      <c r="J200" s="164">
        <f t="shared" si="39"/>
        <v>348.98246146196141</v>
      </c>
      <c r="K200" s="164">
        <f t="shared" si="39"/>
        <v>352.19345281976507</v>
      </c>
      <c r="L200" s="164">
        <f t="shared" si="39"/>
        <v>404.60451156368481</v>
      </c>
      <c r="M200" s="164">
        <f t="shared" si="39"/>
        <v>414.50975525900475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1815.9964723551068</v>
      </c>
      <c r="C201" s="162">
        <f t="shared" ref="C201:Q201" si="40">IF(C117=0,0,C117/0.086*1000000/C$14)</f>
        <v>1730.9248473210143</v>
      </c>
      <c r="D201" s="162">
        <f t="shared" si="40"/>
        <v>1801.9618303207144</v>
      </c>
      <c r="E201" s="162">
        <f t="shared" si="40"/>
        <v>1797.3473204607083</v>
      </c>
      <c r="F201" s="162">
        <f t="shared" si="40"/>
        <v>1733.1145896884445</v>
      </c>
      <c r="G201" s="162">
        <f t="shared" si="40"/>
        <v>1671.7622802631568</v>
      </c>
      <c r="H201" s="162">
        <f t="shared" si="40"/>
        <v>1858.7747943539612</v>
      </c>
      <c r="I201" s="162">
        <f t="shared" si="40"/>
        <v>1810.7457108826311</v>
      </c>
      <c r="J201" s="162">
        <f t="shared" si="40"/>
        <v>1646.3842041043577</v>
      </c>
      <c r="K201" s="162">
        <f t="shared" si="40"/>
        <v>1633.375666163271</v>
      </c>
      <c r="L201" s="162">
        <f t="shared" si="40"/>
        <v>2185.7083744859387</v>
      </c>
      <c r="M201" s="162">
        <f t="shared" si="40"/>
        <v>2121.0091489136535</v>
      </c>
      <c r="N201" s="162">
        <f t="shared" si="40"/>
        <v>1985.2767888980675</v>
      </c>
      <c r="O201" s="162">
        <f t="shared" si="40"/>
        <v>1989.2219279992585</v>
      </c>
      <c r="P201" s="162">
        <f t="shared" si="40"/>
        <v>2007.6741858719554</v>
      </c>
      <c r="Q201" s="162">
        <f t="shared" si="40"/>
        <v>2154.9476708031671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1454.9975915530924</v>
      </c>
      <c r="D202" s="160">
        <f t="shared" si="41"/>
        <v>1505.376563140213</v>
      </c>
      <c r="E202" s="160">
        <f t="shared" si="41"/>
        <v>1504.6448852945209</v>
      </c>
      <c r="F202" s="160">
        <f t="shared" si="41"/>
        <v>1462.6451282009732</v>
      </c>
      <c r="G202" s="160">
        <f t="shared" si="41"/>
        <v>1427.2993731350246</v>
      </c>
      <c r="H202" s="160">
        <f t="shared" si="41"/>
        <v>1554.5763833947522</v>
      </c>
      <c r="I202" s="160">
        <f t="shared" si="41"/>
        <v>1523.2766754452377</v>
      </c>
      <c r="J202" s="160">
        <f t="shared" si="41"/>
        <v>1419.1321941298024</v>
      </c>
      <c r="K202" s="160">
        <f t="shared" si="41"/>
        <v>1413.8876358259001</v>
      </c>
      <c r="L202" s="160">
        <f t="shared" si="41"/>
        <v>1858.1005805968321</v>
      </c>
      <c r="M202" s="160">
        <f t="shared" si="41"/>
        <v>1793.1657020528899</v>
      </c>
      <c r="N202" s="160">
        <f t="shared" si="41"/>
        <v>1705.2279531658157</v>
      </c>
      <c r="O202" s="160">
        <f t="shared" si="41"/>
        <v>1709.5946125379096</v>
      </c>
      <c r="P202" s="160">
        <f t="shared" si="41"/>
        <v>1723.7772246459397</v>
      </c>
      <c r="Q202" s="160">
        <f t="shared" si="41"/>
        <v>1821.8703314870684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1125.1011507586643</v>
      </c>
      <c r="D203" s="156">
        <f t="shared" si="41"/>
        <v>1171.2751897084261</v>
      </c>
      <c r="E203" s="156">
        <f t="shared" si="41"/>
        <v>1168.2757582994784</v>
      </c>
      <c r="F203" s="156">
        <f t="shared" si="41"/>
        <v>1126.5244832974959</v>
      </c>
      <c r="G203" s="156">
        <f t="shared" si="41"/>
        <v>1086.6454821710533</v>
      </c>
      <c r="H203" s="156">
        <f t="shared" si="41"/>
        <v>1208.2036163300918</v>
      </c>
      <c r="I203" s="156">
        <f t="shared" si="41"/>
        <v>1176.9847120736931</v>
      </c>
      <c r="J203" s="156">
        <f t="shared" si="41"/>
        <v>1070.1497326678416</v>
      </c>
      <c r="K203" s="156">
        <f t="shared" si="41"/>
        <v>1061.6941830061346</v>
      </c>
      <c r="L203" s="156">
        <f t="shared" si="41"/>
        <v>1453.4960690331477</v>
      </c>
      <c r="M203" s="156">
        <f t="shared" si="41"/>
        <v>1378.6559467938848</v>
      </c>
      <c r="N203" s="156">
        <f t="shared" si="41"/>
        <v>1290.4299127837523</v>
      </c>
      <c r="O203" s="156">
        <f t="shared" si="41"/>
        <v>1292.9942531995234</v>
      </c>
      <c r="P203" s="156">
        <f t="shared" si="41"/>
        <v>1304.9882208167751</v>
      </c>
      <c r="Q203" s="156">
        <f t="shared" si="41"/>
        <v>1400.7159860220711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329.89644079442832</v>
      </c>
      <c r="D204" s="156">
        <f t="shared" si="41"/>
        <v>334.10137343178707</v>
      </c>
      <c r="E204" s="156">
        <f t="shared" si="41"/>
        <v>336.36912699504262</v>
      </c>
      <c r="F204" s="156">
        <f t="shared" si="41"/>
        <v>336.12064490347728</v>
      </c>
      <c r="G204" s="156">
        <f t="shared" si="41"/>
        <v>340.65389096397149</v>
      </c>
      <c r="H204" s="156">
        <f t="shared" si="41"/>
        <v>346.37276706466048</v>
      </c>
      <c r="I204" s="156">
        <f t="shared" si="41"/>
        <v>346.29196337154474</v>
      </c>
      <c r="J204" s="156">
        <f t="shared" si="41"/>
        <v>348.98246146196112</v>
      </c>
      <c r="K204" s="156">
        <f t="shared" si="41"/>
        <v>352.19345281976507</v>
      </c>
      <c r="L204" s="156">
        <f t="shared" si="41"/>
        <v>404.60451156368458</v>
      </c>
      <c r="M204" s="156">
        <f t="shared" si="41"/>
        <v>414.50975525900486</v>
      </c>
      <c r="N204" s="156">
        <f t="shared" si="41"/>
        <v>414.79804038206339</v>
      </c>
      <c r="O204" s="156">
        <f t="shared" si="41"/>
        <v>416.60035933838611</v>
      </c>
      <c r="P204" s="156">
        <f t="shared" si="41"/>
        <v>418.7890038291647</v>
      </c>
      <c r="Q204" s="156">
        <f t="shared" si="41"/>
        <v>421.15434546499739</v>
      </c>
    </row>
    <row r="205" spans="1:17" ht="12" customHeight="1" x14ac:dyDescent="0.25">
      <c r="A205" s="158" t="s">
        <v>62</v>
      </c>
      <c r="B205" s="157">
        <f>IF(B121=0,0,B121/0.086*1000000/B$5)</f>
        <v>1264.411906613574</v>
      </c>
      <c r="C205" s="157">
        <f t="shared" ref="C205:Q205" si="42">IF(C121=0,0,C121/0.086*1000000/C$5)</f>
        <v>1152.398698094386</v>
      </c>
      <c r="D205" s="157">
        <f t="shared" si="42"/>
        <v>1200.9531840739714</v>
      </c>
      <c r="E205" s="157">
        <f t="shared" si="42"/>
        <v>1150.0030651326381</v>
      </c>
      <c r="F205" s="157">
        <f t="shared" si="42"/>
        <v>1036.4154004623811</v>
      </c>
      <c r="G205" s="157">
        <f t="shared" si="42"/>
        <v>1104.9734119362981</v>
      </c>
      <c r="H205" s="157">
        <f t="shared" si="42"/>
        <v>1067.5956616050273</v>
      </c>
      <c r="I205" s="157">
        <f t="shared" si="42"/>
        <v>1049.8967597480562</v>
      </c>
      <c r="J205" s="157">
        <f t="shared" si="42"/>
        <v>1021.190479199664</v>
      </c>
      <c r="K205" s="157">
        <f t="shared" si="42"/>
        <v>1019.0991258551611</v>
      </c>
      <c r="L205" s="157">
        <f t="shared" si="42"/>
        <v>1309.4291261395304</v>
      </c>
      <c r="M205" s="157">
        <f t="shared" si="42"/>
        <v>1249.2993062941364</v>
      </c>
      <c r="N205" s="157">
        <f t="shared" si="42"/>
        <v>1170.5709080406223</v>
      </c>
      <c r="O205" s="157">
        <f t="shared" si="42"/>
        <v>1185.406996197386</v>
      </c>
      <c r="P205" s="157">
        <f t="shared" si="42"/>
        <v>1150.6780557495074</v>
      </c>
      <c r="Q205" s="157">
        <f t="shared" si="42"/>
        <v>1239.0439786146412</v>
      </c>
    </row>
    <row r="206" spans="1:17" ht="12" customHeight="1" x14ac:dyDescent="0.25">
      <c r="A206" s="23" t="s">
        <v>58</v>
      </c>
      <c r="B206" s="156">
        <f>IF(B122=0,0,B122/0.086*1000000/B$17)</f>
        <v>2018.2988603188064</v>
      </c>
      <c r="C206" s="156">
        <f t="shared" ref="C206:Q206" si="43">IF(C122=0,0,C122/0.086*1000000/C$17)</f>
        <v>1799.233098711539</v>
      </c>
      <c r="D206" s="156">
        <f t="shared" si="43"/>
        <v>1988.5239274965902</v>
      </c>
      <c r="E206" s="156">
        <f t="shared" si="43"/>
        <v>1862.4193454891056</v>
      </c>
      <c r="F206" s="156">
        <f t="shared" si="43"/>
        <v>1796.679613430447</v>
      </c>
      <c r="G206" s="156">
        <f t="shared" si="43"/>
        <v>1906.023015775779</v>
      </c>
      <c r="H206" s="156">
        <f t="shared" si="43"/>
        <v>1899.7390875420353</v>
      </c>
      <c r="I206" s="156">
        <f t="shared" si="43"/>
        <v>1719.9153163633362</v>
      </c>
      <c r="J206" s="156">
        <f t="shared" si="43"/>
        <v>2054.3190507148202</v>
      </c>
      <c r="K206" s="156">
        <f t="shared" si="43"/>
        <v>1933.2071555118805</v>
      </c>
      <c r="L206" s="156">
        <f t="shared" si="43"/>
        <v>2322.9180096652854</v>
      </c>
      <c r="M206" s="156">
        <f t="shared" si="43"/>
        <v>2323.9092235280473</v>
      </c>
      <c r="N206" s="156">
        <f t="shared" si="43"/>
        <v>2348.3100375124463</v>
      </c>
      <c r="O206" s="156">
        <f t="shared" si="43"/>
        <v>2320.3314302835774</v>
      </c>
      <c r="P206" s="156">
        <f t="shared" si="43"/>
        <v>2311.4280673291064</v>
      </c>
      <c r="Q206" s="156">
        <f t="shared" si="43"/>
        <v>2343.5514135883222</v>
      </c>
    </row>
    <row r="207" spans="1:17" ht="12" customHeight="1" x14ac:dyDescent="0.25">
      <c r="A207" s="23" t="s">
        <v>57</v>
      </c>
      <c r="B207" s="156">
        <f>IF(B123=0,0,B123/0.086*1000000/B$18)</f>
        <v>1450.7351060294332</v>
      </c>
      <c r="C207" s="156">
        <f t="shared" ref="C207:Q207" si="44">IF(C123=0,0,C123/0.086*1000000/C$18)</f>
        <v>1488.5637819522988</v>
      </c>
      <c r="D207" s="156">
        <f t="shared" si="44"/>
        <v>1438.2104594332368</v>
      </c>
      <c r="E207" s="156">
        <f t="shared" si="44"/>
        <v>1433.4458032421419</v>
      </c>
      <c r="F207" s="156">
        <f t="shared" si="44"/>
        <v>1456.6046033996897</v>
      </c>
      <c r="G207" s="156">
        <f t="shared" si="44"/>
        <v>1446.2715378432601</v>
      </c>
      <c r="H207" s="156">
        <f t="shared" si="44"/>
        <v>1446.4906680429715</v>
      </c>
      <c r="I207" s="156">
        <f t="shared" si="44"/>
        <v>1488.0699620685266</v>
      </c>
      <c r="J207" s="156">
        <f t="shared" si="44"/>
        <v>1508.1481739921483</v>
      </c>
      <c r="K207" s="156">
        <f t="shared" si="44"/>
        <v>1504.4678134941864</v>
      </c>
      <c r="L207" s="156">
        <f t="shared" si="44"/>
        <v>1795.8697500234346</v>
      </c>
      <c r="M207" s="156">
        <f t="shared" si="44"/>
        <v>1779.7913782730659</v>
      </c>
      <c r="N207" s="156">
        <f t="shared" si="44"/>
        <v>1546.6074735299239</v>
      </c>
      <c r="O207" s="156">
        <f t="shared" si="44"/>
        <v>1944.587012008001</v>
      </c>
      <c r="P207" s="156">
        <f t="shared" si="44"/>
        <v>1734.4237885550906</v>
      </c>
      <c r="Q207" s="156">
        <f t="shared" si="44"/>
        <v>1749.323574153964</v>
      </c>
    </row>
    <row r="208" spans="1:17" ht="12" customHeight="1" x14ac:dyDescent="0.25">
      <c r="A208" s="29" t="s">
        <v>140</v>
      </c>
      <c r="B208" s="57">
        <f>IF(B124=0,0,B124/0.086*1000000/B$19)</f>
        <v>831.12704866265426</v>
      </c>
      <c r="C208" s="57">
        <f t="shared" ref="C208:Q208" si="45">IF(C124=0,0,C124/0.086*1000000/C$19)</f>
        <v>820.63675826513679</v>
      </c>
      <c r="D208" s="57">
        <f t="shared" si="45"/>
        <v>834.34877476172926</v>
      </c>
      <c r="E208" s="57">
        <f t="shared" si="45"/>
        <v>832.80429515361357</v>
      </c>
      <c r="F208" s="57">
        <f t="shared" si="45"/>
        <v>842.19818186292684</v>
      </c>
      <c r="G208" s="57">
        <f t="shared" si="45"/>
        <v>820.62823570831608</v>
      </c>
      <c r="H208" s="57">
        <f t="shared" si="45"/>
        <v>839.20410047534608</v>
      </c>
      <c r="I208" s="57">
        <f t="shared" si="45"/>
        <v>876.26443480656542</v>
      </c>
      <c r="J208" s="57">
        <f t="shared" si="45"/>
        <v>860.29674946193575</v>
      </c>
      <c r="K208" s="57">
        <f t="shared" si="45"/>
        <v>866.04742224209303</v>
      </c>
      <c r="L208" s="57">
        <f t="shared" si="45"/>
        <v>1075.7609061732446</v>
      </c>
      <c r="M208" s="57">
        <f t="shared" si="45"/>
        <v>1071.7072906982794</v>
      </c>
      <c r="N208" s="57">
        <f t="shared" si="45"/>
        <v>1047.7906939839525</v>
      </c>
      <c r="O208" s="57">
        <f t="shared" si="45"/>
        <v>997.87323919795142</v>
      </c>
      <c r="P208" s="57">
        <f t="shared" si="45"/>
        <v>1030.4820668103143</v>
      </c>
      <c r="Q208" s="57">
        <f t="shared" si="45"/>
        <v>1127.9646832500755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8637.1247068577377</v>
      </c>
      <c r="C210" s="168">
        <f t="shared" si="46"/>
        <v>8409.2141205300468</v>
      </c>
      <c r="D210" s="168">
        <f t="shared" si="46"/>
        <v>9049.1155708980004</v>
      </c>
      <c r="E210" s="168">
        <f t="shared" si="46"/>
        <v>9526.7538945725137</v>
      </c>
      <c r="F210" s="168">
        <f t="shared" si="46"/>
        <v>9285.017702909905</v>
      </c>
      <c r="G210" s="168">
        <f t="shared" si="46"/>
        <v>9600.635855663586</v>
      </c>
      <c r="H210" s="168">
        <f t="shared" si="46"/>
        <v>9754.6485471767683</v>
      </c>
      <c r="I210" s="168">
        <f t="shared" si="46"/>
        <v>8751.6082541886371</v>
      </c>
      <c r="J210" s="168">
        <f t="shared" si="46"/>
        <v>9838.0485850097175</v>
      </c>
      <c r="K210" s="168">
        <f t="shared" si="46"/>
        <v>8803.1805390627433</v>
      </c>
      <c r="L210" s="168">
        <f t="shared" si="46"/>
        <v>9563.1262761781982</v>
      </c>
      <c r="M210" s="168">
        <f t="shared" si="46"/>
        <v>10365.291306868965</v>
      </c>
      <c r="N210" s="168">
        <f t="shared" si="46"/>
        <v>9349.1278920341902</v>
      </c>
      <c r="O210" s="168">
        <f t="shared" si="46"/>
        <v>9048.2712648531269</v>
      </c>
      <c r="P210" s="168">
        <f t="shared" si="46"/>
        <v>7969.9289443474954</v>
      </c>
      <c r="Q210" s="168">
        <f t="shared" si="46"/>
        <v>8818.0014498637793</v>
      </c>
    </row>
    <row r="211" spans="1:17" ht="12" customHeight="1" x14ac:dyDescent="0.25">
      <c r="A211" s="158" t="s">
        <v>65</v>
      </c>
      <c r="B211" s="157">
        <f t="shared" ref="B211:Q211" si="47">SUM(B212:B213)</f>
        <v>7069.1338672757911</v>
      </c>
      <c r="C211" s="157">
        <f t="shared" si="47"/>
        <v>6819.3065613019808</v>
      </c>
      <c r="D211" s="157">
        <f t="shared" si="47"/>
        <v>7415.1190475469048</v>
      </c>
      <c r="E211" s="157">
        <f t="shared" si="47"/>
        <v>7872.2398948611008</v>
      </c>
      <c r="F211" s="157">
        <f t="shared" si="47"/>
        <v>7597.2995093306699</v>
      </c>
      <c r="G211" s="157">
        <f t="shared" si="47"/>
        <v>7904.6215582389214</v>
      </c>
      <c r="H211" s="157">
        <f t="shared" si="47"/>
        <v>8006.4882093186534</v>
      </c>
      <c r="I211" s="157">
        <f t="shared" si="47"/>
        <v>6979.8409652090559</v>
      </c>
      <c r="J211" s="157">
        <f t="shared" si="47"/>
        <v>8049.512341629973</v>
      </c>
      <c r="K211" s="157">
        <f t="shared" si="47"/>
        <v>6999.6375053604306</v>
      </c>
      <c r="L211" s="157">
        <f t="shared" si="47"/>
        <v>7349.5310418589033</v>
      </c>
      <c r="M211" s="157">
        <f t="shared" si="47"/>
        <v>8192.5150076862992</v>
      </c>
      <c r="N211" s="157">
        <f t="shared" si="47"/>
        <v>7170.3771154541209</v>
      </c>
      <c r="O211" s="157">
        <f t="shared" si="47"/>
        <v>6875.8132179908052</v>
      </c>
      <c r="P211" s="157">
        <f t="shared" si="47"/>
        <v>5785.9593124767125</v>
      </c>
      <c r="Q211" s="157">
        <f t="shared" si="47"/>
        <v>6545.2432024467053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6976.2148396183102</v>
      </c>
      <c r="C212" s="156">
        <f t="shared" si="48"/>
        <v>6758.9973931838886</v>
      </c>
      <c r="D212" s="156">
        <f t="shared" si="48"/>
        <v>7326.507456821816</v>
      </c>
      <c r="E212" s="156">
        <f t="shared" si="48"/>
        <v>7786.5254587343488</v>
      </c>
      <c r="F212" s="156">
        <f t="shared" si="48"/>
        <v>7533.6577392172676</v>
      </c>
      <c r="G212" s="156">
        <f t="shared" si="48"/>
        <v>7840.944794325379</v>
      </c>
      <c r="H212" s="156">
        <f t="shared" si="48"/>
        <v>7920.4855245511444</v>
      </c>
      <c r="I212" s="156">
        <f t="shared" si="48"/>
        <v>6903.8310442792663</v>
      </c>
      <c r="J212" s="156">
        <f t="shared" si="48"/>
        <v>7954.0268816867665</v>
      </c>
      <c r="K212" s="156">
        <f t="shared" si="48"/>
        <v>6931.0614353156161</v>
      </c>
      <c r="L212" s="156">
        <f t="shared" si="48"/>
        <v>7266.7057350172099</v>
      </c>
      <c r="M212" s="156">
        <f t="shared" si="48"/>
        <v>8096.159885844454</v>
      </c>
      <c r="N212" s="156">
        <f t="shared" si="48"/>
        <v>7123.3035853273586</v>
      </c>
      <c r="O212" s="156">
        <f t="shared" si="48"/>
        <v>6825.0694626908662</v>
      </c>
      <c r="P212" s="156">
        <f t="shared" si="48"/>
        <v>5731.3685571854185</v>
      </c>
      <c r="Q212" s="156">
        <f t="shared" si="48"/>
        <v>6450.310010224317</v>
      </c>
    </row>
    <row r="213" spans="1:17" ht="12" customHeight="1" x14ac:dyDescent="0.25">
      <c r="A213" s="23" t="s">
        <v>60</v>
      </c>
      <c r="B213" s="156">
        <f t="shared" si="48"/>
        <v>92.919027657480484</v>
      </c>
      <c r="C213" s="156">
        <f t="shared" si="48"/>
        <v>60.309168118092188</v>
      </c>
      <c r="D213" s="156">
        <f t="shared" si="48"/>
        <v>88.611590725088888</v>
      </c>
      <c r="E213" s="156">
        <f t="shared" si="48"/>
        <v>85.714436126752119</v>
      </c>
      <c r="F213" s="156">
        <f t="shared" si="48"/>
        <v>63.641770113402217</v>
      </c>
      <c r="G213" s="156">
        <f t="shared" si="48"/>
        <v>63.676763913542331</v>
      </c>
      <c r="H213" s="156">
        <f t="shared" si="48"/>
        <v>86.002684767508626</v>
      </c>
      <c r="I213" s="156">
        <f t="shared" si="48"/>
        <v>76.009920929789587</v>
      </c>
      <c r="J213" s="156">
        <f t="shared" si="48"/>
        <v>95.485459943206521</v>
      </c>
      <c r="K213" s="156">
        <f t="shared" si="48"/>
        <v>68.576070044814344</v>
      </c>
      <c r="L213" s="156">
        <f t="shared" si="48"/>
        <v>82.825306841693688</v>
      </c>
      <c r="M213" s="156">
        <f t="shared" si="48"/>
        <v>96.355121841845602</v>
      </c>
      <c r="N213" s="156">
        <f t="shared" si="48"/>
        <v>47.073530126762677</v>
      </c>
      <c r="O213" s="156">
        <f t="shared" si="48"/>
        <v>50.74375529993916</v>
      </c>
      <c r="P213" s="156">
        <f t="shared" si="48"/>
        <v>54.590755291294272</v>
      </c>
      <c r="Q213" s="156">
        <f t="shared" si="48"/>
        <v>94.933192222388669</v>
      </c>
    </row>
    <row r="214" spans="1:17" ht="12" customHeight="1" x14ac:dyDescent="0.25">
      <c r="A214" s="158" t="s">
        <v>112</v>
      </c>
      <c r="B214" s="157">
        <f t="shared" ref="B214:Q214" si="49">B215</f>
        <v>1.344238648413985</v>
      </c>
      <c r="C214" s="157">
        <f t="shared" si="49"/>
        <v>2.0983108016755301</v>
      </c>
      <c r="D214" s="157">
        <f t="shared" si="49"/>
        <v>3.218002674412074</v>
      </c>
      <c r="E214" s="157">
        <f t="shared" si="49"/>
        <v>4.7006582675527104</v>
      </c>
      <c r="F214" s="157">
        <f t="shared" si="49"/>
        <v>5.6438662920813512</v>
      </c>
      <c r="G214" s="157">
        <f t="shared" si="49"/>
        <v>6.8111834706271397</v>
      </c>
      <c r="H214" s="157">
        <f t="shared" si="49"/>
        <v>10.039756253828369</v>
      </c>
      <c r="I214" s="157">
        <f t="shared" si="49"/>
        <v>12.539987826770268</v>
      </c>
      <c r="J214" s="157">
        <f t="shared" si="49"/>
        <v>16.051159472096767</v>
      </c>
      <c r="K214" s="157">
        <f t="shared" si="49"/>
        <v>20.589380967141274</v>
      </c>
      <c r="L214" s="157">
        <f t="shared" si="49"/>
        <v>23.506769892675376</v>
      </c>
      <c r="M214" s="157">
        <f t="shared" si="49"/>
        <v>26.273265715706994</v>
      </c>
      <c r="N214" s="157">
        <f t="shared" si="49"/>
        <v>30.768492992633668</v>
      </c>
      <c r="O214" s="157">
        <f t="shared" si="49"/>
        <v>35.380308155111294</v>
      </c>
      <c r="P214" s="157">
        <f t="shared" si="49"/>
        <v>42.903446968181179</v>
      </c>
      <c r="Q214" s="157">
        <f t="shared" si="49"/>
        <v>49.608685158265871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1.344238648413985</v>
      </c>
      <c r="C215" s="156">
        <f t="shared" si="50"/>
        <v>2.0983108016755301</v>
      </c>
      <c r="D215" s="156">
        <f t="shared" si="50"/>
        <v>3.218002674412074</v>
      </c>
      <c r="E215" s="156">
        <f t="shared" si="50"/>
        <v>4.7006582675527104</v>
      </c>
      <c r="F215" s="156">
        <f t="shared" si="50"/>
        <v>5.6438662920813512</v>
      </c>
      <c r="G215" s="156">
        <f t="shared" si="50"/>
        <v>6.8111834706271397</v>
      </c>
      <c r="H215" s="156">
        <f t="shared" si="50"/>
        <v>10.039756253828369</v>
      </c>
      <c r="I215" s="156">
        <f t="shared" si="50"/>
        <v>12.539987826770268</v>
      </c>
      <c r="J215" s="156">
        <f t="shared" si="50"/>
        <v>16.051159472096767</v>
      </c>
      <c r="K215" s="156">
        <f t="shared" si="50"/>
        <v>20.589380967141274</v>
      </c>
      <c r="L215" s="156">
        <f t="shared" si="50"/>
        <v>23.506769892675376</v>
      </c>
      <c r="M215" s="156">
        <f t="shared" si="50"/>
        <v>26.273265715706994</v>
      </c>
      <c r="N215" s="156">
        <f t="shared" si="50"/>
        <v>30.768492992633668</v>
      </c>
      <c r="O215" s="156">
        <f t="shared" si="50"/>
        <v>35.380308155111294</v>
      </c>
      <c r="P215" s="156">
        <f t="shared" si="50"/>
        <v>42.903446968181179</v>
      </c>
      <c r="Q215" s="156">
        <f t="shared" si="50"/>
        <v>49.608685158265871</v>
      </c>
    </row>
    <row r="216" spans="1:17" ht="12" customHeight="1" x14ac:dyDescent="0.25">
      <c r="A216" s="158" t="s">
        <v>63</v>
      </c>
      <c r="B216" s="157">
        <f t="shared" si="50"/>
        <v>965.63113541753933</v>
      </c>
      <c r="C216" s="157">
        <f t="shared" si="50"/>
        <v>966.82175036459068</v>
      </c>
      <c r="D216" s="157">
        <f t="shared" si="50"/>
        <v>1003.301839171815</v>
      </c>
      <c r="E216" s="157">
        <f t="shared" si="50"/>
        <v>1016.1474466819338</v>
      </c>
      <c r="F216" s="157">
        <f t="shared" si="50"/>
        <v>1016.1612795022014</v>
      </c>
      <c r="G216" s="157">
        <f t="shared" si="50"/>
        <v>1032.4243943352228</v>
      </c>
      <c r="H216" s="157">
        <f t="shared" si="50"/>
        <v>1065.9446351485979</v>
      </c>
      <c r="I216" s="157">
        <f t="shared" si="50"/>
        <v>1057.8963809607435</v>
      </c>
      <c r="J216" s="157">
        <f t="shared" si="50"/>
        <v>1072.0689340324484</v>
      </c>
      <c r="K216" s="157">
        <f t="shared" si="50"/>
        <v>1080.1257671035642</v>
      </c>
      <c r="L216" s="157">
        <f t="shared" si="50"/>
        <v>1327.1186373232472</v>
      </c>
      <c r="M216" s="157">
        <f t="shared" si="50"/>
        <v>1278.8625263333952</v>
      </c>
      <c r="N216" s="157">
        <f t="shared" si="50"/>
        <v>1306.2165872257874</v>
      </c>
      <c r="O216" s="157">
        <f t="shared" si="50"/>
        <v>1296.2789836828306</v>
      </c>
      <c r="P216" s="157">
        <f t="shared" si="50"/>
        <v>1291.0223836995785</v>
      </c>
      <c r="Q216" s="157">
        <f t="shared" si="50"/>
        <v>1302.3617825467966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945.13170526052147</v>
      </c>
      <c r="C217" s="132">
        <f t="shared" si="51"/>
        <v>940.9022459004259</v>
      </c>
      <c r="D217" s="132">
        <f t="shared" si="51"/>
        <v>955.54007110032683</v>
      </c>
      <c r="E217" s="132">
        <f t="shared" si="51"/>
        <v>959.17598099324596</v>
      </c>
      <c r="F217" s="132">
        <f t="shared" si="51"/>
        <v>954.70033473346336</v>
      </c>
      <c r="G217" s="132">
        <f t="shared" si="51"/>
        <v>963.9000045907851</v>
      </c>
      <c r="H217" s="132">
        <f t="shared" si="51"/>
        <v>997.30966573449678</v>
      </c>
      <c r="I217" s="132">
        <f t="shared" si="51"/>
        <v>943.59156250038336</v>
      </c>
      <c r="J217" s="132">
        <f t="shared" si="51"/>
        <v>1002.0585975256517</v>
      </c>
      <c r="K217" s="132">
        <f t="shared" si="51"/>
        <v>980.39543870782154</v>
      </c>
      <c r="L217" s="132">
        <f t="shared" si="51"/>
        <v>1140.2822037006586</v>
      </c>
      <c r="M217" s="132">
        <f t="shared" si="51"/>
        <v>1158.585866399573</v>
      </c>
      <c r="N217" s="132">
        <f t="shared" si="51"/>
        <v>1160.1855568560381</v>
      </c>
      <c r="O217" s="132">
        <f t="shared" si="51"/>
        <v>1165.8139641180685</v>
      </c>
      <c r="P217" s="132">
        <f t="shared" si="51"/>
        <v>1171.405495403523</v>
      </c>
      <c r="Q217" s="132">
        <f t="shared" si="51"/>
        <v>1177.0955998463203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945.09899329121595</v>
      </c>
      <c r="C218" s="132">
        <f t="shared" si="52"/>
        <v>952.94756826480261</v>
      </c>
      <c r="D218" s="132">
        <f t="shared" si="52"/>
        <v>986.51282237693454</v>
      </c>
      <c r="E218" s="132">
        <f t="shared" si="52"/>
        <v>1002.8314045443786</v>
      </c>
      <c r="F218" s="132">
        <f t="shared" si="52"/>
        <v>1010.0515317696304</v>
      </c>
      <c r="G218" s="132">
        <f t="shared" si="52"/>
        <v>1034.8824698525937</v>
      </c>
      <c r="H218" s="132">
        <f t="shared" si="52"/>
        <v>1061.6855164295011</v>
      </c>
      <c r="I218" s="132">
        <f t="shared" si="52"/>
        <v>1096.5465961273544</v>
      </c>
      <c r="J218" s="132">
        <f t="shared" si="52"/>
        <v>1098.6477679703423</v>
      </c>
      <c r="K218" s="132">
        <f t="shared" si="52"/>
        <v>1106.1095053800168</v>
      </c>
      <c r="L218" s="132">
        <f t="shared" si="52"/>
        <v>1321.6253269381584</v>
      </c>
      <c r="M218" s="132">
        <f t="shared" si="52"/>
        <v>1296.8176388410282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1029.5971711085053</v>
      </c>
      <c r="D219" s="132">
        <f t="shared" si="53"/>
        <v>1039.233409043509</v>
      </c>
      <c r="E219" s="132">
        <f t="shared" si="53"/>
        <v>1042.3149767573927</v>
      </c>
      <c r="F219" s="132">
        <f t="shared" si="53"/>
        <v>1037.4996408913125</v>
      </c>
      <c r="G219" s="132">
        <f t="shared" si="53"/>
        <v>1048.2074111643174</v>
      </c>
      <c r="H219" s="132">
        <f t="shared" si="53"/>
        <v>1062.4501711455257</v>
      </c>
      <c r="I219" s="132">
        <f t="shared" si="53"/>
        <v>1059.1550779449212</v>
      </c>
      <c r="J219" s="132">
        <f t="shared" si="53"/>
        <v>1068.0299744334754</v>
      </c>
      <c r="K219" s="132">
        <f t="shared" si="53"/>
        <v>1076.3144226427287</v>
      </c>
      <c r="L219" s="132">
        <f t="shared" si="53"/>
        <v>1289.9007811912161</v>
      </c>
      <c r="M219" s="132">
        <f t="shared" si="53"/>
        <v>1265.4296504098936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699.7007303140764</v>
      </c>
      <c r="D220" s="165">
        <f t="shared" si="53"/>
        <v>705.1320356117219</v>
      </c>
      <c r="E220" s="165">
        <f t="shared" si="53"/>
        <v>705.94584976235024</v>
      </c>
      <c r="F220" s="165">
        <f t="shared" si="53"/>
        <v>701.37899598783554</v>
      </c>
      <c r="G220" s="165">
        <f t="shared" si="53"/>
        <v>707.55352020034559</v>
      </c>
      <c r="H220" s="165">
        <f t="shared" si="53"/>
        <v>716.07740408086511</v>
      </c>
      <c r="I220" s="165">
        <f t="shared" si="53"/>
        <v>712.86311457337638</v>
      </c>
      <c r="J220" s="165">
        <f t="shared" si="53"/>
        <v>719.04751297151392</v>
      </c>
      <c r="K220" s="165">
        <f t="shared" si="53"/>
        <v>724.12096982296384</v>
      </c>
      <c r="L220" s="165">
        <f t="shared" si="53"/>
        <v>885.29626962753139</v>
      </c>
      <c r="M220" s="165">
        <f t="shared" si="53"/>
        <v>850.91989515088892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329.896440794429</v>
      </c>
      <c r="D221" s="164">
        <f t="shared" si="53"/>
        <v>334.10137343178712</v>
      </c>
      <c r="E221" s="164">
        <f t="shared" si="53"/>
        <v>336.36912699504273</v>
      </c>
      <c r="F221" s="164">
        <f t="shared" si="53"/>
        <v>336.12064490347717</v>
      </c>
      <c r="G221" s="164">
        <f t="shared" si="53"/>
        <v>340.65389096397143</v>
      </c>
      <c r="H221" s="164">
        <f t="shared" si="53"/>
        <v>346.37276706466065</v>
      </c>
      <c r="I221" s="164">
        <f t="shared" si="53"/>
        <v>346.29196337154474</v>
      </c>
      <c r="J221" s="164">
        <f t="shared" si="53"/>
        <v>348.98246146196135</v>
      </c>
      <c r="K221" s="164">
        <f t="shared" si="53"/>
        <v>352.1934528197649</v>
      </c>
      <c r="L221" s="164">
        <f t="shared" si="53"/>
        <v>404.60451156368481</v>
      </c>
      <c r="M221" s="164">
        <f t="shared" si="53"/>
        <v>414.50975525900475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1067.5505530171497</v>
      </c>
      <c r="C222" s="162">
        <f t="shared" si="54"/>
        <v>1041.0616421592038</v>
      </c>
      <c r="D222" s="162">
        <f t="shared" si="54"/>
        <v>1135.6479155274135</v>
      </c>
      <c r="E222" s="162">
        <f t="shared" si="54"/>
        <v>1163.6911399705771</v>
      </c>
      <c r="F222" s="162">
        <f t="shared" si="54"/>
        <v>1151.1020762776177</v>
      </c>
      <c r="G222" s="162">
        <f t="shared" si="54"/>
        <v>1140.5011294423959</v>
      </c>
      <c r="H222" s="162">
        <f t="shared" si="54"/>
        <v>1269.7493338201014</v>
      </c>
      <c r="I222" s="162">
        <f t="shared" si="54"/>
        <v>1249.0250461558448</v>
      </c>
      <c r="J222" s="162">
        <f t="shared" si="54"/>
        <v>1151.1399573476046</v>
      </c>
      <c r="K222" s="162">
        <f t="shared" si="54"/>
        <v>1146.5349818125885</v>
      </c>
      <c r="L222" s="162">
        <f t="shared" si="54"/>
        <v>1534.7939975999561</v>
      </c>
      <c r="M222" s="162">
        <f t="shared" si="54"/>
        <v>1490.3714403066151</v>
      </c>
      <c r="N222" s="162">
        <f t="shared" si="54"/>
        <v>1406.0578484184223</v>
      </c>
      <c r="O222" s="162">
        <f t="shared" si="54"/>
        <v>1411.6821508231699</v>
      </c>
      <c r="P222" s="162">
        <f t="shared" si="54"/>
        <v>1426.9634687362948</v>
      </c>
      <c r="Q222" s="162">
        <f t="shared" si="54"/>
        <v>1531.6387613655386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1090.6716641362761</v>
      </c>
      <c r="D223" s="160">
        <f t="shared" si="55"/>
        <v>1127.6114820021276</v>
      </c>
      <c r="E223" s="160">
        <f t="shared" si="55"/>
        <v>1128.8876329421821</v>
      </c>
      <c r="F223" s="160">
        <f t="shared" si="55"/>
        <v>1101.364516872907</v>
      </c>
      <c r="G223" s="160">
        <f t="shared" si="55"/>
        <v>1082.2737831903312</v>
      </c>
      <c r="H223" s="160">
        <f t="shared" si="55"/>
        <v>1171.2645802094648</v>
      </c>
      <c r="I223" s="160">
        <f t="shared" si="55"/>
        <v>1158.1582433728272</v>
      </c>
      <c r="J223" s="160">
        <f t="shared" si="55"/>
        <v>1097.2876365442626</v>
      </c>
      <c r="K223" s="160">
        <f t="shared" si="55"/>
        <v>1097.86027603613</v>
      </c>
      <c r="L223" s="160">
        <f t="shared" si="55"/>
        <v>1425.8004579251422</v>
      </c>
      <c r="M223" s="160">
        <f t="shared" si="55"/>
        <v>1383.3719817208021</v>
      </c>
      <c r="N223" s="160">
        <f t="shared" si="55"/>
        <v>1331.9769120659846</v>
      </c>
      <c r="O223" s="160">
        <f t="shared" si="55"/>
        <v>1335.6018475207716</v>
      </c>
      <c r="P223" s="160">
        <f t="shared" si="55"/>
        <v>1346.3152585077585</v>
      </c>
      <c r="Q223" s="160">
        <f t="shared" si="55"/>
        <v>1416.7195403526055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760.775223341848</v>
      </c>
      <c r="D224" s="156">
        <f t="shared" si="55"/>
        <v>793.51010857034055</v>
      </c>
      <c r="E224" s="156">
        <f t="shared" si="55"/>
        <v>792.51850594713972</v>
      </c>
      <c r="F224" s="156">
        <f t="shared" si="55"/>
        <v>765.24387196942951</v>
      </c>
      <c r="G224" s="156">
        <f t="shared" si="55"/>
        <v>741.61989222635953</v>
      </c>
      <c r="H224" s="156">
        <f t="shared" si="55"/>
        <v>824.89181314480425</v>
      </c>
      <c r="I224" s="156">
        <f t="shared" si="55"/>
        <v>811.86628000128235</v>
      </c>
      <c r="J224" s="156">
        <f t="shared" si="55"/>
        <v>748.3051750823015</v>
      </c>
      <c r="K224" s="156">
        <f t="shared" si="55"/>
        <v>745.66682321636483</v>
      </c>
      <c r="L224" s="156">
        <f t="shared" si="55"/>
        <v>1021.1959463614578</v>
      </c>
      <c r="M224" s="156">
        <f t="shared" si="55"/>
        <v>968.86222646179726</v>
      </c>
      <c r="N224" s="156">
        <f t="shared" si="55"/>
        <v>917.17887168392133</v>
      </c>
      <c r="O224" s="156">
        <f t="shared" si="55"/>
        <v>919.00148818238563</v>
      </c>
      <c r="P224" s="156">
        <f t="shared" si="55"/>
        <v>927.52625467859423</v>
      </c>
      <c r="Q224" s="156">
        <f t="shared" si="55"/>
        <v>995.56519488760796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329.89644079442832</v>
      </c>
      <c r="D225" s="156">
        <f t="shared" si="55"/>
        <v>334.10137343178707</v>
      </c>
      <c r="E225" s="156">
        <f t="shared" si="55"/>
        <v>336.36912699504262</v>
      </c>
      <c r="F225" s="156">
        <f t="shared" si="55"/>
        <v>336.12064490347728</v>
      </c>
      <c r="G225" s="156">
        <f t="shared" si="55"/>
        <v>340.65389096397143</v>
      </c>
      <c r="H225" s="156">
        <f t="shared" si="55"/>
        <v>346.37276706466048</v>
      </c>
      <c r="I225" s="156">
        <f t="shared" si="55"/>
        <v>346.29196337154474</v>
      </c>
      <c r="J225" s="156">
        <f t="shared" si="55"/>
        <v>348.98246146196112</v>
      </c>
      <c r="K225" s="156">
        <f t="shared" si="55"/>
        <v>352.19345281976507</v>
      </c>
      <c r="L225" s="156">
        <f t="shared" si="55"/>
        <v>404.60451156368458</v>
      </c>
      <c r="M225" s="156">
        <f t="shared" si="55"/>
        <v>414.50975525900486</v>
      </c>
      <c r="N225" s="156">
        <f t="shared" si="55"/>
        <v>414.79804038206339</v>
      </c>
      <c r="O225" s="156">
        <f t="shared" si="55"/>
        <v>416.60035933838606</v>
      </c>
      <c r="P225" s="156">
        <f t="shared" si="55"/>
        <v>418.78900382916447</v>
      </c>
      <c r="Q225" s="156">
        <f t="shared" si="55"/>
        <v>421.15434546499739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601.01546551599381</v>
      </c>
      <c r="C226" s="157">
        <f t="shared" si="56"/>
        <v>620.98749806180012</v>
      </c>
      <c r="D226" s="157">
        <f t="shared" si="56"/>
        <v>627.47668150486879</v>
      </c>
      <c r="E226" s="157">
        <f t="shared" si="56"/>
        <v>633.66589476192496</v>
      </c>
      <c r="F226" s="157">
        <f t="shared" si="56"/>
        <v>665.91304778495271</v>
      </c>
      <c r="G226" s="157">
        <f t="shared" si="56"/>
        <v>656.77871961881374</v>
      </c>
      <c r="H226" s="157">
        <f t="shared" si="56"/>
        <v>672.17594645568897</v>
      </c>
      <c r="I226" s="157">
        <f t="shared" si="56"/>
        <v>701.33092019206697</v>
      </c>
      <c r="J226" s="157">
        <f t="shared" si="56"/>
        <v>700.41614987519949</v>
      </c>
      <c r="K226" s="157">
        <f t="shared" si="56"/>
        <v>702.82788563160705</v>
      </c>
      <c r="L226" s="157">
        <f t="shared" si="56"/>
        <v>862.96982710337147</v>
      </c>
      <c r="M226" s="157">
        <f t="shared" si="56"/>
        <v>867.64050713356289</v>
      </c>
      <c r="N226" s="157">
        <f t="shared" si="56"/>
        <v>841.76569636164902</v>
      </c>
      <c r="O226" s="157">
        <f t="shared" si="56"/>
        <v>840.79875502438017</v>
      </c>
      <c r="P226" s="157">
        <f t="shared" si="56"/>
        <v>850.0438012030238</v>
      </c>
      <c r="Q226" s="157">
        <f t="shared" si="56"/>
        <v>920.78777971201225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614.92636961288997</v>
      </c>
      <c r="C227" s="156">
        <f t="shared" si="57"/>
        <v>554.20803571725514</v>
      </c>
      <c r="D227" s="156">
        <f t="shared" si="57"/>
        <v>623.59688376086604</v>
      </c>
      <c r="E227" s="156">
        <f t="shared" si="57"/>
        <v>590.62557338958811</v>
      </c>
      <c r="F227" s="156">
        <f t="shared" si="57"/>
        <v>576.18569533415337</v>
      </c>
      <c r="G227" s="156">
        <f t="shared" si="57"/>
        <v>618.28934215160837</v>
      </c>
      <c r="H227" s="156">
        <f t="shared" si="57"/>
        <v>621.91187446403342</v>
      </c>
      <c r="I227" s="156">
        <f t="shared" si="57"/>
        <v>575.70931136347224</v>
      </c>
      <c r="J227" s="156">
        <f t="shared" si="57"/>
        <v>688.38245651726322</v>
      </c>
      <c r="K227" s="156">
        <f t="shared" si="57"/>
        <v>649.64998936352356</v>
      </c>
      <c r="L227" s="156">
        <f t="shared" si="57"/>
        <v>790.05187566648624</v>
      </c>
      <c r="M227" s="156">
        <f t="shared" si="57"/>
        <v>795.27591285206006</v>
      </c>
      <c r="N227" s="156">
        <f t="shared" si="57"/>
        <v>807.21250032459182</v>
      </c>
      <c r="O227" s="156">
        <f t="shared" si="57"/>
        <v>801.35928491633388</v>
      </c>
      <c r="P227" s="156">
        <f t="shared" si="57"/>
        <v>800.18166695737261</v>
      </c>
      <c r="Q227" s="156">
        <f t="shared" si="57"/>
        <v>811.41710773013017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574.60462195557</v>
      </c>
      <c r="C228" s="156">
        <f t="shared" si="58"/>
        <v>589.58773771350445</v>
      </c>
      <c r="D228" s="156">
        <f t="shared" si="58"/>
        <v>595.53964699899359</v>
      </c>
      <c r="E228" s="156">
        <f t="shared" si="58"/>
        <v>597.66837840699202</v>
      </c>
      <c r="F228" s="156">
        <f t="shared" si="58"/>
        <v>633.6885870199302</v>
      </c>
      <c r="G228" s="156">
        <f t="shared" si="58"/>
        <v>640.64948493054783</v>
      </c>
      <c r="H228" s="156">
        <f t="shared" si="58"/>
        <v>649.68749364695998</v>
      </c>
      <c r="I228" s="156">
        <f t="shared" si="58"/>
        <v>673.39754997512773</v>
      </c>
      <c r="J228" s="156">
        <f t="shared" si="58"/>
        <v>682.48356008345138</v>
      </c>
      <c r="K228" s="156">
        <f t="shared" si="58"/>
        <v>681.05515544900129</v>
      </c>
      <c r="L228" s="156">
        <f t="shared" si="58"/>
        <v>818.858133023748</v>
      </c>
      <c r="M228" s="156">
        <f t="shared" si="58"/>
        <v>813.56847908992427</v>
      </c>
      <c r="N228" s="156">
        <f t="shared" si="58"/>
        <v>707.89415940958634</v>
      </c>
      <c r="O228" s="156">
        <f t="shared" si="58"/>
        <v>903.76190789389614</v>
      </c>
      <c r="P228" s="156">
        <f t="shared" si="58"/>
        <v>807.58389119189803</v>
      </c>
      <c r="Q228" s="156">
        <f t="shared" si="58"/>
        <v>815.6428670650356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648.78564982234332</v>
      </c>
      <c r="C229" s="57">
        <f t="shared" si="59"/>
        <v>652.43413863054855</v>
      </c>
      <c r="D229" s="57">
        <f t="shared" si="59"/>
        <v>667.88105694540218</v>
      </c>
      <c r="E229" s="57">
        <f t="shared" si="59"/>
        <v>670.35794739913592</v>
      </c>
      <c r="F229" s="57">
        <f t="shared" si="59"/>
        <v>682.54278875992031</v>
      </c>
      <c r="G229" s="57">
        <f t="shared" si="59"/>
        <v>670.25939057793869</v>
      </c>
      <c r="H229" s="57">
        <f t="shared" si="59"/>
        <v>685.78278301169053</v>
      </c>
      <c r="I229" s="57">
        <f t="shared" si="59"/>
        <v>717.26444680063776</v>
      </c>
      <c r="J229" s="57">
        <f t="shared" si="59"/>
        <v>704.9884827737194</v>
      </c>
      <c r="K229" s="57">
        <f t="shared" si="59"/>
        <v>710.28368831922523</v>
      </c>
      <c r="L229" s="57">
        <f t="shared" si="59"/>
        <v>883.14169110201158</v>
      </c>
      <c r="M229" s="57">
        <f t="shared" si="59"/>
        <v>884.04842600695395</v>
      </c>
      <c r="N229" s="57">
        <f t="shared" si="59"/>
        <v>870.7920960999412</v>
      </c>
      <c r="O229" s="57">
        <f t="shared" si="59"/>
        <v>830.12089349743974</v>
      </c>
      <c r="P229" s="57">
        <f t="shared" si="59"/>
        <v>857.76756056871216</v>
      </c>
      <c r="Q229" s="57">
        <f t="shared" si="59"/>
        <v>939.80668849934614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6197.5182119087785</v>
      </c>
      <c r="C231" s="168">
        <f t="shared" si="60"/>
        <v>5956.6890122554214</v>
      </c>
      <c r="D231" s="168">
        <f t="shared" si="60"/>
        <v>6294.685134715839</v>
      </c>
      <c r="E231" s="168">
        <f t="shared" si="60"/>
        <v>6608.0026723347555</v>
      </c>
      <c r="F231" s="168">
        <f t="shared" si="60"/>
        <v>6359.9808312700798</v>
      </c>
      <c r="G231" s="168">
        <f t="shared" si="60"/>
        <v>6622.6319744828888</v>
      </c>
      <c r="H231" s="168">
        <f t="shared" si="60"/>
        <v>6675.7479090810502</v>
      </c>
      <c r="I231" s="168">
        <f t="shared" si="60"/>
        <v>5857.3503841428746</v>
      </c>
      <c r="J231" s="168">
        <f t="shared" si="60"/>
        <v>6617.3816100434415</v>
      </c>
      <c r="K231" s="168">
        <f t="shared" si="60"/>
        <v>5693.4824909048884</v>
      </c>
      <c r="L231" s="168">
        <f t="shared" si="60"/>
        <v>6042.9861410265858</v>
      </c>
      <c r="M231" s="168">
        <f t="shared" si="60"/>
        <v>6672.737272428456</v>
      </c>
      <c r="N231" s="168">
        <f t="shared" si="60"/>
        <v>5753.2001008526886</v>
      </c>
      <c r="O231" s="168">
        <f t="shared" si="60"/>
        <v>5614.8687581023405</v>
      </c>
      <c r="P231" s="168">
        <f t="shared" si="60"/>
        <v>4844.6142793758499</v>
      </c>
      <c r="Q231" s="168">
        <f t="shared" si="60"/>
        <v>5473.3501580820666</v>
      </c>
    </row>
    <row r="232" spans="1:17" ht="12" customHeight="1" x14ac:dyDescent="0.25">
      <c r="A232" s="158" t="s">
        <v>65</v>
      </c>
      <c r="B232" s="157">
        <f t="shared" ref="B232:Q232" si="61">SUM(B233:B234)</f>
        <v>5551.2974668370234</v>
      </c>
      <c r="C232" s="157">
        <f t="shared" si="61"/>
        <v>5367.7863299506271</v>
      </c>
      <c r="D232" s="157">
        <f t="shared" si="61"/>
        <v>5653.7717018106723</v>
      </c>
      <c r="E232" s="157">
        <f t="shared" si="61"/>
        <v>5978.5186267162326</v>
      </c>
      <c r="F232" s="157">
        <f t="shared" si="61"/>
        <v>5785.9640372970989</v>
      </c>
      <c r="G232" s="157">
        <f t="shared" si="61"/>
        <v>5989.1881703513845</v>
      </c>
      <c r="H232" s="157">
        <f t="shared" si="61"/>
        <v>6051.8146089595939</v>
      </c>
      <c r="I232" s="157">
        <f t="shared" si="61"/>
        <v>5209.7190296934978</v>
      </c>
      <c r="J232" s="157">
        <f t="shared" si="61"/>
        <v>5971.3630794097335</v>
      </c>
      <c r="K232" s="157">
        <f t="shared" si="61"/>
        <v>5165.02088971577</v>
      </c>
      <c r="L232" s="157">
        <f t="shared" si="61"/>
        <v>5387.9207377816774</v>
      </c>
      <c r="M232" s="157">
        <f t="shared" si="61"/>
        <v>5963.9718899685395</v>
      </c>
      <c r="N232" s="157">
        <f t="shared" si="61"/>
        <v>5277.4805903486049</v>
      </c>
      <c r="O232" s="157">
        <f t="shared" si="61"/>
        <v>5063.227427560385</v>
      </c>
      <c r="P232" s="157">
        <f t="shared" si="61"/>
        <v>4251.1227291157384</v>
      </c>
      <c r="Q232" s="157">
        <f t="shared" si="61"/>
        <v>4758.5755501210933</v>
      </c>
    </row>
    <row r="233" spans="1:17" ht="12" customHeight="1" x14ac:dyDescent="0.25">
      <c r="A233" s="23" t="s">
        <v>58</v>
      </c>
      <c r="B233" s="156">
        <f>IF(B170=0,0,B170*1000000/B$7)</f>
        <v>5551.2974668370234</v>
      </c>
      <c r="C233" s="156">
        <f t="shared" ref="C233:Q234" si="62">IF(C170=0,0,C170*1000000/C$7)</f>
        <v>5367.7863299506271</v>
      </c>
      <c r="D233" s="156">
        <f t="shared" si="62"/>
        <v>5653.7717018106723</v>
      </c>
      <c r="E233" s="156">
        <f t="shared" si="62"/>
        <v>5978.5186267162326</v>
      </c>
      <c r="F233" s="156">
        <f t="shared" si="62"/>
        <v>5785.9640372970989</v>
      </c>
      <c r="G233" s="156">
        <f t="shared" si="62"/>
        <v>5989.1881703513845</v>
      </c>
      <c r="H233" s="156">
        <f t="shared" si="62"/>
        <v>6051.8146089595939</v>
      </c>
      <c r="I233" s="156">
        <f t="shared" si="62"/>
        <v>5209.7190296934978</v>
      </c>
      <c r="J233" s="156">
        <f t="shared" si="62"/>
        <v>5971.3630794097335</v>
      </c>
      <c r="K233" s="156">
        <f t="shared" si="62"/>
        <v>5165.02088971577</v>
      </c>
      <c r="L233" s="156">
        <f t="shared" si="62"/>
        <v>5387.9207377816774</v>
      </c>
      <c r="M233" s="156">
        <f t="shared" si="62"/>
        <v>5963.9718899685395</v>
      </c>
      <c r="N233" s="156">
        <f t="shared" si="62"/>
        <v>5277.4805903486049</v>
      </c>
      <c r="O233" s="156">
        <f t="shared" si="62"/>
        <v>5063.227427560385</v>
      </c>
      <c r="P233" s="156">
        <f t="shared" si="62"/>
        <v>4251.1227291157384</v>
      </c>
      <c r="Q233" s="156">
        <f t="shared" si="62"/>
        <v>4758.5755501210933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412.62870432916935</v>
      </c>
      <c r="C237" s="157">
        <f t="shared" si="64"/>
        <v>415.60399715701243</v>
      </c>
      <c r="D237" s="157">
        <f t="shared" si="64"/>
        <v>440.08265860774827</v>
      </c>
      <c r="E237" s="157">
        <f t="shared" si="64"/>
        <v>454.20298616362919</v>
      </c>
      <c r="F237" s="157">
        <f t="shared" si="64"/>
        <v>465.11578245368423</v>
      </c>
      <c r="G237" s="157">
        <f t="shared" si="64"/>
        <v>480.54979962357021</v>
      </c>
      <c r="H237" s="157">
        <f t="shared" si="64"/>
        <v>497.03931266432636</v>
      </c>
      <c r="I237" s="157">
        <f t="shared" si="64"/>
        <v>546.04365830192296</v>
      </c>
      <c r="J237" s="157">
        <f t="shared" si="64"/>
        <v>557.42970254757245</v>
      </c>
      <c r="K237" s="157">
        <f t="shared" si="64"/>
        <v>442.56407252437225</v>
      </c>
      <c r="L237" s="157">
        <f t="shared" si="64"/>
        <v>518.62142023143895</v>
      </c>
      <c r="M237" s="157">
        <f t="shared" si="64"/>
        <v>603.7581739448857</v>
      </c>
      <c r="N237" s="157">
        <f t="shared" si="64"/>
        <v>391.76816431320196</v>
      </c>
      <c r="O237" s="157">
        <f t="shared" si="64"/>
        <v>457.90782639170112</v>
      </c>
      <c r="P237" s="157">
        <f t="shared" si="64"/>
        <v>523.49823586346497</v>
      </c>
      <c r="Q237" s="157">
        <f t="shared" si="64"/>
        <v>642.09493639005234</v>
      </c>
    </row>
    <row r="238" spans="1:17" ht="12" customHeight="1" x14ac:dyDescent="0.25">
      <c r="A238" s="167" t="s">
        <v>171</v>
      </c>
      <c r="B238" s="132">
        <f>IF(B175=0,0,B175*1000000/B$11)</f>
        <v>843.18974117321125</v>
      </c>
      <c r="C238" s="132">
        <f t="shared" ref="C238:Q238" si="65">IF(C175=0,0,C175*1000000/C$11)</f>
        <v>836.52546554471132</v>
      </c>
      <c r="D238" s="132">
        <f t="shared" si="65"/>
        <v>824.41310189387002</v>
      </c>
      <c r="E238" s="132">
        <f t="shared" si="65"/>
        <v>822.90949744408272</v>
      </c>
      <c r="F238" s="132">
        <f t="shared" si="65"/>
        <v>818.58876707882825</v>
      </c>
      <c r="G238" s="132">
        <f t="shared" si="65"/>
        <v>822.53769150783955</v>
      </c>
      <c r="H238" s="132">
        <f t="shared" si="65"/>
        <v>851.36901993583831</v>
      </c>
      <c r="I238" s="132">
        <f t="shared" si="65"/>
        <v>803.97603367079466</v>
      </c>
      <c r="J238" s="132">
        <f t="shared" si="65"/>
        <v>853.19570962913849</v>
      </c>
      <c r="K238" s="132">
        <f t="shared" si="65"/>
        <v>834.19795288284638</v>
      </c>
      <c r="L238" s="132">
        <f t="shared" si="65"/>
        <v>972.21189907863959</v>
      </c>
      <c r="M238" s="132">
        <f t="shared" si="65"/>
        <v>980.54694155991695</v>
      </c>
      <c r="N238" s="132">
        <f t="shared" si="65"/>
        <v>989.57186185792739</v>
      </c>
      <c r="O238" s="132">
        <f t="shared" si="65"/>
        <v>996.13705871983439</v>
      </c>
      <c r="P238" s="132">
        <f t="shared" si="65"/>
        <v>1002.1174582735259</v>
      </c>
      <c r="Q238" s="132">
        <f t="shared" si="65"/>
        <v>1005.5196206252775</v>
      </c>
    </row>
    <row r="239" spans="1:17" ht="12" customHeight="1" x14ac:dyDescent="0.25">
      <c r="A239" s="167" t="s">
        <v>144</v>
      </c>
      <c r="B239" s="132">
        <f>IF(B176=0,0,B176*1000000/B$12)</f>
        <v>466.73375198663302</v>
      </c>
      <c r="C239" s="132">
        <f t="shared" ref="C239:Q239" si="66">IF(C176=0,0,C176*1000000/C$12)</f>
        <v>462.16764245769605</v>
      </c>
      <c r="D239" s="132">
        <f t="shared" si="66"/>
        <v>464.72176137242667</v>
      </c>
      <c r="E239" s="132">
        <f t="shared" si="66"/>
        <v>464.62091684105593</v>
      </c>
      <c r="F239" s="132">
        <f t="shared" si="66"/>
        <v>460.9788750807578</v>
      </c>
      <c r="G239" s="132">
        <f t="shared" si="66"/>
        <v>463.85504103687208</v>
      </c>
      <c r="H239" s="132">
        <f t="shared" si="66"/>
        <v>468.49882185472512</v>
      </c>
      <c r="I239" s="132">
        <f t="shared" si="66"/>
        <v>465.36453658548447</v>
      </c>
      <c r="J239" s="132">
        <f t="shared" si="66"/>
        <v>466.02358023591961</v>
      </c>
      <c r="K239" s="132">
        <f t="shared" si="66"/>
        <v>467.36770037821935</v>
      </c>
      <c r="L239" s="132">
        <f t="shared" si="66"/>
        <v>557.45153704650772</v>
      </c>
      <c r="M239" s="132">
        <f t="shared" si="66"/>
        <v>541.03194035728575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300.40896759749666</v>
      </c>
      <c r="D240" s="132">
        <f t="shared" si="67"/>
        <v>302.06914489207287</v>
      </c>
      <c r="E240" s="132">
        <f t="shared" si="67"/>
        <v>302.00359594669516</v>
      </c>
      <c r="F240" s="132">
        <f t="shared" si="67"/>
        <v>299.63626880249905</v>
      </c>
      <c r="G240" s="132">
        <f t="shared" si="67"/>
        <v>301.50577667397357</v>
      </c>
      <c r="H240" s="132">
        <f t="shared" si="67"/>
        <v>304.52423420557318</v>
      </c>
      <c r="I240" s="132">
        <f t="shared" si="67"/>
        <v>302.48694878056244</v>
      </c>
      <c r="J240" s="132">
        <f t="shared" si="67"/>
        <v>302.91532715334955</v>
      </c>
      <c r="K240" s="132">
        <f t="shared" si="67"/>
        <v>303.78900524584481</v>
      </c>
      <c r="L240" s="132">
        <f t="shared" si="67"/>
        <v>370.70527213593022</v>
      </c>
      <c r="M240" s="132">
        <f t="shared" si="67"/>
        <v>351.67076123223723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300.40896759749666</v>
      </c>
      <c r="D241" s="165">
        <f t="shared" si="67"/>
        <v>302.06914489207287</v>
      </c>
      <c r="E241" s="165">
        <f t="shared" si="67"/>
        <v>302.00359594669516</v>
      </c>
      <c r="F241" s="165">
        <f t="shared" si="67"/>
        <v>299.63626880249905</v>
      </c>
      <c r="G241" s="165">
        <f t="shared" si="67"/>
        <v>301.50577667397357</v>
      </c>
      <c r="H241" s="165">
        <f t="shared" si="67"/>
        <v>304.52423420557318</v>
      </c>
      <c r="I241" s="165">
        <f t="shared" si="67"/>
        <v>302.48694878056244</v>
      </c>
      <c r="J241" s="165">
        <f t="shared" si="67"/>
        <v>302.91532715334955</v>
      </c>
      <c r="K241" s="165">
        <f t="shared" si="67"/>
        <v>303.78900524584481</v>
      </c>
      <c r="L241" s="165">
        <f t="shared" si="67"/>
        <v>370.70527213593022</v>
      </c>
      <c r="M241" s="165">
        <f t="shared" si="67"/>
        <v>351.67076123223723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233.59204074258588</v>
      </c>
      <c r="C247" s="157">
        <f t="shared" ref="C247:Q247" si="70">IF(C184=0,0,C184*1000000/C$5)</f>
        <v>173.29868514778212</v>
      </c>
      <c r="D247" s="157">
        <f t="shared" si="70"/>
        <v>200.83077429741803</v>
      </c>
      <c r="E247" s="157">
        <f t="shared" si="70"/>
        <v>175.2810594548933</v>
      </c>
      <c r="F247" s="157">
        <f t="shared" si="70"/>
        <v>108.90101151929693</v>
      </c>
      <c r="G247" s="157">
        <f t="shared" si="70"/>
        <v>152.89400450793428</v>
      </c>
      <c r="H247" s="157">
        <f t="shared" si="70"/>
        <v>126.89398745712924</v>
      </c>
      <c r="I247" s="157">
        <f t="shared" si="70"/>
        <v>101.58769614745439</v>
      </c>
      <c r="J247" s="157">
        <f t="shared" si="70"/>
        <v>88.588828086135479</v>
      </c>
      <c r="K247" s="157">
        <f t="shared" si="70"/>
        <v>85.897528664746531</v>
      </c>
      <c r="L247" s="157">
        <f t="shared" si="70"/>
        <v>136.44398301346934</v>
      </c>
      <c r="M247" s="157">
        <f t="shared" si="70"/>
        <v>105.00720851503054</v>
      </c>
      <c r="N247" s="157">
        <f t="shared" si="70"/>
        <v>83.951346190881551</v>
      </c>
      <c r="O247" s="157">
        <f t="shared" si="70"/>
        <v>93.733504150254703</v>
      </c>
      <c r="P247" s="157">
        <f t="shared" si="70"/>
        <v>69.993314396645985</v>
      </c>
      <c r="Q247" s="157">
        <f t="shared" si="70"/>
        <v>72.679671570920618</v>
      </c>
    </row>
    <row r="248" spans="1:17" ht="12" customHeight="1" x14ac:dyDescent="0.25">
      <c r="A248" s="23" t="s">
        <v>58</v>
      </c>
      <c r="B248" s="156">
        <f>IF(B185=0,0,B185*1000000/B$17)</f>
        <v>713.33867082626807</v>
      </c>
      <c r="C248" s="156">
        <f t="shared" ref="C248:Q248" si="71">IF(C185=0,0,C185*1000000/C$17)</f>
        <v>637.1435324543429</v>
      </c>
      <c r="D248" s="156">
        <f t="shared" si="71"/>
        <v>690.15835755686123</v>
      </c>
      <c r="E248" s="156">
        <f t="shared" si="71"/>
        <v>645.34177839598794</v>
      </c>
      <c r="F248" s="156">
        <f t="shared" si="71"/>
        <v>624.20564128175897</v>
      </c>
      <c r="G248" s="156">
        <f t="shared" si="71"/>
        <v>661.27033656308049</v>
      </c>
      <c r="H248" s="156">
        <f t="shared" si="71"/>
        <v>660.21336603344912</v>
      </c>
      <c r="I248" s="156">
        <f t="shared" si="71"/>
        <v>597.36028577448053</v>
      </c>
      <c r="J248" s="156">
        <f t="shared" si="71"/>
        <v>716.92512165992207</v>
      </c>
      <c r="K248" s="156">
        <f t="shared" si="71"/>
        <v>675.09432169143111</v>
      </c>
      <c r="L248" s="156">
        <f t="shared" si="71"/>
        <v>813.97398646800195</v>
      </c>
      <c r="M248" s="156">
        <f t="shared" si="71"/>
        <v>816.53801026383849</v>
      </c>
      <c r="N248" s="156">
        <f t="shared" si="71"/>
        <v>833.2548713802596</v>
      </c>
      <c r="O248" s="156">
        <f t="shared" si="71"/>
        <v>826.42389470556213</v>
      </c>
      <c r="P248" s="156">
        <f t="shared" si="71"/>
        <v>825.18555740218471</v>
      </c>
      <c r="Q248" s="156">
        <f t="shared" si="71"/>
        <v>836.23239887953571</v>
      </c>
    </row>
    <row r="249" spans="1:17" ht="12" customHeight="1" x14ac:dyDescent="0.25">
      <c r="A249" s="23" t="s">
        <v>57</v>
      </c>
      <c r="B249" s="156">
        <f>IF(B186=0,0,B186*1000000/B$18)</f>
        <v>329.60830550324954</v>
      </c>
      <c r="C249" s="156">
        <f t="shared" ref="C249:Q249" si="72">IF(C186=0,0,C186*1000000/C$18)</f>
        <v>338.20301429505179</v>
      </c>
      <c r="D249" s="156">
        <f t="shared" si="72"/>
        <v>326.76269466468779</v>
      </c>
      <c r="E249" s="156">
        <f t="shared" si="72"/>
        <v>325.68016054324465</v>
      </c>
      <c r="F249" s="156">
        <f t="shared" si="72"/>
        <v>330.94186052258112</v>
      </c>
      <c r="G249" s="156">
        <f t="shared" si="72"/>
        <v>328.59417884413159</v>
      </c>
      <c r="H249" s="156">
        <f t="shared" si="72"/>
        <v>328.6439654202689</v>
      </c>
      <c r="I249" s="156">
        <f t="shared" si="72"/>
        <v>338.09081797855163</v>
      </c>
      <c r="J249" s="156">
        <f t="shared" si="72"/>
        <v>342.65260557311319</v>
      </c>
      <c r="K249" s="156">
        <f t="shared" si="72"/>
        <v>341.81642439687181</v>
      </c>
      <c r="L249" s="156">
        <f t="shared" si="72"/>
        <v>408.02320337435833</v>
      </c>
      <c r="M249" s="156">
        <f t="shared" si="72"/>
        <v>404.3701830222177</v>
      </c>
      <c r="N249" s="156">
        <f t="shared" si="72"/>
        <v>351.39059261072128</v>
      </c>
      <c r="O249" s="156">
        <f t="shared" si="72"/>
        <v>441.81189747715416</v>
      </c>
      <c r="P249" s="156">
        <f t="shared" si="72"/>
        <v>394.06262631557985</v>
      </c>
      <c r="Q249" s="156">
        <f t="shared" si="72"/>
        <v>397.44787084657338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253.84125011455635</v>
      </c>
      <c r="C252" s="184">
        <f>C189/RES_summary!C$19</f>
        <v>244.23173248627953</v>
      </c>
      <c r="D252" s="184">
        <f>D189/RES_summary!D$19</f>
        <v>260.75243275766945</v>
      </c>
      <c r="E252" s="184">
        <f>E189/RES_summary!E$19</f>
        <v>272.93254571288315</v>
      </c>
      <c r="F252" s="184">
        <f>F189/RES_summary!F$19</f>
        <v>262.9874573906219</v>
      </c>
      <c r="G252" s="184">
        <f>G189/RES_summary!G$19</f>
        <v>272.16079907424563</v>
      </c>
      <c r="H252" s="184">
        <f>H189/RES_summary!H$19</f>
        <v>274.58985614938609</v>
      </c>
      <c r="I252" s="184">
        <f>I189/RES_summary!I$19</f>
        <v>242.15618141322361</v>
      </c>
      <c r="J252" s="184">
        <f>J189/RES_summary!J$19</f>
        <v>270.45183495788655</v>
      </c>
      <c r="K252" s="184">
        <f>K189/RES_summary!K$19</f>
        <v>237.72016888722675</v>
      </c>
      <c r="L252" s="184">
        <f>L189/RES_summary!L$19</f>
        <v>255.18239129458891</v>
      </c>
      <c r="M252" s="184">
        <f>M189/RES_summary!M$19</f>
        <v>275.48754622162136</v>
      </c>
      <c r="N252" s="184">
        <f>N189/RES_summary!N$19</f>
        <v>243.34837379326149</v>
      </c>
      <c r="O252" s="184">
        <f>O189/RES_summary!O$19</f>
        <v>235.45247030449619</v>
      </c>
      <c r="P252" s="184">
        <f>P189/RES_summary!P$19</f>
        <v>205.22276532154038</v>
      </c>
      <c r="Q252" s="184">
        <f>Q189/RES_summary!Q$19</f>
        <v>227.55356232249332</v>
      </c>
    </row>
    <row r="253" spans="1:17" ht="12.95" customHeight="1" x14ac:dyDescent="0.25">
      <c r="A253" s="158" t="s">
        <v>65</v>
      </c>
      <c r="B253" s="178">
        <f>B190/RES_summary!B$19</f>
        <v>209.97305458166863</v>
      </c>
      <c r="C253" s="178">
        <f>C190/RES_summary!C$19</f>
        <v>202.23380172829968</v>
      </c>
      <c r="D253" s="178">
        <f>D190/RES_summary!D$19</f>
        <v>217.61858361999086</v>
      </c>
      <c r="E253" s="178">
        <f>E190/RES_summary!E$19</f>
        <v>230.34949395027894</v>
      </c>
      <c r="F253" s="178">
        <f>F190/RES_summary!F$19</f>
        <v>222.05582260528465</v>
      </c>
      <c r="G253" s="178">
        <f>G190/RES_summary!G$19</f>
        <v>230.09912983566272</v>
      </c>
      <c r="H253" s="178">
        <f>H190/RES_summary!H$19</f>
        <v>232.35710936607748</v>
      </c>
      <c r="I253" s="178">
        <f>I190/RES_summary!I$19</f>
        <v>200.13329335329911</v>
      </c>
      <c r="J253" s="178">
        <f>J190/RES_summary!J$19</f>
        <v>228.36553500965385</v>
      </c>
      <c r="K253" s="178">
        <f>K190/RES_summary!K$19</f>
        <v>197.15563980892895</v>
      </c>
      <c r="L253" s="178">
        <f>L190/RES_summary!L$19</f>
        <v>205.03856777726426</v>
      </c>
      <c r="M253" s="178">
        <f>M190/RES_summary!M$19</f>
        <v>225.997217521869</v>
      </c>
      <c r="N253" s="178">
        <f>N190/RES_summary!N$19</f>
        <v>197.35802483567997</v>
      </c>
      <c r="O253" s="178">
        <f>O190/RES_summary!O$19</f>
        <v>188.52885352867489</v>
      </c>
      <c r="P253" s="178">
        <f>P190/RES_summary!P$19</f>
        <v>157.92055008605578</v>
      </c>
      <c r="Q253" s="178">
        <f>Q190/RES_summary!Q$19</f>
        <v>177.09150180285812</v>
      </c>
    </row>
    <row r="254" spans="1:17" ht="12" customHeight="1" x14ac:dyDescent="0.25">
      <c r="A254" s="23" t="s">
        <v>58</v>
      </c>
      <c r="B254" s="177">
        <f>B191/RES_summary!B$19</f>
        <v>208.73818143798437</v>
      </c>
      <c r="C254" s="177">
        <f>C191/RES_summary!C$19</f>
        <v>201.43236872096224</v>
      </c>
      <c r="D254" s="177">
        <f>D191/RES_summary!D$19</f>
        <v>216.44122119563787</v>
      </c>
      <c r="E254" s="177">
        <f>E191/RES_summary!E$19</f>
        <v>229.21079802538381</v>
      </c>
      <c r="F254" s="177">
        <f>F191/RES_summary!F$19</f>
        <v>221.21048676732818</v>
      </c>
      <c r="G254" s="177">
        <f>G191/RES_summary!G$19</f>
        <v>229.25350076763939</v>
      </c>
      <c r="H254" s="177">
        <f>H191/RES_summary!H$19</f>
        <v>231.21519609278465</v>
      </c>
      <c r="I254" s="177">
        <f>I191/RES_summary!I$19</f>
        <v>199.12425095178799</v>
      </c>
      <c r="J254" s="177">
        <f>J191/RES_summary!J$19</f>
        <v>227.09822341672066</v>
      </c>
      <c r="K254" s="177">
        <f>K191/RES_summary!K$19</f>
        <v>196.24575410588383</v>
      </c>
      <c r="L254" s="177">
        <f>L191/RES_summary!L$19</f>
        <v>203.94001494864787</v>
      </c>
      <c r="M254" s="177">
        <f>M191/RES_summary!M$19</f>
        <v>224.7215392320839</v>
      </c>
      <c r="N254" s="177">
        <f>N191/RES_summary!N$19</f>
        <v>196.73535909326247</v>
      </c>
      <c r="O254" s="177">
        <f>O191/RES_summary!O$19</f>
        <v>187.85829238847353</v>
      </c>
      <c r="P254" s="177">
        <f>P191/RES_summary!P$19</f>
        <v>157.19987601866731</v>
      </c>
      <c r="Q254" s="177">
        <f>Q191/RES_summary!Q$19</f>
        <v>175.83977160122393</v>
      </c>
    </row>
    <row r="255" spans="1:17" ht="12" customHeight="1" x14ac:dyDescent="0.25">
      <c r="A255" s="23" t="s">
        <v>60</v>
      </c>
      <c r="B255" s="177">
        <f>B192/RES_summary!B$19</f>
        <v>1.2348731436842544</v>
      </c>
      <c r="C255" s="177">
        <f>C192/RES_summary!C$19</f>
        <v>0.80143300733743328</v>
      </c>
      <c r="D255" s="177">
        <f>D192/RES_summary!D$19</f>
        <v>1.1773624243529588</v>
      </c>
      <c r="E255" s="177">
        <f>E192/RES_summary!E$19</f>
        <v>1.1386959248951276</v>
      </c>
      <c r="F255" s="177">
        <f>F192/RES_summary!F$19</f>
        <v>0.84533583795647882</v>
      </c>
      <c r="G255" s="177">
        <f>G192/RES_summary!G$19</f>
        <v>0.84562906802332483</v>
      </c>
      <c r="H255" s="177">
        <f>H192/RES_summary!H$19</f>
        <v>1.1419132732928561</v>
      </c>
      <c r="I255" s="177">
        <f>I192/RES_summary!I$19</f>
        <v>1.0090424015111064</v>
      </c>
      <c r="J255" s="177">
        <f>J192/RES_summary!J$19</f>
        <v>1.26731159293317</v>
      </c>
      <c r="K255" s="177">
        <f>K192/RES_summary!K$19</f>
        <v>0.90988570304513661</v>
      </c>
      <c r="L255" s="177">
        <f>L192/RES_summary!L$19</f>
        <v>1.0985528286164017</v>
      </c>
      <c r="M255" s="177">
        <f>M192/RES_summary!M$19</f>
        <v>1.2756782897850776</v>
      </c>
      <c r="N255" s="177">
        <f>N192/RES_summary!N$19</f>
        <v>0.62266574241749606</v>
      </c>
      <c r="O255" s="177">
        <f>O192/RES_summary!O$19</f>
        <v>0.67056114020135438</v>
      </c>
      <c r="P255" s="177">
        <f>P192/RES_summary!P$19</f>
        <v>0.72067406738848683</v>
      </c>
      <c r="Q255" s="177">
        <f>Q192/RES_summary!Q$19</f>
        <v>1.2517302016341942</v>
      </c>
    </row>
    <row r="256" spans="1:17" ht="12.95" customHeight="1" x14ac:dyDescent="0.25">
      <c r="A256" s="158" t="s">
        <v>112</v>
      </c>
      <c r="B256" s="178">
        <f>B193/RES_summary!B$19</f>
        <v>1.1960911332383311E-2</v>
      </c>
      <c r="C256" s="178">
        <f>C193/RES_summary!C$19</f>
        <v>1.7358659467914206E-2</v>
      </c>
      <c r="D256" s="178">
        <f>D193/RES_summary!D$19</f>
        <v>2.5248031648850366E-2</v>
      </c>
      <c r="E256" s="178">
        <f>E193/RES_summary!E$19</f>
        <v>3.5734311130687119E-2</v>
      </c>
      <c r="F256" s="178">
        <f>F193/RES_summary!F$19</f>
        <v>4.2126500995356808E-2</v>
      </c>
      <c r="G256" s="178">
        <f>G193/RES_summary!G$19</f>
        <v>4.9739764426253198E-2</v>
      </c>
      <c r="H256" s="178">
        <f>H193/RES_summary!H$19</f>
        <v>7.0758119686657142E-2</v>
      </c>
      <c r="I256" s="178">
        <f>I193/RES_summary!I$19</f>
        <v>8.653815509320241E-2</v>
      </c>
      <c r="J256" s="178">
        <f>J193/RES_summary!J$19</f>
        <v>0.1064988778996082</v>
      </c>
      <c r="K256" s="178">
        <f>K193/RES_summary!K$19</f>
        <v>0.12901625160112662</v>
      </c>
      <c r="L256" s="178">
        <f>L193/RES_summary!L$19</f>
        <v>0.13884638365035321</v>
      </c>
      <c r="M256" s="178">
        <f>M193/RES_summary!M$19</f>
        <v>0.14628612194503512</v>
      </c>
      <c r="N256" s="178">
        <f>N193/RES_summary!N$19</f>
        <v>0.16331851061546512</v>
      </c>
      <c r="O256" s="178">
        <f>O193/RES_summary!O$19</f>
        <v>0.18179893579813511</v>
      </c>
      <c r="P256" s="178">
        <f>P193/RES_summary!P$19</f>
        <v>0.20831998182210126</v>
      </c>
      <c r="Q256" s="178">
        <f>Q193/RES_summary!Q$19</f>
        <v>0.23830870081069391</v>
      </c>
    </row>
    <row r="257" spans="1:17" ht="12" customHeight="1" x14ac:dyDescent="0.25">
      <c r="A257" s="23" t="s">
        <v>60</v>
      </c>
      <c r="B257" s="177">
        <f>B194/RES_summary!B$19</f>
        <v>1.1960911332383311E-2</v>
      </c>
      <c r="C257" s="177">
        <f>C194/RES_summary!C$19</f>
        <v>1.7358659467914206E-2</v>
      </c>
      <c r="D257" s="177">
        <f>D194/RES_summary!D$19</f>
        <v>2.5248031648850366E-2</v>
      </c>
      <c r="E257" s="177">
        <f>E194/RES_summary!E$19</f>
        <v>3.5734311130687119E-2</v>
      </c>
      <c r="F257" s="177">
        <f>F194/RES_summary!F$19</f>
        <v>4.2126500995356808E-2</v>
      </c>
      <c r="G257" s="177">
        <f>G194/RES_summary!G$19</f>
        <v>4.9739764426253198E-2</v>
      </c>
      <c r="H257" s="177">
        <f>H194/RES_summary!H$19</f>
        <v>7.0758119686657142E-2</v>
      </c>
      <c r="I257" s="177">
        <f>I194/RES_summary!I$19</f>
        <v>8.653815509320241E-2</v>
      </c>
      <c r="J257" s="177">
        <f>J194/RES_summary!J$19</f>
        <v>0.1064988778996082</v>
      </c>
      <c r="K257" s="177">
        <f>K194/RES_summary!K$19</f>
        <v>0.12901625160112662</v>
      </c>
      <c r="L257" s="177">
        <f>L194/RES_summary!L$19</f>
        <v>0.13884638365035321</v>
      </c>
      <c r="M257" s="177">
        <f>M194/RES_summary!M$19</f>
        <v>0.14628612194503512</v>
      </c>
      <c r="N257" s="177">
        <f>N194/RES_summary!N$19</f>
        <v>0.16331851061546512</v>
      </c>
      <c r="O257" s="177">
        <f>O194/RES_summary!O$19</f>
        <v>0.18179893579813511</v>
      </c>
      <c r="P257" s="177">
        <f>P194/RES_summary!P$19</f>
        <v>0.20831998182210126</v>
      </c>
      <c r="Q257" s="177">
        <f>Q194/RES_summary!Q$19</f>
        <v>0.23830870081069391</v>
      </c>
    </row>
    <row r="258" spans="1:17" ht="12" customHeight="1" x14ac:dyDescent="0.25">
      <c r="A258" s="158" t="s">
        <v>63</v>
      </c>
      <c r="B258" s="178">
        <f>B195/RES_summary!B$19</f>
        <v>27.052482522606095</v>
      </c>
      <c r="C258" s="178">
        <f>C195/RES_summary!C$19</f>
        <v>26.666642507291748</v>
      </c>
      <c r="D258" s="178">
        <f>D195/RES_summary!D$19</f>
        <v>27.151804249482655</v>
      </c>
      <c r="E258" s="178">
        <f>E195/RES_summary!E$19</f>
        <v>27.269799882006239</v>
      </c>
      <c r="F258" s="178">
        <f>F195/RES_summary!F$19</f>
        <v>27.123092305343757</v>
      </c>
      <c r="G258" s="178">
        <f>G195/RES_summary!G$19</f>
        <v>27.337854048544067</v>
      </c>
      <c r="H258" s="178">
        <f>H195/RES_summary!H$19</f>
        <v>27.986830529986296</v>
      </c>
      <c r="I258" s="178">
        <f>I195/RES_summary!I$19</f>
        <v>27.998822607921408</v>
      </c>
      <c r="J258" s="178">
        <f>J195/RES_summary!J$19</f>
        <v>28.426255497504862</v>
      </c>
      <c r="K258" s="178">
        <f>K195/RES_summary!K$19</f>
        <v>26.913832100527305</v>
      </c>
      <c r="L258" s="178">
        <f>L195/RES_summary!L$19</f>
        <v>32.637373858232344</v>
      </c>
      <c r="M258" s="178">
        <f>M195/RES_summary!M$19</f>
        <v>32.804143379725858</v>
      </c>
      <c r="N258" s="178">
        <f>N195/RES_summary!N$19</f>
        <v>30.343288277116535</v>
      </c>
      <c r="O258" s="178">
        <f>O195/RES_summary!O$19</f>
        <v>31.077075207667445</v>
      </c>
      <c r="P258" s="178">
        <f>P195/RES_summary!P$19</f>
        <v>31.903340914072352</v>
      </c>
      <c r="Q258" s="178">
        <f>Q195/RES_summary!Q$19</f>
        <v>33.886486286325422</v>
      </c>
    </row>
    <row r="259" spans="1:17" ht="12" customHeight="1" x14ac:dyDescent="0.25">
      <c r="A259" s="167" t="s">
        <v>171</v>
      </c>
      <c r="B259" s="183">
        <f>B196/RES_summary!B$19</f>
        <v>31.705361535948132</v>
      </c>
      <c r="C259" s="183">
        <f>C196/RES_summary!C$19</f>
        <v>31.391582239382238</v>
      </c>
      <c r="D259" s="183">
        <f>D196/RES_summary!D$19</f>
        <v>31.560697522761139</v>
      </c>
      <c r="E259" s="183">
        <f>E196/RES_summary!E$19</f>
        <v>31.549578480685827</v>
      </c>
      <c r="F259" s="183">
        <f>F196/RES_summary!F$19</f>
        <v>31.29649933191876</v>
      </c>
      <c r="G259" s="183">
        <f>G196/RES_summary!G$19</f>
        <v>31.485009308104864</v>
      </c>
      <c r="H259" s="183">
        <f>H196/RES_summary!H$19</f>
        <v>32.527343881346752</v>
      </c>
      <c r="I259" s="183">
        <f>I196/RES_summary!I$19</f>
        <v>30.729320444236134</v>
      </c>
      <c r="J259" s="183">
        <f>J196/RES_summary!J$19</f>
        <v>32.448073799374249</v>
      </c>
      <c r="K259" s="183">
        <f>K196/RES_summary!K$19</f>
        <v>31.695478069225686</v>
      </c>
      <c r="L259" s="183">
        <f>L196/RES_summary!L$19</f>
        <v>36.79952227971792</v>
      </c>
      <c r="M259" s="183">
        <f>M196/RES_summary!M$19</f>
        <v>36.946857239097284</v>
      </c>
      <c r="N259" s="183">
        <f>N196/RES_summary!N$19</f>
        <v>36.889529437065676</v>
      </c>
      <c r="O259" s="183">
        <f>O196/RES_summary!O$19</f>
        <v>36.959154909253357</v>
      </c>
      <c r="P259" s="183">
        <f>P196/RES_summary!P$19</f>
        <v>37.056737769014767</v>
      </c>
      <c r="Q259" s="183">
        <f>Q196/RES_summary!Q$19</f>
        <v>37.15614863502563</v>
      </c>
    </row>
    <row r="260" spans="1:17" ht="12" customHeight="1" x14ac:dyDescent="0.25">
      <c r="A260" s="167" t="s">
        <v>144</v>
      </c>
      <c r="B260" s="183">
        <f>B197/RES_summary!B$19</f>
        <v>27.300894155988676</v>
      </c>
      <c r="C260" s="183">
        <f>C197/RES_summary!C$19</f>
        <v>27.031702379733193</v>
      </c>
      <c r="D260" s="183">
        <f>D197/RES_summary!D$19</f>
        <v>27.17706929621982</v>
      </c>
      <c r="E260" s="183">
        <f>E197/RES_summary!E$19</f>
        <v>27.167052713695899</v>
      </c>
      <c r="F260" s="183">
        <f>F197/RES_summary!F$19</f>
        <v>26.949954019739902</v>
      </c>
      <c r="G260" s="183">
        <f>G197/RES_summary!G$19</f>
        <v>27.112600429570929</v>
      </c>
      <c r="H260" s="183">
        <f>H197/RES_summary!H$19</f>
        <v>27.379126559056189</v>
      </c>
      <c r="I260" s="183">
        <f>I197/RES_summary!I$19</f>
        <v>27.190825585365488</v>
      </c>
      <c r="J260" s="183">
        <f>J197/RES_summary!J$19</f>
        <v>27.223504364277169</v>
      </c>
      <c r="K260" s="183">
        <f>K197/RES_summary!K$19</f>
        <v>27.293731648666707</v>
      </c>
      <c r="L260" s="183">
        <f>L197/RES_summary!L$19</f>
        <v>32.54280504525989</v>
      </c>
      <c r="M260" s="183">
        <f>M197/RES_summary!M$19</f>
        <v>31.526752582835641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21.954515410203186</v>
      </c>
      <c r="D261" s="183">
        <f>D198/RES_summary!D$19</f>
        <v>22.104225406691807</v>
      </c>
      <c r="E261" s="183">
        <f>E198/RES_summary!E$19</f>
        <v>22.12716822102513</v>
      </c>
      <c r="F261" s="183">
        <f>F198/RES_summary!F$19</f>
        <v>21.982066658585119</v>
      </c>
      <c r="G261" s="183">
        <f>G198/RES_summary!G$19</f>
        <v>22.147082742185031</v>
      </c>
      <c r="H261" s="183">
        <f>H198/RES_summary!H$19</f>
        <v>22.39544753003257</v>
      </c>
      <c r="I261" s="183">
        <f>I198/RES_summary!I$19</f>
        <v>22.271111197466411</v>
      </c>
      <c r="J261" s="183">
        <f>J198/RES_summary!J$19</f>
        <v>22.327077478360806</v>
      </c>
      <c r="K261" s="183">
        <f>K198/RES_summary!K$19</f>
        <v>22.413922831718367</v>
      </c>
      <c r="L261" s="183">
        <f>L198/RES_summary!L$19</f>
        <v>27.007434223106998</v>
      </c>
      <c r="M261" s="183">
        <f>M198/RES_summary!M$19</f>
        <v>25.980225067380285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17.570606546826241</v>
      </c>
      <c r="D262" s="182">
        <f>D199/RES_summary!D$19</f>
        <v>17.665095042542617</v>
      </c>
      <c r="E262" s="182">
        <f>E199/RES_summary!E$19</f>
        <v>17.658584263902856</v>
      </c>
      <c r="F262" s="182">
        <f>F199/RES_summary!F$19</f>
        <v>17.517470112831322</v>
      </c>
      <c r="G262" s="182">
        <f>G199/RES_summary!G$19</f>
        <v>17.623190279221497</v>
      </c>
      <c r="H262" s="182">
        <f>H199/RES_summary!H$19</f>
        <v>17.796432263386627</v>
      </c>
      <c r="I262" s="182">
        <f>I199/RES_summary!I$19</f>
        <v>17.674036630487418</v>
      </c>
      <c r="J262" s="182">
        <f>J199/RES_summary!J$19</f>
        <v>17.695277836780267</v>
      </c>
      <c r="K262" s="182">
        <f>K199/RES_summary!K$19</f>
        <v>17.740925571633486</v>
      </c>
      <c r="L262" s="182">
        <f>L199/RES_summary!L$19</f>
        <v>21.640965355097979</v>
      </c>
      <c r="M262" s="182">
        <f>M199/RES_summary!M$19</f>
        <v>20.492389178843258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4.3839088633769459</v>
      </c>
      <c r="D263" s="181">
        <f>D200/RES_summary!D$19</f>
        <v>4.4391303641491824</v>
      </c>
      <c r="E263" s="181">
        <f>E200/RES_summary!E$19</f>
        <v>4.4685839571222754</v>
      </c>
      <c r="F263" s="181">
        <f>F200/RES_summary!F$19</f>
        <v>4.4645965457537988</v>
      </c>
      <c r="G263" s="181">
        <f>G200/RES_summary!G$19</f>
        <v>4.5238924629635342</v>
      </c>
      <c r="H263" s="181">
        <f>H200/RES_summary!H$19</f>
        <v>4.5990152666459432</v>
      </c>
      <c r="I263" s="181">
        <f>I200/RES_summary!I$19</f>
        <v>4.5970745669789883</v>
      </c>
      <c r="J263" s="181">
        <f>J200/RES_summary!J$19</f>
        <v>4.6317996415805389</v>
      </c>
      <c r="K263" s="181">
        <f>K200/RES_summary!K$19</f>
        <v>4.6729972600848777</v>
      </c>
      <c r="L263" s="181">
        <f>L200/RES_summary!L$19</f>
        <v>5.3664688680090169</v>
      </c>
      <c r="M263" s="181">
        <f>M200/RES_summary!M$19</f>
        <v>5.4878358885370266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24.134187897478835</v>
      </c>
      <c r="C264" s="180">
        <f>C201/RES_summary!C$19</f>
        <v>23.00181463533427</v>
      </c>
      <c r="D264" s="180">
        <f>D201/RES_summary!D$19</f>
        <v>23.942264570330142</v>
      </c>
      <c r="E264" s="180">
        <f>E201/RES_summary!E$19</f>
        <v>23.877332243115767</v>
      </c>
      <c r="F264" s="180">
        <f>F201/RES_summary!F$19</f>
        <v>23.020476509976181</v>
      </c>
      <c r="G264" s="180">
        <f>G201/RES_summary!G$19</f>
        <v>22.201046223626133</v>
      </c>
      <c r="H264" s="180">
        <f>H201/RES_summary!H$19</f>
        <v>24.680155223908553</v>
      </c>
      <c r="I264" s="180">
        <f>I201/RES_summary!I$19</f>
        <v>24.03790424045641</v>
      </c>
      <c r="J264" s="180">
        <f>J201/RES_summary!J$19</f>
        <v>21.851303743255926</v>
      </c>
      <c r="K264" s="180">
        <f>K201/RES_summary!K$19</f>
        <v>21.672066733666231</v>
      </c>
      <c r="L264" s="180">
        <f>L201/RES_summary!L$19</f>
        <v>28.990126434561898</v>
      </c>
      <c r="M264" s="180">
        <f>M201/RES_summary!M$19</f>
        <v>28.08076282800792</v>
      </c>
      <c r="N264" s="180">
        <f>N201/RES_summary!N$19</f>
        <v>26.260274985424175</v>
      </c>
      <c r="O264" s="180">
        <f>O201/RES_summary!O$19</f>
        <v>26.286878380763419</v>
      </c>
      <c r="P264" s="180">
        <f>P201/RES_summary!P$19</f>
        <v>26.504097878893955</v>
      </c>
      <c r="Q264" s="180">
        <f>Q201/RES_summary!Q$19</f>
        <v>28.413803637474629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19.335088376344274</v>
      </c>
      <c r="D265" s="179">
        <f>D202/RES_summary!D$19</f>
        <v>20.001602334863261</v>
      </c>
      <c r="E265" s="179">
        <f>E202/RES_summary!E$19</f>
        <v>19.988849915147764</v>
      </c>
      <c r="F265" s="179">
        <f>F202/RES_summary!F$19</f>
        <v>19.42790627723841</v>
      </c>
      <c r="G265" s="179">
        <f>G202/RES_summary!G$19</f>
        <v>18.954572508320535</v>
      </c>
      <c r="H265" s="179">
        <f>H202/RES_summary!H$19</f>
        <v>20.641116162186727</v>
      </c>
      <c r="I265" s="179">
        <f>I202/RES_summary!I$19</f>
        <v>20.221712323275426</v>
      </c>
      <c r="J265" s="179">
        <f>J202/RES_summary!J$19</f>
        <v>18.835147074697005</v>
      </c>
      <c r="K265" s="179">
        <f>K202/RES_summary!K$19</f>
        <v>18.759840636968047</v>
      </c>
      <c r="L265" s="179">
        <f>L202/RES_summary!L$19</f>
        <v>24.644902946992651</v>
      </c>
      <c r="M265" s="179">
        <f>M202/RES_summary!M$19</f>
        <v>23.740331726742312</v>
      </c>
      <c r="N265" s="179">
        <f>N202/RES_summary!N$19</f>
        <v>22.555925306426136</v>
      </c>
      <c r="O265" s="179">
        <f>O202/RES_summary!O$19</f>
        <v>22.591700316410922</v>
      </c>
      <c r="P265" s="179">
        <f>P202/RES_summary!P$19</f>
        <v>22.756262248588762</v>
      </c>
      <c r="Q265" s="179">
        <f>Q202/RES_summary!Q$19</f>
        <v>24.022052392817805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14.951179512967341</v>
      </c>
      <c r="D266" s="177">
        <f>D203/RES_summary!D$19</f>
        <v>15.562471970714084</v>
      </c>
      <c r="E266" s="177">
        <f>E203/RES_summary!E$19</f>
        <v>15.520265958025487</v>
      </c>
      <c r="F266" s="177">
        <f>F203/RES_summary!F$19</f>
        <v>14.96330973148461</v>
      </c>
      <c r="G266" s="177">
        <f>G203/RES_summary!G$19</f>
        <v>14.430680045357004</v>
      </c>
      <c r="H266" s="177">
        <f>H203/RES_summary!H$19</f>
        <v>16.042100895540784</v>
      </c>
      <c r="I266" s="177">
        <f>I203/RES_summary!I$19</f>
        <v>15.62463775629644</v>
      </c>
      <c r="J266" s="177">
        <f>J203/RES_summary!J$19</f>
        <v>14.203347433116473</v>
      </c>
      <c r="K266" s="177">
        <f>K203/RES_summary!K$19</f>
        <v>14.086843376883163</v>
      </c>
      <c r="L266" s="177">
        <f>L203/RES_summary!L$19</f>
        <v>19.27843407898364</v>
      </c>
      <c r="M266" s="177">
        <f>M203/RES_summary!M$19</f>
        <v>18.252495838205281</v>
      </c>
      <c r="N266" s="177">
        <f>N203/RES_summary!N$19</f>
        <v>17.069178740525825</v>
      </c>
      <c r="O266" s="177">
        <f>O203/RES_summary!O$19</f>
        <v>17.086470947496295</v>
      </c>
      <c r="P266" s="177">
        <f>P203/RES_summary!P$19</f>
        <v>17.227663621281124</v>
      </c>
      <c r="Q266" s="177">
        <f>Q203/RES_summary!Q$19</f>
        <v>18.468972364358674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4.383908863376937</v>
      </c>
      <c r="D267" s="177">
        <f>D204/RES_summary!D$19</f>
        <v>4.4391303641491797</v>
      </c>
      <c r="E267" s="177">
        <f>E204/RES_summary!E$19</f>
        <v>4.4685839571222772</v>
      </c>
      <c r="F267" s="177">
        <f>F204/RES_summary!F$19</f>
        <v>4.4645965457538006</v>
      </c>
      <c r="G267" s="177">
        <f>G204/RES_summary!G$19</f>
        <v>4.5238924629635351</v>
      </c>
      <c r="H267" s="177">
        <f>H204/RES_summary!H$19</f>
        <v>4.5990152666459432</v>
      </c>
      <c r="I267" s="177">
        <f>I204/RES_summary!I$19</f>
        <v>4.5970745669789883</v>
      </c>
      <c r="J267" s="177">
        <f>J204/RES_summary!J$19</f>
        <v>4.6317996415805354</v>
      </c>
      <c r="K267" s="177">
        <f>K204/RES_summary!K$19</f>
        <v>4.6729972600848777</v>
      </c>
      <c r="L267" s="177">
        <f>L204/RES_summary!L$19</f>
        <v>5.3664688680090133</v>
      </c>
      <c r="M267" s="177">
        <f>M204/RES_summary!M$19</f>
        <v>5.4878358885370275</v>
      </c>
      <c r="N267" s="177">
        <f>N204/RES_summary!N$19</f>
        <v>5.4867465659003098</v>
      </c>
      <c r="O267" s="177">
        <f>O204/RES_summary!O$19</f>
        <v>5.5052293689146259</v>
      </c>
      <c r="P267" s="177">
        <f>P204/RES_summary!P$19</f>
        <v>5.5285986273076402</v>
      </c>
      <c r="Q267" s="177">
        <f>Q204/RES_summary!Q$19</f>
        <v>5.5530800284591315</v>
      </c>
    </row>
    <row r="268" spans="1:17" ht="12" customHeight="1" x14ac:dyDescent="0.25">
      <c r="A268" s="158" t="s">
        <v>62</v>
      </c>
      <c r="B268" s="178">
        <f>B205/RES_summary!B$19</f>
        <v>16.803752098949197</v>
      </c>
      <c r="C268" s="178">
        <f>C205/RES_summary!C$19</f>
        <v>15.313929591220209</v>
      </c>
      <c r="D268" s="178">
        <f>D205/RES_summary!D$19</f>
        <v>15.956796856547092</v>
      </c>
      <c r="E268" s="178">
        <f>E205/RES_summary!E$19</f>
        <v>15.27751756946733</v>
      </c>
      <c r="F268" s="178">
        <f>F205/RES_summary!F$19</f>
        <v>13.766415978998136</v>
      </c>
      <c r="G268" s="178">
        <f>G205/RES_summary!G$19</f>
        <v>14.674075425612576</v>
      </c>
      <c r="H268" s="178">
        <f>H205/RES_summary!H$19</f>
        <v>14.175158133635616</v>
      </c>
      <c r="I268" s="178">
        <f>I205/RES_summary!I$19</f>
        <v>13.937527296909929</v>
      </c>
      <c r="J268" s="178">
        <f>J205/RES_summary!J$19</f>
        <v>13.553545572828222</v>
      </c>
      <c r="K268" s="178">
        <f>K205/RES_summary!K$19</f>
        <v>13.521680726169379</v>
      </c>
      <c r="L268" s="178">
        <f>L205/RES_summary!L$19</f>
        <v>17.367603275441947</v>
      </c>
      <c r="M268" s="178">
        <f>M205/RES_summary!M$19</f>
        <v>16.539899198081503</v>
      </c>
      <c r="N268" s="178">
        <f>N205/RES_summary!N$19</f>
        <v>15.483742169849503</v>
      </c>
      <c r="O268" s="178">
        <f>O205/RES_summary!O$19</f>
        <v>15.664742632355692</v>
      </c>
      <c r="P268" s="178">
        <f>P205/RES_summary!P$19</f>
        <v>15.190554339590141</v>
      </c>
      <c r="Q268" s="178">
        <f>Q205/RES_summary!Q$19</f>
        <v>16.337265532499067</v>
      </c>
    </row>
    <row r="269" spans="1:17" ht="12" customHeight="1" x14ac:dyDescent="0.25">
      <c r="A269" s="23" t="s">
        <v>58</v>
      </c>
      <c r="B269" s="177">
        <f>B206/RES_summary!B$19</f>
        <v>26.822741491909973</v>
      </c>
      <c r="C269" s="177">
        <f>C206/RES_summary!C$19</f>
        <v>23.909545400757423</v>
      </c>
      <c r="D269" s="177">
        <f>D206/RES_summary!D$19</f>
        <v>26.421073507468101</v>
      </c>
      <c r="E269" s="177">
        <f>E206/RES_summary!E$19</f>
        <v>24.741798639592279</v>
      </c>
      <c r="F269" s="177">
        <f>F206/RES_summary!F$19</f>
        <v>23.864792947339911</v>
      </c>
      <c r="G269" s="177">
        <f>G206/RES_summary!G$19</f>
        <v>25.312034836599086</v>
      </c>
      <c r="H269" s="177">
        <f>H206/RES_summary!H$19</f>
        <v>25.224064640794506</v>
      </c>
      <c r="I269" s="177">
        <f>I206/RES_summary!I$19</f>
        <v>22.832117965522521</v>
      </c>
      <c r="J269" s="177">
        <f>J206/RES_summary!J$19</f>
        <v>27.265537078659523</v>
      </c>
      <c r="K269" s="177">
        <f>K206/RES_summary!K$19</f>
        <v>25.650311408561532</v>
      </c>
      <c r="L269" s="177">
        <f>L206/RES_summary!L$19</f>
        <v>30.810005389285166</v>
      </c>
      <c r="M269" s="177">
        <f>M206/RES_summary!M$19</f>
        <v>30.767026051318446</v>
      </c>
      <c r="N269" s="177">
        <f>N206/RES_summary!N$19</f>
        <v>31.062302083497968</v>
      </c>
      <c r="O269" s="177">
        <f>O206/RES_summary!O$19</f>
        <v>30.662375701978473</v>
      </c>
      <c r="P269" s="177">
        <f>P206/RES_summary!P$19</f>
        <v>30.514072536080555</v>
      </c>
      <c r="Q269" s="177">
        <f>Q206/RES_summary!Q$19</f>
        <v>30.900615630822404</v>
      </c>
    </row>
    <row r="270" spans="1:17" ht="12" customHeight="1" x14ac:dyDescent="0.25">
      <c r="A270" s="23" t="s">
        <v>57</v>
      </c>
      <c r="B270" s="177">
        <f>B207/RES_summary!B$19</f>
        <v>19.27994584316394</v>
      </c>
      <c r="C270" s="177">
        <f>C207/RES_summary!C$19</f>
        <v>19.781140838282095</v>
      </c>
      <c r="D270" s="177">
        <f>D207/RES_summary!D$19</f>
        <v>19.109181309039176</v>
      </c>
      <c r="E270" s="177">
        <f>E207/RES_summary!E$19</f>
        <v>19.042987021417378</v>
      </c>
      <c r="F270" s="177">
        <f>F207/RES_summary!F$19</f>
        <v>19.347671675254666</v>
      </c>
      <c r="G270" s="177">
        <f>G207/RES_summary!G$19</f>
        <v>19.206523345244243</v>
      </c>
      <c r="H270" s="177">
        <f>H207/RES_summary!H$19</f>
        <v>19.205992208240339</v>
      </c>
      <c r="I270" s="177">
        <f>I207/RES_summary!I$19</f>
        <v>19.754338246570828</v>
      </c>
      <c r="J270" s="177">
        <f>J207/RES_summary!J$19</f>
        <v>20.016593792374806</v>
      </c>
      <c r="K270" s="177">
        <f>K207/RES_summary!K$19</f>
        <v>19.961682745823254</v>
      </c>
      <c r="L270" s="177">
        <f>L207/RES_summary!L$19</f>
        <v>23.819504798040185</v>
      </c>
      <c r="M270" s="177">
        <f>M207/RES_summary!M$19</f>
        <v>23.563264497099016</v>
      </c>
      <c r="N270" s="177">
        <f>N207/RES_summary!N$19</f>
        <v>20.457770813887883</v>
      </c>
      <c r="O270" s="177">
        <f>O207/RES_summary!O$19</f>
        <v>25.697043434907034</v>
      </c>
      <c r="P270" s="177">
        <f>P207/RES_summary!P$19</f>
        <v>22.896811733115548</v>
      </c>
      <c r="Q270" s="177">
        <f>Q207/RES_summary!Q$19</f>
        <v>23.065495839112685</v>
      </c>
    </row>
    <row r="271" spans="1:17" ht="12" customHeight="1" x14ac:dyDescent="0.25">
      <c r="A271" s="29" t="s">
        <v>140</v>
      </c>
      <c r="B271" s="176">
        <f>B208/RES_summary!B$19</f>
        <v>11.045493019646795</v>
      </c>
      <c r="C271" s="176">
        <f>C208/RES_summary!C$19</f>
        <v>10.905230591479029</v>
      </c>
      <c r="D271" s="176">
        <f>D208/RES_summary!D$19</f>
        <v>11.085805910617283</v>
      </c>
      <c r="E271" s="176">
        <f>E208/RES_summary!E$19</f>
        <v>11.063607251924786</v>
      </c>
      <c r="F271" s="176">
        <f>F208/RES_summary!F$19</f>
        <v>11.186682968150091</v>
      </c>
      <c r="G271" s="176">
        <f>G208/RES_summary!G$19</f>
        <v>10.897964147453555</v>
      </c>
      <c r="H271" s="176">
        <f>H208/RES_summary!H$19</f>
        <v>11.142655649938851</v>
      </c>
      <c r="I271" s="176">
        <f>I208/RES_summary!I$19</f>
        <v>11.632533738230224</v>
      </c>
      <c r="J271" s="176">
        <f>J208/RES_summary!J$19</f>
        <v>11.418115853495479</v>
      </c>
      <c r="K271" s="176">
        <f>K208/RES_summary!K$19</f>
        <v>11.490949643836629</v>
      </c>
      <c r="L271" s="176">
        <f>L208/RES_summary!L$19</f>
        <v>14.268346613557741</v>
      </c>
      <c r="M271" s="176">
        <f>M208/RES_summary!M$19</f>
        <v>14.188697991500492</v>
      </c>
      <c r="N271" s="176">
        <f>N208/RES_summary!N$19</f>
        <v>13.859665264337997</v>
      </c>
      <c r="O271" s="176">
        <f>O208/RES_summary!O$19</f>
        <v>13.186549026532132</v>
      </c>
      <c r="P271" s="176">
        <f>P208/RES_summary!P$19</f>
        <v>13.603799736720529</v>
      </c>
      <c r="Q271" s="176">
        <f>Q208/RES_summary!Q$19</f>
        <v>14.87264282753033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114.78546007246888</v>
      </c>
      <c r="C273" s="184">
        <f>C210/RES_summary!C$19</f>
        <v>111.74788132982121</v>
      </c>
      <c r="D273" s="184">
        <f>D210/RES_summary!D$19</f>
        <v>120.23357847006857</v>
      </c>
      <c r="E273" s="184">
        <f>E210/RES_summary!E$19</f>
        <v>126.56066267748263</v>
      </c>
      <c r="F273" s="184">
        <f>F210/RES_summary!F$19</f>
        <v>123.33029402457151</v>
      </c>
      <c r="G273" s="184">
        <f>G210/RES_summary!G$19</f>
        <v>127.49669191856516</v>
      </c>
      <c r="H273" s="184">
        <f>H210/RES_summary!H$19</f>
        <v>129.51877819209983</v>
      </c>
      <c r="I273" s="184">
        <f>I210/RES_summary!I$19</f>
        <v>116.1788316823522</v>
      </c>
      <c r="J273" s="184">
        <f>J210/RES_summary!J$19</f>
        <v>130.57352429404756</v>
      </c>
      <c r="K273" s="184">
        <f>K210/RES_summary!K$19</f>
        <v>116.80296214968168</v>
      </c>
      <c r="L273" s="184">
        <f>L210/RES_summary!L$19</f>
        <v>126.840452775998</v>
      </c>
      <c r="M273" s="184">
        <f>M210/RES_summary!M$19</f>
        <v>137.22962344621598</v>
      </c>
      <c r="N273" s="184">
        <f>N210/RES_summary!N$19</f>
        <v>123.66571285759511</v>
      </c>
      <c r="O273" s="184">
        <f>O210/RES_summary!O$19</f>
        <v>119.56976893703295</v>
      </c>
      <c r="P273" s="184">
        <f>P210/RES_summary!P$19</f>
        <v>105.21417185880382</v>
      </c>
      <c r="Q273" s="184">
        <f>Q210/RES_summary!Q$19</f>
        <v>116.26869880232999</v>
      </c>
    </row>
    <row r="274" spans="1:17" ht="12" customHeight="1" x14ac:dyDescent="0.25">
      <c r="A274" s="158" t="s">
        <v>65</v>
      </c>
      <c r="B274" s="178">
        <f>B211/RES_summary!B$19</f>
        <v>93.947211694750393</v>
      </c>
      <c r="C274" s="178">
        <f>C211/RES_summary!C$19</f>
        <v>90.620009128274177</v>
      </c>
      <c r="D274" s="178">
        <f>D211/RES_summary!D$19</f>
        <v>98.523031436944862</v>
      </c>
      <c r="E274" s="178">
        <f>E211/RES_summary!E$19</f>
        <v>104.58083717449111</v>
      </c>
      <c r="F274" s="178">
        <f>F211/RES_summary!F$19</f>
        <v>100.91280515112402</v>
      </c>
      <c r="G274" s="178">
        <f>G211/RES_summary!G$19</f>
        <v>104.97357828118325</v>
      </c>
      <c r="H274" s="178">
        <f>H211/RES_summary!H$19</f>
        <v>106.30732265392949</v>
      </c>
      <c r="I274" s="178">
        <f>I211/RES_summary!I$19</f>
        <v>92.658371480293042</v>
      </c>
      <c r="J274" s="178">
        <f>J211/RES_summary!J$19</f>
        <v>106.83553615465489</v>
      </c>
      <c r="K274" s="178">
        <f>K211/RES_summary!K$19</f>
        <v>92.873069110900289</v>
      </c>
      <c r="L274" s="178">
        <f>L211/RES_summary!L$19</f>
        <v>97.480449187709198</v>
      </c>
      <c r="M274" s="178">
        <f>M211/RES_summary!M$19</f>
        <v>108.46349767683152</v>
      </c>
      <c r="N274" s="178">
        <f>N211/RES_summary!N$19</f>
        <v>94.846258140927532</v>
      </c>
      <c r="O274" s="178">
        <f>O211/RES_summary!O$19</f>
        <v>90.861488749000571</v>
      </c>
      <c r="P274" s="178">
        <f>P211/RES_summary!P$19</f>
        <v>76.38272834323385</v>
      </c>
      <c r="Q274" s="178">
        <f>Q211/RES_summary!Q$19</f>
        <v>86.301517959608617</v>
      </c>
    </row>
    <row r="275" spans="1:17" ht="12" customHeight="1" x14ac:dyDescent="0.25">
      <c r="A275" s="23" t="s">
        <v>58</v>
      </c>
      <c r="B275" s="177">
        <f>B212/RES_summary!B$19</f>
        <v>92.712338551066139</v>
      </c>
      <c r="C275" s="177">
        <f>C212/RES_summary!C$19</f>
        <v>89.81857612093674</v>
      </c>
      <c r="D275" s="177">
        <f>D212/RES_summary!D$19</f>
        <v>97.345669012591898</v>
      </c>
      <c r="E275" s="177">
        <f>E212/RES_summary!E$19</f>
        <v>103.44214124959599</v>
      </c>
      <c r="F275" s="177">
        <f>F212/RES_summary!F$19</f>
        <v>100.06746931316754</v>
      </c>
      <c r="G275" s="177">
        <f>G212/RES_summary!G$19</f>
        <v>104.12794921315994</v>
      </c>
      <c r="H275" s="177">
        <f>H212/RES_summary!H$19</f>
        <v>105.16540938063663</v>
      </c>
      <c r="I275" s="177">
        <f>I212/RES_summary!I$19</f>
        <v>91.649329078781932</v>
      </c>
      <c r="J275" s="177">
        <f>J212/RES_summary!J$19</f>
        <v>105.56822456172172</v>
      </c>
      <c r="K275" s="177">
        <f>K212/RES_summary!K$19</f>
        <v>91.963183407855155</v>
      </c>
      <c r="L275" s="177">
        <f>L212/RES_summary!L$19</f>
        <v>96.381896359092806</v>
      </c>
      <c r="M275" s="177">
        <f>M212/RES_summary!M$19</f>
        <v>107.18781938704645</v>
      </c>
      <c r="N275" s="177">
        <f>N212/RES_summary!N$19</f>
        <v>94.223592398510036</v>
      </c>
      <c r="O275" s="177">
        <f>O212/RES_summary!O$19</f>
        <v>90.190927608799214</v>
      </c>
      <c r="P275" s="177">
        <f>P212/RES_summary!P$19</f>
        <v>75.662054275845364</v>
      </c>
      <c r="Q275" s="177">
        <f>Q212/RES_summary!Q$19</f>
        <v>85.049787757974428</v>
      </c>
    </row>
    <row r="276" spans="1:17" ht="12" customHeight="1" x14ac:dyDescent="0.25">
      <c r="A276" s="23" t="s">
        <v>60</v>
      </c>
      <c r="B276" s="177">
        <f>B213/RES_summary!B$19</f>
        <v>1.2348731436842544</v>
      </c>
      <c r="C276" s="177">
        <f>C213/RES_summary!C$19</f>
        <v>0.80143300733743306</v>
      </c>
      <c r="D276" s="177">
        <f>D213/RES_summary!D$19</f>
        <v>1.1773624243529583</v>
      </c>
      <c r="E276" s="177">
        <f>E213/RES_summary!E$19</f>
        <v>1.1386959248951274</v>
      </c>
      <c r="F276" s="177">
        <f>F213/RES_summary!F$19</f>
        <v>0.84533583795647871</v>
      </c>
      <c r="G276" s="177">
        <f>G213/RES_summary!G$19</f>
        <v>0.84562906802332483</v>
      </c>
      <c r="H276" s="177">
        <f>H213/RES_summary!H$19</f>
        <v>1.1419132732928567</v>
      </c>
      <c r="I276" s="177">
        <f>I213/RES_summary!I$19</f>
        <v>1.0090424015111064</v>
      </c>
      <c r="J276" s="177">
        <f>J213/RES_summary!J$19</f>
        <v>1.26731159293317</v>
      </c>
      <c r="K276" s="177">
        <f>K213/RES_summary!K$19</f>
        <v>0.90988570304513661</v>
      </c>
      <c r="L276" s="177">
        <f>L213/RES_summary!L$19</f>
        <v>1.0985528286164012</v>
      </c>
      <c r="M276" s="177">
        <f>M213/RES_summary!M$19</f>
        <v>1.2756782897850774</v>
      </c>
      <c r="N276" s="177">
        <f>N213/RES_summary!N$19</f>
        <v>0.62266574241749573</v>
      </c>
      <c r="O276" s="177">
        <f>O213/RES_summary!O$19</f>
        <v>0.67056114020135471</v>
      </c>
      <c r="P276" s="177">
        <f>P213/RES_summary!P$19</f>
        <v>0.72067406738848705</v>
      </c>
      <c r="Q276" s="177">
        <f>Q213/RES_summary!Q$19</f>
        <v>1.2517302016341942</v>
      </c>
    </row>
    <row r="277" spans="1:17" ht="12" customHeight="1" x14ac:dyDescent="0.25">
      <c r="A277" s="158" t="s">
        <v>112</v>
      </c>
      <c r="B277" s="178">
        <f>B214/RES_summary!B$19</f>
        <v>1.7864631684996055E-2</v>
      </c>
      <c r="C277" s="178">
        <f>C214/RES_summary!C$19</f>
        <v>2.7883911991997107E-2</v>
      </c>
      <c r="D277" s="178">
        <f>D214/RES_summary!D$19</f>
        <v>4.2756883149456665E-2</v>
      </c>
      <c r="E277" s="178">
        <f>E214/RES_summary!E$19</f>
        <v>6.244712857553604E-2</v>
      </c>
      <c r="F277" s="178">
        <f>F214/RES_summary!F$19</f>
        <v>7.49658979131098E-2</v>
      </c>
      <c r="G277" s="178">
        <f>G214/RES_summary!G$19</f>
        <v>9.045269226028245E-2</v>
      </c>
      <c r="H277" s="178">
        <f>H214/RES_summary!H$19</f>
        <v>0.13330433762461824</v>
      </c>
      <c r="I277" s="178">
        <f>I214/RES_summary!I$19</f>
        <v>0.1664701038609453</v>
      </c>
      <c r="J277" s="178">
        <f>J214/RES_summary!J$19</f>
        <v>0.21303579090582311</v>
      </c>
      <c r="K277" s="178">
        <f>K214/RES_summary!K$19</f>
        <v>0.27318543282385338</v>
      </c>
      <c r="L277" s="178">
        <f>L214/RES_summary!L$19</f>
        <v>0.31178186404537483</v>
      </c>
      <c r="M277" s="178">
        <f>M214/RES_summary!M$19</f>
        <v>0.34784071707464131</v>
      </c>
      <c r="N277" s="178">
        <f>N214/RES_summary!N$19</f>
        <v>0.40699064805070995</v>
      </c>
      <c r="O277" s="178">
        <f>O214/RES_summary!O$19</f>
        <v>0.46753851063906504</v>
      </c>
      <c r="P277" s="178">
        <f>P214/RES_summary!P$19</f>
        <v>0.56638530583723534</v>
      </c>
      <c r="Q277" s="178">
        <f>Q214/RES_summary!Q$19</f>
        <v>0.65410935861607689</v>
      </c>
    </row>
    <row r="278" spans="1:17" ht="12" customHeight="1" x14ac:dyDescent="0.25">
      <c r="A278" s="23" t="s">
        <v>60</v>
      </c>
      <c r="B278" s="177">
        <f>B215/RES_summary!B$19</f>
        <v>1.7864631684996055E-2</v>
      </c>
      <c r="C278" s="177">
        <f>C215/RES_summary!C$19</f>
        <v>2.7883911991997107E-2</v>
      </c>
      <c r="D278" s="177">
        <f>D215/RES_summary!D$19</f>
        <v>4.2756883149456665E-2</v>
      </c>
      <c r="E278" s="177">
        <f>E215/RES_summary!E$19</f>
        <v>6.244712857553604E-2</v>
      </c>
      <c r="F278" s="177">
        <f>F215/RES_summary!F$19</f>
        <v>7.49658979131098E-2</v>
      </c>
      <c r="G278" s="177">
        <f>G215/RES_summary!G$19</f>
        <v>9.045269226028245E-2</v>
      </c>
      <c r="H278" s="177">
        <f>H215/RES_summary!H$19</f>
        <v>0.13330433762461824</v>
      </c>
      <c r="I278" s="177">
        <f>I215/RES_summary!I$19</f>
        <v>0.1664701038609453</v>
      </c>
      <c r="J278" s="177">
        <f>J215/RES_summary!J$19</f>
        <v>0.21303579090582311</v>
      </c>
      <c r="K278" s="177">
        <f>K215/RES_summary!K$19</f>
        <v>0.27318543282385338</v>
      </c>
      <c r="L278" s="177">
        <f>L215/RES_summary!L$19</f>
        <v>0.31178186404537483</v>
      </c>
      <c r="M278" s="177">
        <f>M215/RES_summary!M$19</f>
        <v>0.34784071707464131</v>
      </c>
      <c r="N278" s="177">
        <f>N215/RES_summary!N$19</f>
        <v>0.40699064805070995</v>
      </c>
      <c r="O278" s="177">
        <f>O215/RES_summary!O$19</f>
        <v>0.46753851063906504</v>
      </c>
      <c r="P278" s="177">
        <f>P215/RES_summary!P$19</f>
        <v>0.56638530583723534</v>
      </c>
      <c r="Q278" s="177">
        <f>Q215/RES_summary!Q$19</f>
        <v>0.65410935861607689</v>
      </c>
    </row>
    <row r="279" spans="1:17" ht="12" customHeight="1" x14ac:dyDescent="0.25">
      <c r="A279" s="158" t="s">
        <v>63</v>
      </c>
      <c r="B279" s="178">
        <f>B216/RES_summary!B$19</f>
        <v>12.833022319475978</v>
      </c>
      <c r="C279" s="178">
        <f>C216/RES_summary!C$19</f>
        <v>12.84784531328147</v>
      </c>
      <c r="D279" s="178">
        <f>D216/RES_summary!D$19</f>
        <v>13.330647560428671</v>
      </c>
      <c r="E279" s="178">
        <f>E216/RES_summary!E$19</f>
        <v>13.499277471979688</v>
      </c>
      <c r="F279" s="178">
        <f>F216/RES_summary!F$19</f>
        <v>13.497386153406598</v>
      </c>
      <c r="G279" s="178">
        <f>G216/RES_summary!G$19</f>
        <v>13.710622599660192</v>
      </c>
      <c r="H279" s="178">
        <f>H216/RES_summary!H$19</f>
        <v>14.153236387468608</v>
      </c>
      <c r="I279" s="178">
        <f>I216/RES_summary!I$19</f>
        <v>14.043723394746753</v>
      </c>
      <c r="J279" s="178">
        <f>J216/RES_summary!J$19</f>
        <v>14.228819647838861</v>
      </c>
      <c r="K279" s="178">
        <f>K216/RES_summary!K$19</f>
        <v>14.331398581690985</v>
      </c>
      <c r="L279" s="178">
        <f>L216/RES_summary!L$19</f>
        <v>17.602227972756456</v>
      </c>
      <c r="M279" s="178">
        <f>M216/RES_summary!M$19</f>
        <v>16.931296741453643</v>
      </c>
      <c r="N279" s="178">
        <f>N216/RES_summary!N$19</f>
        <v>17.277997185526289</v>
      </c>
      <c r="O279" s="178">
        <f>O216/RES_summary!O$19</f>
        <v>17.129877522455541</v>
      </c>
      <c r="P279" s="178">
        <f>P216/RES_summary!P$19</f>
        <v>17.043295103461034</v>
      </c>
      <c r="Q279" s="178">
        <f>Q216/RES_summary!Q$19</f>
        <v>17.172134829818869</v>
      </c>
    </row>
    <row r="280" spans="1:17" ht="12" customHeight="1" x14ac:dyDescent="0.25">
      <c r="A280" s="167" t="s">
        <v>171</v>
      </c>
      <c r="B280" s="183">
        <f>B217/RES_summary!B$19</f>
        <v>12.560589466917015</v>
      </c>
      <c r="C280" s="183">
        <f>C217/RES_summary!C$19</f>
        <v>12.503407691944425</v>
      </c>
      <c r="D280" s="183">
        <f>D217/RES_summary!D$19</f>
        <v>12.696047610378237</v>
      </c>
      <c r="E280" s="183">
        <f>E217/RES_summary!E$19</f>
        <v>12.742425082271625</v>
      </c>
      <c r="F280" s="183">
        <f>F217/RES_summary!F$19</f>
        <v>12.681017608736957</v>
      </c>
      <c r="G280" s="183">
        <f>G217/RES_summary!G$19</f>
        <v>12.800616935504067</v>
      </c>
      <c r="H280" s="183">
        <f>H217/RES_summary!H$19</f>
        <v>13.241925504582996</v>
      </c>
      <c r="I280" s="183">
        <f>I217/RES_summary!I$19</f>
        <v>12.526310837114034</v>
      </c>
      <c r="J280" s="183">
        <f>J217/RES_summary!J$19</f>
        <v>13.29962151512852</v>
      </c>
      <c r="K280" s="183">
        <f>K217/RES_summary!K$19</f>
        <v>13.008149817100334</v>
      </c>
      <c r="L280" s="183">
        <f>L217/RES_summary!L$19</f>
        <v>15.12412435356921</v>
      </c>
      <c r="M280" s="183">
        <f>M217/RES_summary!M$19</f>
        <v>15.33891305792427</v>
      </c>
      <c r="N280" s="183">
        <f>N217/RES_summary!N$19</f>
        <v>15.346369799683046</v>
      </c>
      <c r="O280" s="183">
        <f>O217/RES_summary!O$19</f>
        <v>15.405827503716708</v>
      </c>
      <c r="P280" s="183">
        <f>P217/RES_summary!P$19</f>
        <v>15.464185436326241</v>
      </c>
      <c r="Q280" s="183">
        <f>Q217/RES_summary!Q$19</f>
        <v>15.520452626166668</v>
      </c>
    </row>
    <row r="281" spans="1:17" ht="12" customHeight="1" x14ac:dyDescent="0.25">
      <c r="A281" s="167" t="s">
        <v>144</v>
      </c>
      <c r="B281" s="183">
        <f>B218/RES_summary!B$19</f>
        <v>12.560154732144269</v>
      </c>
      <c r="C281" s="183">
        <f>C218/RES_summary!C$19</f>
        <v>12.663474879538997</v>
      </c>
      <c r="D281" s="183">
        <f>D218/RES_summary!D$19</f>
        <v>13.107575642247586</v>
      </c>
      <c r="E281" s="183">
        <f>E218/RES_summary!E$19</f>
        <v>13.322377015032817</v>
      </c>
      <c r="F281" s="183">
        <f>F218/RES_summary!F$19</f>
        <v>13.416232082581532</v>
      </c>
      <c r="G281" s="183">
        <f>G218/RES_summary!G$19</f>
        <v>13.743265905964318</v>
      </c>
      <c r="H281" s="183">
        <f>H218/RES_summary!H$19</f>
        <v>14.096685313382791</v>
      </c>
      <c r="I281" s="183">
        <f>I218/RES_summary!I$19</f>
        <v>14.556810442510717</v>
      </c>
      <c r="J281" s="183">
        <f>J218/RES_summary!J$19</f>
        <v>14.581581884059677</v>
      </c>
      <c r="K281" s="183">
        <f>K218/RES_summary!K$19</f>
        <v>14.676157795130321</v>
      </c>
      <c r="L281" s="183">
        <f>L218/RES_summary!L$19</f>
        <v>17.529367492160333</v>
      </c>
      <c r="M281" s="183">
        <f>M218/RES_summary!M$19</f>
        <v>17.169010593906982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13.682051716778114</v>
      </c>
      <c r="D282" s="183">
        <f>D219/RES_summary!D$19</f>
        <v>13.808062307966519</v>
      </c>
      <c r="E282" s="183">
        <f>E219/RES_summary!E$19</f>
        <v>13.84690689367282</v>
      </c>
      <c r="F282" s="183">
        <f>F219/RES_summary!F$19</f>
        <v>13.780817641458246</v>
      </c>
      <c r="G282" s="183">
        <f>G219/RES_summary!G$19</f>
        <v>13.920221470449309</v>
      </c>
      <c r="H282" s="183">
        <f>H219/RES_summary!H$19</f>
        <v>14.106838128635882</v>
      </c>
      <c r="I282" s="183">
        <f>I219/RES_summary!I$19</f>
        <v>14.060432774419212</v>
      </c>
      <c r="J282" s="183">
        <f>J219/RES_summary!J$19</f>
        <v>14.175213367613457</v>
      </c>
      <c r="K282" s="183">
        <f>K219/RES_summary!K$19</f>
        <v>14.280828640426806</v>
      </c>
      <c r="L282" s="183">
        <f>L219/RES_summary!L$19</f>
        <v>17.108589220448213</v>
      </c>
      <c r="M282" s="183">
        <f>M219/RES_summary!M$19</f>
        <v>16.753454320029338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9.2981428534011688</v>
      </c>
      <c r="D283" s="182">
        <f>D220/RES_summary!D$19</f>
        <v>9.3689319438173388</v>
      </c>
      <c r="E283" s="182">
        <f>E220/RES_summary!E$19</f>
        <v>9.3783229365505445</v>
      </c>
      <c r="F283" s="182">
        <f>F220/RES_summary!F$19</f>
        <v>9.3162210957044493</v>
      </c>
      <c r="G283" s="182">
        <f>G220/RES_summary!G$19</f>
        <v>9.3963290074857717</v>
      </c>
      <c r="H283" s="182">
        <f>H220/RES_summary!H$19</f>
        <v>9.5078228619899381</v>
      </c>
      <c r="I283" s="182">
        <f>I220/RES_summary!I$19</f>
        <v>9.4633582074402227</v>
      </c>
      <c r="J283" s="182">
        <f>J220/RES_summary!J$19</f>
        <v>9.5434137260329166</v>
      </c>
      <c r="K283" s="182">
        <f>K220/RES_summary!K$19</f>
        <v>9.6078313803419331</v>
      </c>
      <c r="L283" s="182">
        <f>L220/RES_summary!L$19</f>
        <v>11.742120352439196</v>
      </c>
      <c r="M283" s="182">
        <f>M220/RES_summary!M$19</f>
        <v>11.265618431492314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4.3839088633769459</v>
      </c>
      <c r="D284" s="181">
        <f>D221/RES_summary!D$19</f>
        <v>4.4391303641491806</v>
      </c>
      <c r="E284" s="181">
        <f>E221/RES_summary!E$19</f>
        <v>4.4685839571222781</v>
      </c>
      <c r="F284" s="181">
        <f>F221/RES_summary!F$19</f>
        <v>4.4645965457537988</v>
      </c>
      <c r="G284" s="181">
        <f>G221/RES_summary!G$19</f>
        <v>4.5238924629635342</v>
      </c>
      <c r="H284" s="181">
        <f>H221/RES_summary!H$19</f>
        <v>4.599015266645945</v>
      </c>
      <c r="I284" s="181">
        <f>I221/RES_summary!I$19</f>
        <v>4.5970745669789883</v>
      </c>
      <c r="J284" s="181">
        <f>J221/RES_summary!J$19</f>
        <v>4.631799641580538</v>
      </c>
      <c r="K284" s="181">
        <f>K221/RES_summary!K$19</f>
        <v>4.6729972600848759</v>
      </c>
      <c r="L284" s="181">
        <f>L221/RES_summary!L$19</f>
        <v>5.3664688680090169</v>
      </c>
      <c r="M284" s="181">
        <f>M221/RES_summary!M$19</f>
        <v>5.4878358885370266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14.18750863715073</v>
      </c>
      <c r="C285" s="180">
        <f>C222/RES_summary!C$19</f>
        <v>13.834400120816834</v>
      </c>
      <c r="D285" s="180">
        <f>D222/RES_summary!D$19</f>
        <v>15.089100332087488</v>
      </c>
      <c r="E285" s="180">
        <f>E222/RES_summary!E$19</f>
        <v>15.459360392472917</v>
      </c>
      <c r="F285" s="180">
        <f>F222/RES_summary!F$19</f>
        <v>15.289767027059256</v>
      </c>
      <c r="G285" s="180">
        <f>G222/RES_summary!G$19</f>
        <v>15.145884430926806</v>
      </c>
      <c r="H285" s="180">
        <f>H222/RES_summary!H$19</f>
        <v>16.859283195211571</v>
      </c>
      <c r="I285" s="180">
        <f>I222/RES_summary!I$19</f>
        <v>16.580983333541049</v>
      </c>
      <c r="J285" s="180">
        <f>J222/RES_summary!J$19</f>
        <v>15.278273926762466</v>
      </c>
      <c r="K285" s="180">
        <f>K222/RES_summary!K$19</f>
        <v>15.212533866560891</v>
      </c>
      <c r="L285" s="180">
        <f>L222/RES_summary!L$19</f>
        <v>20.356728537444535</v>
      </c>
      <c r="M285" s="180">
        <f>M222/RES_summary!M$19</f>
        <v>19.731535322382701</v>
      </c>
      <c r="N285" s="180">
        <f>N222/RES_summary!N$19</f>
        <v>18.598648788603469</v>
      </c>
      <c r="O285" s="180">
        <f>O222/RES_summary!O$19</f>
        <v>18.654890381339602</v>
      </c>
      <c r="P285" s="180">
        <f>P222/RES_summary!P$19</f>
        <v>18.837906922913877</v>
      </c>
      <c r="Q285" s="180">
        <f>Q222/RES_summary!Q$19</f>
        <v>20.195238890773215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14.493654929792285</v>
      </c>
      <c r="D286" s="179">
        <f>D223/RES_summary!D$19</f>
        <v>14.982322033886787</v>
      </c>
      <c r="E286" s="179">
        <f>E223/RES_summary!E$19</f>
        <v>14.997004068192984</v>
      </c>
      <c r="F286" s="179">
        <f>F223/RES_summary!F$19</f>
        <v>14.629116932280745</v>
      </c>
      <c r="G286" s="179">
        <f>G223/RES_summary!G$19</f>
        <v>14.372623770076338</v>
      </c>
      <c r="H286" s="179">
        <f>H223/RES_summary!H$19</f>
        <v>15.551637420326996</v>
      </c>
      <c r="I286" s="179">
        <f>I223/RES_summary!I$19</f>
        <v>15.37471373378045</v>
      </c>
      <c r="J286" s="179">
        <f>J223/RES_summary!J$19</f>
        <v>14.563529812831147</v>
      </c>
      <c r="K286" s="179">
        <f>K223/RES_summary!K$19</f>
        <v>14.566704806117711</v>
      </c>
      <c r="L286" s="179">
        <f>L223/RES_summary!L$19</f>
        <v>18.911093551273776</v>
      </c>
      <c r="M286" s="179">
        <f>M223/RES_summary!M$19</f>
        <v>18.314933031528657</v>
      </c>
      <c r="N286" s="179">
        <f>N223/RES_summary!N$19</f>
        <v>17.618742223095037</v>
      </c>
      <c r="O286" s="179">
        <f>O223/RES_summary!O$19</f>
        <v>17.649515540085346</v>
      </c>
      <c r="P286" s="179">
        <f>P223/RES_summary!P$19</f>
        <v>17.773238127201687</v>
      </c>
      <c r="Q286" s="179">
        <f>Q223/RES_summary!Q$19</f>
        <v>18.679985307461827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10.109746066415351</v>
      </c>
      <c r="D287" s="177">
        <f>D224/RES_summary!D$19</f>
        <v>10.543191669737608</v>
      </c>
      <c r="E287" s="177">
        <f>E224/RES_summary!E$19</f>
        <v>10.528420111070711</v>
      </c>
      <c r="F287" s="177">
        <f>F224/RES_summary!F$19</f>
        <v>10.164520386526943</v>
      </c>
      <c r="G287" s="177">
        <f>G224/RES_summary!G$19</f>
        <v>9.8487313071128018</v>
      </c>
      <c r="H287" s="177">
        <f>H224/RES_summary!H$19</f>
        <v>10.952622153681052</v>
      </c>
      <c r="I287" s="177">
        <f>I224/RES_summary!I$19</f>
        <v>10.777639166801459</v>
      </c>
      <c r="J287" s="177">
        <f>J224/RES_summary!J$19</f>
        <v>9.9317301712506136</v>
      </c>
      <c r="K287" s="177">
        <f>K224/RES_summary!K$19</f>
        <v>9.8937075460328323</v>
      </c>
      <c r="L287" s="177">
        <f>L224/RES_summary!L$19</f>
        <v>13.544624683264765</v>
      </c>
      <c r="M287" s="177">
        <f>M224/RES_summary!M$19</f>
        <v>12.827097142991628</v>
      </c>
      <c r="N287" s="177">
        <f>N224/RES_summary!N$19</f>
        <v>12.131995657194727</v>
      </c>
      <c r="O287" s="177">
        <f>O224/RES_summary!O$19</f>
        <v>12.144286171170725</v>
      </c>
      <c r="P287" s="177">
        <f>P224/RES_summary!P$19</f>
        <v>12.244639499894054</v>
      </c>
      <c r="Q287" s="177">
        <f>Q224/RES_summary!Q$19</f>
        <v>13.126905279002694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4.383908863376937</v>
      </c>
      <c r="D288" s="177">
        <f>D225/RES_summary!D$19</f>
        <v>4.4391303641491797</v>
      </c>
      <c r="E288" s="177">
        <f>E225/RES_summary!E$19</f>
        <v>4.4685839571222772</v>
      </c>
      <c r="F288" s="177">
        <f>F225/RES_summary!F$19</f>
        <v>4.4645965457538006</v>
      </c>
      <c r="G288" s="177">
        <f>G225/RES_summary!G$19</f>
        <v>4.5238924629635342</v>
      </c>
      <c r="H288" s="177">
        <f>H225/RES_summary!H$19</f>
        <v>4.5990152666459432</v>
      </c>
      <c r="I288" s="177">
        <f>I225/RES_summary!I$19</f>
        <v>4.5970745669789883</v>
      </c>
      <c r="J288" s="177">
        <f>J225/RES_summary!J$19</f>
        <v>4.6317996415805354</v>
      </c>
      <c r="K288" s="177">
        <f>K225/RES_summary!K$19</f>
        <v>4.6729972600848777</v>
      </c>
      <c r="L288" s="177">
        <f>L225/RES_summary!L$19</f>
        <v>5.3664688680090133</v>
      </c>
      <c r="M288" s="177">
        <f>M225/RES_summary!M$19</f>
        <v>5.4878358885370275</v>
      </c>
      <c r="N288" s="177">
        <f>N225/RES_summary!N$19</f>
        <v>5.4867465659003098</v>
      </c>
      <c r="O288" s="177">
        <f>O225/RES_summary!O$19</f>
        <v>5.505229368914625</v>
      </c>
      <c r="P288" s="177">
        <f>P225/RES_summary!P$19</f>
        <v>5.5285986273076366</v>
      </c>
      <c r="Q288" s="177">
        <f>Q225/RES_summary!Q$19</f>
        <v>5.5530800284591315</v>
      </c>
    </row>
    <row r="289" spans="1:17" ht="12" customHeight="1" x14ac:dyDescent="0.25">
      <c r="A289" s="158" t="s">
        <v>62</v>
      </c>
      <c r="B289" s="178">
        <f>B226/RES_summary!B$19</f>
        <v>7.9873614265575181</v>
      </c>
      <c r="C289" s="178">
        <f>C226/RES_summary!C$19</f>
        <v>8.2521429762735785</v>
      </c>
      <c r="D289" s="178">
        <f>D226/RES_summary!D$19</f>
        <v>8.3371425895455893</v>
      </c>
      <c r="E289" s="178">
        <f>E226/RES_summary!E$19</f>
        <v>8.4181009024362776</v>
      </c>
      <c r="F289" s="178">
        <f>F226/RES_summary!F$19</f>
        <v>8.8451368221277864</v>
      </c>
      <c r="G289" s="178">
        <f>G226/RES_summary!G$19</f>
        <v>8.7220383454614172</v>
      </c>
      <c r="H289" s="178">
        <f>H226/RES_summary!H$19</f>
        <v>8.9249148130771214</v>
      </c>
      <c r="I289" s="178">
        <f>I226/RES_summary!I$19</f>
        <v>9.3102667034514486</v>
      </c>
      <c r="J289" s="178">
        <f>J226/RES_summary!J$19</f>
        <v>9.2961327006480001</v>
      </c>
      <c r="K289" s="178">
        <f>K226/RES_summary!K$19</f>
        <v>9.3253090242665415</v>
      </c>
      <c r="L289" s="178">
        <f>L226/RES_summary!L$19</f>
        <v>11.445993751486952</v>
      </c>
      <c r="M289" s="178">
        <f>M226/RES_summary!M$19</f>
        <v>11.486988310856153</v>
      </c>
      <c r="N289" s="178">
        <f>N226/RES_summary!N$19</f>
        <v>11.134466883090596</v>
      </c>
      <c r="O289" s="178">
        <f>O226/RES_summary!O$19</f>
        <v>11.110864154937778</v>
      </c>
      <c r="P289" s="178">
        <f>P226/RES_summary!P$19</f>
        <v>11.221763106271718</v>
      </c>
      <c r="Q289" s="178">
        <f>Q226/RES_summary!Q$19</f>
        <v>12.14093665428644</v>
      </c>
    </row>
    <row r="290" spans="1:17" ht="12" customHeight="1" x14ac:dyDescent="0.25">
      <c r="A290" s="23" t="s">
        <v>58</v>
      </c>
      <c r="B290" s="177">
        <f>B227/RES_summary!B$19</f>
        <v>8.1722342379363333</v>
      </c>
      <c r="C290" s="177">
        <f>C227/RES_summary!C$19</f>
        <v>7.3647278948655783</v>
      </c>
      <c r="D290" s="177">
        <f>D227/RES_summary!D$19</f>
        <v>8.2855925830453128</v>
      </c>
      <c r="E290" s="177">
        <f>E227/RES_summary!E$19</f>
        <v>7.8463204560201998</v>
      </c>
      <c r="F290" s="177">
        <f>F227/RES_summary!F$19</f>
        <v>7.6533134876030342</v>
      </c>
      <c r="G290" s="177">
        <f>G227/RES_summary!G$19</f>
        <v>8.2108984194346686</v>
      </c>
      <c r="H290" s="177">
        <f>H227/RES_summary!H$19</f>
        <v>8.2575262178003417</v>
      </c>
      <c r="I290" s="177">
        <f>I227/RES_summary!I$19</f>
        <v>7.6426221604294913</v>
      </c>
      <c r="J290" s="177">
        <f>J227/RES_summary!J$19</f>
        <v>9.1364179220064532</v>
      </c>
      <c r="K290" s="177">
        <f>K227/RES_summary!K$19</f>
        <v>8.6197304237324719</v>
      </c>
      <c r="L290" s="177">
        <f>L227/RES_summary!L$19</f>
        <v>10.478847056081294</v>
      </c>
      <c r="M290" s="177">
        <f>M227/RES_summary!M$19</f>
        <v>10.52892878989431</v>
      </c>
      <c r="N290" s="177">
        <f>N227/RES_summary!N$19</f>
        <v>10.677414025457564</v>
      </c>
      <c r="O290" s="177">
        <f>O227/RES_summary!O$19</f>
        <v>10.589685225860361</v>
      </c>
      <c r="P290" s="177">
        <f>P227/RES_summary!P$19</f>
        <v>10.563513428212863</v>
      </c>
      <c r="Q290" s="177">
        <f>Q227/RES_summary!Q$19</f>
        <v>10.698842797671537</v>
      </c>
    </row>
    <row r="291" spans="1:17" ht="12" customHeight="1" x14ac:dyDescent="0.25">
      <c r="A291" s="23" t="s">
        <v>57</v>
      </c>
      <c r="B291" s="177">
        <f>B228/RES_summary!B$19</f>
        <v>7.6363672089357415</v>
      </c>
      <c r="C291" s="177">
        <f>C228/RES_summary!C$19</f>
        <v>7.8348796454922001</v>
      </c>
      <c r="D291" s="177">
        <f>D228/RES_summary!D$19</f>
        <v>7.9128023416751141</v>
      </c>
      <c r="E291" s="177">
        <f>E228/RES_summary!E$19</f>
        <v>7.9398824478565526</v>
      </c>
      <c r="F291" s="177">
        <f>F228/RES_summary!F$19</f>
        <v>8.417108319857082</v>
      </c>
      <c r="G291" s="177">
        <f>G228/RES_summary!G$19</f>
        <v>8.5078416925679576</v>
      </c>
      <c r="H291" s="177">
        <f>H228/RES_summary!H$19</f>
        <v>8.6263210793172025</v>
      </c>
      <c r="I291" s="177">
        <f>I228/RES_summary!I$19</f>
        <v>8.9394472811811028</v>
      </c>
      <c r="J291" s="177">
        <f>J228/RES_summary!J$19</f>
        <v>9.0581260036292655</v>
      </c>
      <c r="K291" s="177">
        <f>K228/RES_summary!K$19</f>
        <v>9.0364225964431615</v>
      </c>
      <c r="L291" s="177">
        <f>L228/RES_summary!L$19</f>
        <v>10.860918631887905</v>
      </c>
      <c r="M291" s="177">
        <f>M228/RES_summary!M$19</f>
        <v>10.771110307265031</v>
      </c>
      <c r="N291" s="177">
        <f>N228/RES_summary!N$19</f>
        <v>9.3636793572696604</v>
      </c>
      <c r="O291" s="177">
        <f>O228/RES_summary!O$19</f>
        <v>11.94290039918684</v>
      </c>
      <c r="P291" s="177">
        <f>P228/RES_summary!P$19</f>
        <v>10.661233106542131</v>
      </c>
      <c r="Q291" s="177">
        <f>Q228/RES_summary!Q$19</f>
        <v>10.754561039737469</v>
      </c>
    </row>
    <row r="292" spans="1:17" ht="12" customHeight="1" x14ac:dyDescent="0.25">
      <c r="A292" s="29" t="s">
        <v>140</v>
      </c>
      <c r="B292" s="176">
        <f>B229/RES_summary!B$19</f>
        <v>8.6222165165850235</v>
      </c>
      <c r="C292" s="176">
        <f>C229/RES_summary!C$19</f>
        <v>8.6700292862343176</v>
      </c>
      <c r="D292" s="176">
        <f>D229/RES_summary!D$19</f>
        <v>8.8739865061695209</v>
      </c>
      <c r="E292" s="176">
        <f>E229/RES_summary!E$19</f>
        <v>8.9055461065585426</v>
      </c>
      <c r="F292" s="176">
        <f>F229/RES_summary!F$19</f>
        <v>9.0660250217649772</v>
      </c>
      <c r="G292" s="176">
        <f>G229/RES_summary!G$19</f>
        <v>8.9010620036826786</v>
      </c>
      <c r="H292" s="176">
        <f>H229/RES_summary!H$19</f>
        <v>9.1055815831067779</v>
      </c>
      <c r="I292" s="176">
        <f>I229/RES_summary!I$19</f>
        <v>9.5217865124051269</v>
      </c>
      <c r="J292" s="176">
        <f>J229/RES_summary!J$19</f>
        <v>9.3568180708864688</v>
      </c>
      <c r="K292" s="176">
        <f>K229/RES_summary!K$19</f>
        <v>9.4242346154495298</v>
      </c>
      <c r="L292" s="176">
        <f>L229/RES_summary!L$19</f>
        <v>11.713543116520109</v>
      </c>
      <c r="M292" s="176">
        <f>M229/RES_summary!M$19</f>
        <v>11.704218339600194</v>
      </c>
      <c r="N292" s="176">
        <f>N229/RES_summary!N$19</f>
        <v>11.518413969575942</v>
      </c>
      <c r="O292" s="176">
        <f>O229/RES_summary!O$19</f>
        <v>10.969759915448707</v>
      </c>
      <c r="P292" s="176">
        <f>P229/RES_summary!P$19</f>
        <v>11.323727496540709</v>
      </c>
      <c r="Q292" s="176">
        <f>Q229/RES_summary!Q$19</f>
        <v>12.391708191342342</v>
      </c>
    </row>
    <row r="294" spans="1:17" ht="12" customHeight="1" x14ac:dyDescent="0.25">
      <c r="A294" s="152" t="s">
        <v>195</v>
      </c>
      <c r="B294" s="184">
        <f>B231/RES_summary!B$19</f>
        <v>82.363634126600687</v>
      </c>
      <c r="C294" s="184">
        <f>C231/RES_summary!C$19</f>
        <v>79.156906616882765</v>
      </c>
      <c r="D294" s="184">
        <f>D231/RES_summary!D$19</f>
        <v>83.636076162316684</v>
      </c>
      <c r="E294" s="184">
        <f>E231/RES_summary!E$19</f>
        <v>87.785745957153225</v>
      </c>
      <c r="F294" s="184">
        <f>F231/RES_summary!F$19</f>
        <v>84.477847109042685</v>
      </c>
      <c r="G294" s="184">
        <f>G231/RES_summary!G$19</f>
        <v>87.948723525700501</v>
      </c>
      <c r="H294" s="184">
        <f>H231/RES_summary!H$19</f>
        <v>88.638222947856903</v>
      </c>
      <c r="I294" s="184">
        <f>I231/RES_summary!I$19</f>
        <v>77.757150985157438</v>
      </c>
      <c r="J294" s="184">
        <f>J231/RES_summary!J$19</f>
        <v>87.827868601762702</v>
      </c>
      <c r="K294" s="184">
        <f>K231/RES_summary!K$19</f>
        <v>75.542653809510753</v>
      </c>
      <c r="L294" s="184">
        <f>L231/RES_summary!L$19</f>
        <v>80.151100812737013</v>
      </c>
      <c r="M294" s="184">
        <f>M231/RES_summary!M$19</f>
        <v>88.342642395787252</v>
      </c>
      <c r="N294" s="184">
        <f>N231/RES_summary!N$19</f>
        <v>76.100530434559374</v>
      </c>
      <c r="O294" s="184">
        <f>O231/RES_summary!O$19</f>
        <v>74.198544712724171</v>
      </c>
      <c r="P294" s="184">
        <f>P231/RES_summary!P$19</f>
        <v>63.955661705287277</v>
      </c>
      <c r="Q294" s="184">
        <f>Q231/RES_summary!Q$19</f>
        <v>72.168200990663237</v>
      </c>
    </row>
    <row r="295" spans="1:17" ht="12" customHeight="1" x14ac:dyDescent="0.25">
      <c r="A295" s="158" t="s">
        <v>65</v>
      </c>
      <c r="B295" s="178">
        <f>B232/RES_summary!B$19</f>
        <v>73.775504621820005</v>
      </c>
      <c r="C295" s="178">
        <f>C232/RES_summary!C$19</f>
        <v>71.331130496335888</v>
      </c>
      <c r="D295" s="178">
        <f>D232/RES_summary!D$19</f>
        <v>75.120402456529618</v>
      </c>
      <c r="E295" s="178">
        <f>E232/RES_summary!E$19</f>
        <v>79.423199927306626</v>
      </c>
      <c r="F295" s="178">
        <f>F232/RES_summary!F$19</f>
        <v>76.85334253178776</v>
      </c>
      <c r="G295" s="178">
        <f>G232/RES_summary!G$19</f>
        <v>79.536573460094644</v>
      </c>
      <c r="H295" s="178">
        <f>H232/RES_summary!H$19</f>
        <v>80.353856954119024</v>
      </c>
      <c r="I295" s="178">
        <f>I232/RES_summary!I$19</f>
        <v>69.159753577112298</v>
      </c>
      <c r="J295" s="178">
        <f>J232/RES_summary!J$19</f>
        <v>79.253717379066529</v>
      </c>
      <c r="K295" s="178">
        <f>K232/RES_summary!K$19</f>
        <v>68.530883446815835</v>
      </c>
      <c r="L295" s="178">
        <f>L232/RES_summary!L$19</f>
        <v>71.462645809016053</v>
      </c>
      <c r="M295" s="178">
        <f>M232/RES_summary!M$19</f>
        <v>78.959055995062357</v>
      </c>
      <c r="N295" s="178">
        <f>N232/RES_summary!N$19</f>
        <v>69.807944316780492</v>
      </c>
      <c r="O295" s="178">
        <f>O232/RES_summary!O$19</f>
        <v>66.908795710035562</v>
      </c>
      <c r="P295" s="178">
        <f>P232/RES_summary!P$19</f>
        <v>56.120745936044166</v>
      </c>
      <c r="Q295" s="178">
        <f>Q232/RES_summary!Q$19</f>
        <v>62.743626263943078</v>
      </c>
    </row>
    <row r="296" spans="1:17" ht="12" customHeight="1" x14ac:dyDescent="0.25">
      <c r="A296" s="23" t="s">
        <v>58</v>
      </c>
      <c r="B296" s="177">
        <f>B233/RES_summary!B$19</f>
        <v>73.775504621820005</v>
      </c>
      <c r="C296" s="177">
        <f>C233/RES_summary!C$19</f>
        <v>71.331130496335888</v>
      </c>
      <c r="D296" s="177">
        <f>D233/RES_summary!D$19</f>
        <v>75.120402456529618</v>
      </c>
      <c r="E296" s="177">
        <f>E233/RES_summary!E$19</f>
        <v>79.423199927306626</v>
      </c>
      <c r="F296" s="177">
        <f>F233/RES_summary!F$19</f>
        <v>76.85334253178776</v>
      </c>
      <c r="G296" s="177">
        <f>G233/RES_summary!G$19</f>
        <v>79.536573460094644</v>
      </c>
      <c r="H296" s="177">
        <f>H233/RES_summary!H$19</f>
        <v>80.353856954119024</v>
      </c>
      <c r="I296" s="177">
        <f>I233/RES_summary!I$19</f>
        <v>69.159753577112298</v>
      </c>
      <c r="J296" s="177">
        <f>J233/RES_summary!J$19</f>
        <v>79.253717379066529</v>
      </c>
      <c r="K296" s="177">
        <f>K233/RES_summary!K$19</f>
        <v>68.530883446815835</v>
      </c>
      <c r="L296" s="177">
        <f>L233/RES_summary!L$19</f>
        <v>71.462645809016053</v>
      </c>
      <c r="M296" s="177">
        <f>M233/RES_summary!M$19</f>
        <v>78.959055995062357</v>
      </c>
      <c r="N296" s="177">
        <f>N233/RES_summary!N$19</f>
        <v>69.807944316780492</v>
      </c>
      <c r="O296" s="177">
        <f>O233/RES_summary!O$19</f>
        <v>66.908795710035562</v>
      </c>
      <c r="P296" s="177">
        <f>P233/RES_summary!P$19</f>
        <v>56.120745936044166</v>
      </c>
      <c r="Q296" s="177">
        <f>Q233/RES_summary!Q$19</f>
        <v>62.743626263943078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5.4837434068683022</v>
      </c>
      <c r="C300" s="178">
        <f>C237/RES_summary!C$19</f>
        <v>5.5228545127798228</v>
      </c>
      <c r="D300" s="178">
        <f>D237/RES_summary!D$19</f>
        <v>5.8472800410681725</v>
      </c>
      <c r="E300" s="178">
        <f>E237/RES_summary!E$19</f>
        <v>6.0339787880643918</v>
      </c>
      <c r="F300" s="178">
        <f>F237/RES_summary!F$19</f>
        <v>6.1780028903449598</v>
      </c>
      <c r="G300" s="178">
        <f>G237/RES_summary!G$19</f>
        <v>6.3817137401364068</v>
      </c>
      <c r="H300" s="178">
        <f>H237/RES_summary!H$19</f>
        <v>6.599512445618207</v>
      </c>
      <c r="I300" s="178">
        <f>I237/RES_summary!I$19</f>
        <v>7.2488064395149685</v>
      </c>
      <c r="J300" s="178">
        <f>J237/RES_summary!J$19</f>
        <v>7.3983737911929888</v>
      </c>
      <c r="K300" s="178">
        <f>K237/RES_summary!K$19</f>
        <v>5.8720588976330204</v>
      </c>
      <c r="L300" s="178">
        <f>L237/RES_summary!L$19</f>
        <v>6.8787312706881867</v>
      </c>
      <c r="M300" s="178">
        <f>M237/RES_summary!M$19</f>
        <v>7.9933601873905378</v>
      </c>
      <c r="N300" s="178">
        <f>N237/RES_summary!N$19</f>
        <v>5.1821185755714554</v>
      </c>
      <c r="O300" s="178">
        <f>O237/RES_summary!O$19</f>
        <v>6.0510932302385436</v>
      </c>
      <c r="P300" s="178">
        <f>P237/RES_summary!P$19</f>
        <v>6.9109064510522593</v>
      </c>
      <c r="Q300" s="178">
        <f>Q237/RES_summary!Q$19</f>
        <v>8.4662656482994247</v>
      </c>
    </row>
    <row r="301" spans="1:17" ht="12" customHeight="1" x14ac:dyDescent="0.25">
      <c r="A301" s="167" t="s">
        <v>171</v>
      </c>
      <c r="B301" s="183">
        <f>B238/RES_summary!B$19</f>
        <v>11.205803511451739</v>
      </c>
      <c r="C301" s="183">
        <f>C238/RES_summary!C$19</f>
        <v>11.116371531656474</v>
      </c>
      <c r="D301" s="183">
        <f>D238/RES_summary!D$19</f>
        <v>10.953792843257139</v>
      </c>
      <c r="E301" s="183">
        <f>E238/RES_summary!E$19</f>
        <v>10.932157214584018</v>
      </c>
      <c r="F301" s="183">
        <f>F238/RES_summary!F$19</f>
        <v>10.873085712847239</v>
      </c>
      <c r="G301" s="183">
        <f>G238/RES_summary!G$19</f>
        <v>10.923321769746911</v>
      </c>
      <c r="H301" s="183">
        <f>H238/RES_summary!H$19</f>
        <v>11.304177154041042</v>
      </c>
      <c r="I301" s="183">
        <f>I238/RES_summary!I$19</f>
        <v>10.672895035924338</v>
      </c>
      <c r="J301" s="183">
        <f>J238/RES_summary!J$19</f>
        <v>11.323868728254245</v>
      </c>
      <c r="K301" s="183">
        <f>K238/RES_summary!K$19</f>
        <v>11.068362336039394</v>
      </c>
      <c r="L301" s="183">
        <f>L238/RES_summary!L$19</f>
        <v>12.894925143938323</v>
      </c>
      <c r="M301" s="183">
        <f>M238/RES_summary!M$19</f>
        <v>12.981795067586248</v>
      </c>
      <c r="N301" s="183">
        <f>N238/RES_summary!N$19</f>
        <v>13.089574892300627</v>
      </c>
      <c r="O301" s="183">
        <f>O238/RES_summary!O$19</f>
        <v>13.163606003215865</v>
      </c>
      <c r="P301" s="183">
        <f>P238/RES_summary!P$19</f>
        <v>13.229347364793933</v>
      </c>
      <c r="Q301" s="183">
        <f>Q238/RES_summary!Q$19</f>
        <v>13.258158163732164</v>
      </c>
    </row>
    <row r="302" spans="1:17" ht="12" customHeight="1" x14ac:dyDescent="0.25">
      <c r="A302" s="167" t="s">
        <v>144</v>
      </c>
      <c r="B302" s="183">
        <f>B239/RES_summary!B$19</f>
        <v>6.2027874172753545</v>
      </c>
      <c r="C302" s="183">
        <f>C239/RES_summary!C$19</f>
        <v>6.1416268064524573</v>
      </c>
      <c r="D302" s="183">
        <f>D239/RES_summary!D$19</f>
        <v>6.1746542990803359</v>
      </c>
      <c r="E302" s="183">
        <f>E239/RES_summary!E$19</f>
        <v>6.1723785226281631</v>
      </c>
      <c r="F302" s="183">
        <f>F239/RES_summary!F$19</f>
        <v>6.1230535064040401</v>
      </c>
      <c r="G302" s="183">
        <f>G239/RES_summary!G$19</f>
        <v>6.1600069152777781</v>
      </c>
      <c r="H302" s="183">
        <f>H239/RES_summary!H$19</f>
        <v>6.2205618887852525</v>
      </c>
      <c r="I302" s="183">
        <f>I239/RES_summary!I$19</f>
        <v>6.1777797402008199</v>
      </c>
      <c r="J302" s="183">
        <f>J239/RES_summary!J$19</f>
        <v>6.1852043878144531</v>
      </c>
      <c r="K302" s="183">
        <f>K239/RES_summary!K$19</f>
        <v>6.201160089245767</v>
      </c>
      <c r="L302" s="183">
        <f>L239/RES_summary!L$19</f>
        <v>7.3937542303281729</v>
      </c>
      <c r="M302" s="183">
        <f>M239/RES_summary!M$19</f>
        <v>7.1629062077979562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3.9920574241940203</v>
      </c>
      <c r="D303" s="183">
        <f>D240/RES_summary!D$19</f>
        <v>4.0135252944021591</v>
      </c>
      <c r="E303" s="183">
        <f>E240/RES_summary!E$19</f>
        <v>4.012046039708423</v>
      </c>
      <c r="F303" s="183">
        <f>F240/RES_summary!F$19</f>
        <v>3.9799847791627121</v>
      </c>
      <c r="G303" s="183">
        <f>G240/RES_summary!G$19</f>
        <v>4.004004494930645</v>
      </c>
      <c r="H303" s="183">
        <f>H240/RES_summary!H$19</f>
        <v>4.0433652277104386</v>
      </c>
      <c r="I303" s="183">
        <f>I240/RES_summary!I$19</f>
        <v>4.0155568311305005</v>
      </c>
      <c r="J303" s="183">
        <f>J240/RES_summary!J$19</f>
        <v>4.0203828520794183</v>
      </c>
      <c r="K303" s="183">
        <f>K240/RES_summary!K$19</f>
        <v>4.0307540580097783</v>
      </c>
      <c r="L303" s="183">
        <f>L240/RES_summary!L$19</f>
        <v>4.916846563168269</v>
      </c>
      <c r="M303" s="183">
        <f>M240/RES_summary!M$19</f>
        <v>4.6558890350686912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3.9920574241940203</v>
      </c>
      <c r="D304" s="182">
        <f>D241/RES_summary!D$19</f>
        <v>4.0135252944021591</v>
      </c>
      <c r="E304" s="182">
        <f>E241/RES_summary!E$19</f>
        <v>4.012046039708423</v>
      </c>
      <c r="F304" s="182">
        <f>F241/RES_summary!F$19</f>
        <v>3.9799847791627121</v>
      </c>
      <c r="G304" s="182">
        <f>G241/RES_summary!G$19</f>
        <v>4.004004494930645</v>
      </c>
      <c r="H304" s="182">
        <f>H241/RES_summary!H$19</f>
        <v>4.0433652277104386</v>
      </c>
      <c r="I304" s="182">
        <f>I241/RES_summary!I$19</f>
        <v>4.0155568311305005</v>
      </c>
      <c r="J304" s="182">
        <f>J241/RES_summary!J$19</f>
        <v>4.0203828520794183</v>
      </c>
      <c r="K304" s="182">
        <f>K241/RES_summary!K$19</f>
        <v>4.0307540580097783</v>
      </c>
      <c r="L304" s="182">
        <f>L241/RES_summary!L$19</f>
        <v>4.916846563168269</v>
      </c>
      <c r="M304" s="182">
        <f>M241/RES_summary!M$19</f>
        <v>4.6558890350686912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3.1043860979123701</v>
      </c>
      <c r="C310" s="178">
        <f>C247/RES_summary!C$19</f>
        <v>2.3029216077670469</v>
      </c>
      <c r="D310" s="178">
        <f>D247/RES_summary!D$19</f>
        <v>2.6683936647188853</v>
      </c>
      <c r="E310" s="178">
        <f>E247/RES_summary!E$19</f>
        <v>2.3285672417821979</v>
      </c>
      <c r="F310" s="178">
        <f>F247/RES_summary!F$19</f>
        <v>1.4465016869099729</v>
      </c>
      <c r="G310" s="178">
        <f>G247/RES_summary!G$19</f>
        <v>2.0304363254694491</v>
      </c>
      <c r="H310" s="178">
        <f>H247/RES_summary!H$19</f>
        <v>1.6848535481196556</v>
      </c>
      <c r="I310" s="178">
        <f>I247/RES_summary!I$19</f>
        <v>1.348590968530188</v>
      </c>
      <c r="J310" s="178">
        <f>J247/RES_summary!J$19</f>
        <v>1.1757774315031795</v>
      </c>
      <c r="K310" s="178">
        <f>K247/RES_summary!K$19</f>
        <v>1.1397114650618978</v>
      </c>
      <c r="L310" s="178">
        <f>L247/RES_summary!L$19</f>
        <v>1.8097237330327751</v>
      </c>
      <c r="M310" s="178">
        <f>M247/RES_summary!M$19</f>
        <v>1.3902262133343526</v>
      </c>
      <c r="N310" s="178">
        <f>N247/RES_summary!N$19</f>
        <v>1.1104675422074279</v>
      </c>
      <c r="O310" s="178">
        <f>O247/RES_summary!O$19</f>
        <v>1.2386557724500646</v>
      </c>
      <c r="P310" s="178">
        <f>P247/RES_summary!P$19</f>
        <v>0.92400931819084353</v>
      </c>
      <c r="Q310" s="178">
        <f>Q247/RES_summary!Q$19</f>
        <v>0.95830907842073187</v>
      </c>
    </row>
    <row r="311" spans="1:17" ht="12" customHeight="1" x14ac:dyDescent="0.25">
      <c r="A311" s="23" t="s">
        <v>58</v>
      </c>
      <c r="B311" s="177">
        <f>B248/RES_summary!B$19</f>
        <v>9.4801117614134363</v>
      </c>
      <c r="C311" s="177">
        <f>C248/RES_summary!C$19</f>
        <v>8.4668363576266259</v>
      </c>
      <c r="D311" s="177">
        <f>D248/RES_summary!D$19</f>
        <v>9.1699800262194984</v>
      </c>
      <c r="E311" s="177">
        <f>E248/RES_summary!E$19</f>
        <v>8.5732122432376858</v>
      </c>
      <c r="F311" s="177">
        <f>F248/RES_summary!F$19</f>
        <v>8.2911490030815003</v>
      </c>
      <c r="G311" s="177">
        <f>G248/RES_summary!G$19</f>
        <v>8.7816871343925751</v>
      </c>
      <c r="H311" s="177">
        <f>H248/RES_summary!H$19</f>
        <v>8.7660798952612797</v>
      </c>
      <c r="I311" s="177">
        <f>I248/RES_summary!I$19</f>
        <v>7.9300418938997996</v>
      </c>
      <c r="J311" s="177">
        <f>J248/RES_summary!J$19</f>
        <v>9.5152447135411649</v>
      </c>
      <c r="K311" s="177">
        <f>K248/RES_summary!K$19</f>
        <v>8.9573326542709495</v>
      </c>
      <c r="L311" s="177">
        <f>L248/RES_summary!L$19</f>
        <v>10.796137791118463</v>
      </c>
      <c r="M311" s="177">
        <f>M248/RES_summary!M$19</f>
        <v>10.81042494230457</v>
      </c>
      <c r="N311" s="177">
        <f>N248/RES_summary!N$19</f>
        <v>11.021889833072217</v>
      </c>
      <c r="O311" s="177">
        <f>O248/RES_summary!O$19</f>
        <v>10.920905357670099</v>
      </c>
      <c r="P311" s="177">
        <f>P248/RES_summary!P$19</f>
        <v>10.893599636605595</v>
      </c>
      <c r="Q311" s="177">
        <f>Q248/RES_summary!Q$19</f>
        <v>11.026041838037642</v>
      </c>
    </row>
    <row r="312" spans="1:17" ht="12" customHeight="1" x14ac:dyDescent="0.25">
      <c r="A312" s="23" t="s">
        <v>57</v>
      </c>
      <c r="B312" s="177">
        <f>B249/RES_summary!B$19</f>
        <v>4.3804208315827138</v>
      </c>
      <c r="C312" s="177">
        <f>C249/RES_summary!C$19</f>
        <v>4.4942927799356704</v>
      </c>
      <c r="D312" s="177">
        <f>D249/RES_summary!D$19</f>
        <v>4.3416229776540494</v>
      </c>
      <c r="E312" s="177">
        <f>E249/RES_summary!E$19</f>
        <v>4.3265835766728946</v>
      </c>
      <c r="F312" s="177">
        <f>F249/RES_summary!F$19</f>
        <v>4.3958082008284469</v>
      </c>
      <c r="G312" s="177">
        <f>G249/RES_summary!G$19</f>
        <v>4.3637391747974421</v>
      </c>
      <c r="H312" s="177">
        <f>H249/RES_summary!H$19</f>
        <v>4.3636184999980792</v>
      </c>
      <c r="I312" s="177">
        <f>I249/RES_summary!I$19</f>
        <v>4.4882032072767277</v>
      </c>
      <c r="J312" s="177">
        <f>J249/RES_summary!J$19</f>
        <v>4.547787900376119</v>
      </c>
      <c r="K312" s="177">
        <f>K249/RES_summary!K$19</f>
        <v>4.5353120617946674</v>
      </c>
      <c r="L312" s="177">
        <f>L249/RES_summary!L$19</f>
        <v>5.4118126608905976</v>
      </c>
      <c r="M312" s="177">
        <f>M249/RES_summary!M$19</f>
        <v>5.3535946367703833</v>
      </c>
      <c r="N312" s="177">
        <f>N249/RES_summary!N$19</f>
        <v>4.6480237117820282</v>
      </c>
      <c r="O312" s="177">
        <f>O249/RES_summary!O$19</f>
        <v>5.8383911079430835</v>
      </c>
      <c r="P312" s="177">
        <f>P249/RES_summary!P$19</f>
        <v>5.2021759764501203</v>
      </c>
      <c r="Q312" s="177">
        <f>Q249/RES_summary!Q$19</f>
        <v>5.2405011552591043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7.0810227699840045</v>
      </c>
      <c r="D317" s="168">
        <f t="shared" ref="D317:Q317" si="74">SUM(D318,D321,D323,D333)</f>
        <v>13.710899255726165</v>
      </c>
      <c r="E317" s="168">
        <f t="shared" si="74"/>
        <v>5.8436192476532121</v>
      </c>
      <c r="F317" s="168">
        <f t="shared" si="74"/>
        <v>2.9274455867824791</v>
      </c>
      <c r="G317" s="168">
        <f t="shared" si="74"/>
        <v>6.508820443832299</v>
      </c>
      <c r="H317" s="168">
        <f t="shared" si="74"/>
        <v>0</v>
      </c>
      <c r="I317" s="168">
        <f t="shared" si="74"/>
        <v>0</v>
      </c>
      <c r="J317" s="168">
        <f t="shared" si="74"/>
        <v>8.5497389410794327</v>
      </c>
      <c r="K317" s="168">
        <f t="shared" si="74"/>
        <v>5.5323879063114303</v>
      </c>
      <c r="L317" s="168">
        <f t="shared" si="74"/>
        <v>2.5999836360579653</v>
      </c>
      <c r="M317" s="168">
        <f t="shared" si="74"/>
        <v>14.510911219526207</v>
      </c>
      <c r="N317" s="168">
        <f t="shared" si="74"/>
        <v>3.3409013745584231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6.0526794544004261</v>
      </c>
      <c r="D318" s="157">
        <f t="shared" ref="D318:Q318" si="75">SUM(D319:D320)</f>
        <v>11.742221608877511</v>
      </c>
      <c r="E318" s="157">
        <f t="shared" si="75"/>
        <v>5.0089364236928393</v>
      </c>
      <c r="F318" s="157">
        <f t="shared" si="75"/>
        <v>2.4754279258264766</v>
      </c>
      <c r="G318" s="157">
        <f t="shared" si="75"/>
        <v>5.6143971227200318</v>
      </c>
      <c r="H318" s="157">
        <f t="shared" si="75"/>
        <v>0</v>
      </c>
      <c r="I318" s="157">
        <f t="shared" si="75"/>
        <v>0</v>
      </c>
      <c r="J318" s="157">
        <f t="shared" si="75"/>
        <v>7.3591226765214675</v>
      </c>
      <c r="K318" s="157">
        <f t="shared" si="75"/>
        <v>4.7296338523618351</v>
      </c>
      <c r="L318" s="157">
        <f t="shared" si="75"/>
        <v>2.1300291825472373</v>
      </c>
      <c r="M318" s="157">
        <f t="shared" si="75"/>
        <v>11.773570823193353</v>
      </c>
      <c r="N318" s="157">
        <f t="shared" si="75"/>
        <v>2.71253667187848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6.0286932708043395</v>
      </c>
      <c r="D319" s="156">
        <f>RES_hhdet_in_fec!D$5</f>
        <v>11.678693714013262</v>
      </c>
      <c r="E319" s="156">
        <f>RES_hhdet_in_fec!E$5</f>
        <v>4.9841755466624393</v>
      </c>
      <c r="F319" s="156">
        <f>RES_hhdet_in_fec!F$5</f>
        <v>2.4660043137120624</v>
      </c>
      <c r="G319" s="156">
        <f>RES_hhdet_in_fec!G$5</f>
        <v>5.5937638530080198</v>
      </c>
      <c r="H319" s="156">
        <f>RES_hhdet_in_fec!H$5</f>
        <v>0</v>
      </c>
      <c r="I319" s="156">
        <f>RES_hhdet_in_fec!I$5</f>
        <v>0</v>
      </c>
      <c r="J319" s="156">
        <f>RES_hhdet_in_fec!J$5</f>
        <v>7.3182833200862731</v>
      </c>
      <c r="K319" s="156">
        <f>RES_hhdet_in_fec!K$5</f>
        <v>4.7078062940577814</v>
      </c>
      <c r="L319" s="156">
        <f>RES_hhdet_in_fec!L$5</f>
        <v>2.1186169413826157</v>
      </c>
      <c r="M319" s="156">
        <f>RES_hhdet_in_fec!M$5</f>
        <v>11.707112975361923</v>
      </c>
      <c r="N319" s="156">
        <f>RES_hhdet_in_fec!N$5</f>
        <v>2.7039786025421249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2.3986183596086876E-2</v>
      </c>
      <c r="D320" s="156">
        <f>RES_hhdet_in_fec!D$6</f>
        <v>6.352789486424977E-2</v>
      </c>
      <c r="E320" s="156">
        <f>RES_hhdet_in_fec!E$6</f>
        <v>2.476087703040037E-2</v>
      </c>
      <c r="F320" s="156">
        <f>RES_hhdet_in_fec!F$6</f>
        <v>9.4236121144142954E-3</v>
      </c>
      <c r="G320" s="156">
        <f>RES_hhdet_in_fec!G$6</f>
        <v>2.0633269712012348E-2</v>
      </c>
      <c r="H320" s="156">
        <f>RES_hhdet_in_fec!H$6</f>
        <v>0</v>
      </c>
      <c r="I320" s="156">
        <f>RES_hhdet_in_fec!I$6</f>
        <v>0</v>
      </c>
      <c r="J320" s="156">
        <f>RES_hhdet_in_fec!J$6</f>
        <v>4.083935643519402E-2</v>
      </c>
      <c r="K320" s="156">
        <f>RES_hhdet_in_fec!K$6</f>
        <v>2.1827558304053283E-2</v>
      </c>
      <c r="L320" s="156">
        <f>RES_hhdet_in_fec!L$6</f>
        <v>1.1412241164621594E-2</v>
      </c>
      <c r="M320" s="156">
        <f>RES_hhdet_in_fec!M$6</f>
        <v>6.6457847831429218E-2</v>
      </c>
      <c r="N320" s="156">
        <f>RES_hhdet_in_fec!N$6</f>
        <v>8.558069336355386E-3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2.8276480063738575E-3</v>
      </c>
      <c r="D321" s="157">
        <f t="shared" ref="D321:Q321" si="76">D322</f>
        <v>3.691951863571206E-3</v>
      </c>
      <c r="E321" s="157">
        <f t="shared" si="76"/>
        <v>4.6139046313579488E-3</v>
      </c>
      <c r="F321" s="157">
        <f t="shared" si="76"/>
        <v>2.6932653157651174E-3</v>
      </c>
      <c r="G321" s="157">
        <f t="shared" si="76"/>
        <v>3.679555334764723E-3</v>
      </c>
      <c r="H321" s="157">
        <f t="shared" si="76"/>
        <v>0</v>
      </c>
      <c r="I321" s="157">
        <f t="shared" si="76"/>
        <v>0</v>
      </c>
      <c r="J321" s="157">
        <f t="shared" si="76"/>
        <v>6.2192650125843241E-3</v>
      </c>
      <c r="K321" s="157">
        <f t="shared" si="76"/>
        <v>8.3626817435724712E-3</v>
      </c>
      <c r="L321" s="157">
        <f t="shared" si="76"/>
        <v>3.0568572731743582E-3</v>
      </c>
      <c r="M321" s="157">
        <f t="shared" si="76"/>
        <v>1.2228055289384795E-2</v>
      </c>
      <c r="N321" s="157">
        <f t="shared" si="76"/>
        <v>8.6369072735178777E-3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2.8276480063738575E-3</v>
      </c>
      <c r="D322" s="156">
        <f>RES_hhdet_in_fec!D$8</f>
        <v>3.691951863571206E-3</v>
      </c>
      <c r="E322" s="156">
        <f>RES_hhdet_in_fec!E$8</f>
        <v>4.6139046313579488E-3</v>
      </c>
      <c r="F322" s="156">
        <f>RES_hhdet_in_fec!F$8</f>
        <v>2.6932653157651174E-3</v>
      </c>
      <c r="G322" s="156">
        <f>RES_hhdet_in_fec!G$8</f>
        <v>3.679555334764723E-3</v>
      </c>
      <c r="H322" s="156">
        <f>RES_hhdet_in_fec!H$8</f>
        <v>0</v>
      </c>
      <c r="I322" s="156">
        <f>RES_hhdet_in_fec!I$8</f>
        <v>0</v>
      </c>
      <c r="J322" s="156">
        <f>RES_hhdet_in_fec!J$8</f>
        <v>6.2192650125843241E-3</v>
      </c>
      <c r="K322" s="156">
        <f>RES_hhdet_in_fec!K$8</f>
        <v>8.3626817435724712E-3</v>
      </c>
      <c r="L322" s="156">
        <f>RES_hhdet_in_fec!L$8</f>
        <v>3.0568572731743582E-3</v>
      </c>
      <c r="M322" s="156">
        <f>RES_hhdet_in_fec!M$8</f>
        <v>1.2228055289384795E-2</v>
      </c>
      <c r="N322" s="156">
        <f>RES_hhdet_in_fec!N$8</f>
        <v>8.6369072735178777E-3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0.68703092025177015</v>
      </c>
      <c r="D323" s="157">
        <f t="shared" ref="D323:Q323" si="77">SUM(D324:D326,D329:D330)</f>
        <v>1.3432366125458677</v>
      </c>
      <c r="E323" s="157">
        <f t="shared" si="77"/>
        <v>0.57523396336853438</v>
      </c>
      <c r="F323" s="157">
        <f t="shared" si="77"/>
        <v>0.31367592086688795</v>
      </c>
      <c r="G323" s="157">
        <f t="shared" si="77"/>
        <v>0.61181841262619352</v>
      </c>
      <c r="H323" s="157">
        <f t="shared" si="77"/>
        <v>0</v>
      </c>
      <c r="I323" s="157">
        <f t="shared" si="77"/>
        <v>0</v>
      </c>
      <c r="J323" s="157">
        <f t="shared" si="77"/>
        <v>0.80359461284043399</v>
      </c>
      <c r="K323" s="157">
        <f t="shared" si="77"/>
        <v>0.52073795280358426</v>
      </c>
      <c r="L323" s="157">
        <f t="shared" si="77"/>
        <v>0.30646677458807958</v>
      </c>
      <c r="M323" s="157">
        <f t="shared" si="77"/>
        <v>1.9183340641478608</v>
      </c>
      <c r="N323" s="157">
        <f t="shared" si="77"/>
        <v>0.4235793866727936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0.1646977271496807</v>
      </c>
      <c r="D324" s="132">
        <f>RES_hhdet_in_fec!D$10</f>
        <v>0.3876813143280306</v>
      </c>
      <c r="E324" s="132">
        <f>RES_hhdet_in_fec!E$10</f>
        <v>0.2510436780130037</v>
      </c>
      <c r="F324" s="132">
        <f>RES_hhdet_in_fec!F$10</f>
        <v>0.20490847846078691</v>
      </c>
      <c r="G324" s="132">
        <f>RES_hhdet_in_fec!G$10</f>
        <v>0.22774342498194119</v>
      </c>
      <c r="H324" s="132">
        <f>RES_hhdet_in_fec!H$10</f>
        <v>0</v>
      </c>
      <c r="I324" s="132">
        <f>RES_hhdet_in_fec!I$10</f>
        <v>0</v>
      </c>
      <c r="J324" s="132">
        <f>RES_hhdet_in_fec!J$10</f>
        <v>0.29858496053319955</v>
      </c>
      <c r="K324" s="132">
        <f>RES_hhdet_in_fec!K$10</f>
        <v>6.3518075306256985E-2</v>
      </c>
      <c r="L324" s="132">
        <f>RES_hhdet_in_fec!L$10</f>
        <v>3.1993482528338564E-2</v>
      </c>
      <c r="M324" s="132">
        <f>RES_hhdet_in_fec!M$10</f>
        <v>1.8468415264382754</v>
      </c>
      <c r="N324" s="132">
        <f>RES_hhdet_in_fec!N$10</f>
        <v>0.29153609352405568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0.48541990420438746</v>
      </c>
      <c r="D329" s="162">
        <f>RES_hhdet_in_fec!D$15</f>
        <v>0.9395998981034186</v>
      </c>
      <c r="E329" s="162">
        <f>RES_hhdet_in_fec!E$15</f>
        <v>0.31985950384736644</v>
      </c>
      <c r="F329" s="162">
        <f>RES_hhdet_in_fec!F$15</f>
        <v>0.10735585406561081</v>
      </c>
      <c r="G329" s="162">
        <f>RES_hhdet_in_fec!G$15</f>
        <v>0.37891365918347331</v>
      </c>
      <c r="H329" s="162">
        <f>RES_hhdet_in_fec!H$15</f>
        <v>0</v>
      </c>
      <c r="I329" s="162">
        <f>RES_hhdet_in_fec!I$15</f>
        <v>0</v>
      </c>
      <c r="J329" s="162">
        <f>RES_hhdet_in_fec!J$15</f>
        <v>0.49097443490729076</v>
      </c>
      <c r="K329" s="162">
        <f>RES_hhdet_in_fec!K$15</f>
        <v>0.32742452700491659</v>
      </c>
      <c r="L329" s="162">
        <f>RES_hhdet_in_fec!L$15</f>
        <v>0.26029324223265216</v>
      </c>
      <c r="M329" s="162">
        <f>RES_hhdet_in_fec!M$15</f>
        <v>6.8839724906468988E-2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3.6913288897701957E-2</v>
      </c>
      <c r="D330" s="160">
        <f t="shared" ref="D330:Q330" si="79">SUM(D331:D332)</f>
        <v>1.5955400114418483E-2</v>
      </c>
      <c r="E330" s="160">
        <f t="shared" si="79"/>
        <v>4.330781508164243E-3</v>
      </c>
      <c r="F330" s="160">
        <f t="shared" si="79"/>
        <v>1.4115883404901986E-3</v>
      </c>
      <c r="G330" s="160">
        <f t="shared" si="79"/>
        <v>5.1613284607790249E-3</v>
      </c>
      <c r="H330" s="160">
        <f t="shared" si="79"/>
        <v>0</v>
      </c>
      <c r="I330" s="160">
        <f t="shared" si="79"/>
        <v>0</v>
      </c>
      <c r="J330" s="160">
        <f t="shared" si="79"/>
        <v>1.4035217399943744E-2</v>
      </c>
      <c r="K330" s="160">
        <f t="shared" si="79"/>
        <v>0.12979535049241075</v>
      </c>
      <c r="L330" s="160">
        <f t="shared" si="79"/>
        <v>1.4180049827088885E-2</v>
      </c>
      <c r="M330" s="160">
        <f t="shared" si="79"/>
        <v>2.6528128031165143E-3</v>
      </c>
      <c r="N330" s="160">
        <f t="shared" si="79"/>
        <v>0.13204329314873789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2.8543816194747312E-2</v>
      </c>
      <c r="D331" s="156">
        <f>RES_hhdet_in_fec!D$17</f>
        <v>1.2414278761525205E-2</v>
      </c>
      <c r="E331" s="156">
        <f>RES_hhdet_in_fec!E$17</f>
        <v>3.3626187148401978E-3</v>
      </c>
      <c r="F331" s="156">
        <f>RES_hhdet_in_fec!F$17</f>
        <v>1.0872007127630432E-3</v>
      </c>
      <c r="G331" s="156">
        <f>RES_hhdet_in_fec!G$17</f>
        <v>3.9294729329190474E-3</v>
      </c>
      <c r="H331" s="156">
        <f>RES_hhdet_in_fec!H$17</f>
        <v>0</v>
      </c>
      <c r="I331" s="156">
        <f>RES_hhdet_in_fec!I$17</f>
        <v>0</v>
      </c>
      <c r="J331" s="156">
        <f>RES_hhdet_in_fec!J$17</f>
        <v>1.0583780856084949E-2</v>
      </c>
      <c r="K331" s="156">
        <f>RES_hhdet_in_fec!K$17</f>
        <v>9.7463875563590693E-2</v>
      </c>
      <c r="L331" s="156">
        <f>RES_hhdet_in_fec!L$17</f>
        <v>1.1092320242291516E-2</v>
      </c>
      <c r="M331" s="156">
        <f>RES_hhdet_in_fec!M$17</f>
        <v>2.0395862705607695E-3</v>
      </c>
      <c r="N331" s="156">
        <f>RES_hhdet_in_fec!N$17</f>
        <v>9.9923658268248158E-2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8.3694727029546452E-3</v>
      </c>
      <c r="D332" s="156">
        <f>RES_hhdet_in_fec!D$18</f>
        <v>3.5411213528932796E-3</v>
      </c>
      <c r="E332" s="156">
        <f>RES_hhdet_in_fec!E$18</f>
        <v>9.6816279332404486E-4</v>
      </c>
      <c r="F332" s="156">
        <f>RES_hhdet_in_fec!F$18</f>
        <v>3.2438762772715539E-4</v>
      </c>
      <c r="G332" s="156">
        <f>RES_hhdet_in_fec!G$18</f>
        <v>1.2318555278599775E-3</v>
      </c>
      <c r="H332" s="156">
        <f>RES_hhdet_in_fec!H$18</f>
        <v>0</v>
      </c>
      <c r="I332" s="156">
        <f>RES_hhdet_in_fec!I$18</f>
        <v>0</v>
      </c>
      <c r="J332" s="156">
        <f>RES_hhdet_in_fec!J$18</f>
        <v>3.4514365438587944E-3</v>
      </c>
      <c r="K332" s="156">
        <f>RES_hhdet_in_fec!K$18</f>
        <v>3.2331474928820048E-2</v>
      </c>
      <c r="L332" s="156">
        <f>RES_hhdet_in_fec!L$18</f>
        <v>3.0877295847973689E-3</v>
      </c>
      <c r="M332" s="156">
        <f>RES_hhdet_in_fec!M$18</f>
        <v>6.1322653255574465E-4</v>
      </c>
      <c r="N332" s="156">
        <f>RES_hhdet_in_fec!N$18</f>
        <v>3.2119634880489724E-2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0.33848474732543427</v>
      </c>
      <c r="D333" s="157">
        <f t="shared" ref="D333:Q333" si="80">SUM(D334:D336)</f>
        <v>0.62174908243921656</v>
      </c>
      <c r="E333" s="157">
        <f t="shared" si="80"/>
        <v>0.25483495596048034</v>
      </c>
      <c r="F333" s="157">
        <f t="shared" si="80"/>
        <v>0.1356484747733494</v>
      </c>
      <c r="G333" s="157">
        <f t="shared" si="80"/>
        <v>0.2789253531513094</v>
      </c>
      <c r="H333" s="157">
        <f t="shared" si="80"/>
        <v>0</v>
      </c>
      <c r="I333" s="157">
        <f t="shared" si="80"/>
        <v>0</v>
      </c>
      <c r="J333" s="157">
        <f t="shared" si="80"/>
        <v>0.38080238670494715</v>
      </c>
      <c r="K333" s="157">
        <f t="shared" si="80"/>
        <v>0.27365341940243854</v>
      </c>
      <c r="L333" s="157">
        <f t="shared" si="80"/>
        <v>0.16043082164947464</v>
      </c>
      <c r="M333" s="157">
        <f t="shared" si="80"/>
        <v>0.80677827689561088</v>
      </c>
      <c r="N333" s="157">
        <f t="shared" si="80"/>
        <v>0.19614840873363185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1.738356454519804E-2</v>
      </c>
      <c r="D334" s="156">
        <f>RES_hhdet_in_fec!D$20</f>
        <v>3.8610842063616396E-2</v>
      </c>
      <c r="E334" s="156">
        <f>RES_hhdet_in_fec!E$20</f>
        <v>2.4183297296730497E-2</v>
      </c>
      <c r="F334" s="156">
        <f>RES_hhdet_in_fec!F$20</f>
        <v>1.7621219781955501E-2</v>
      </c>
      <c r="G334" s="156">
        <f>RES_hhdet_in_fec!G$20</f>
        <v>1.9905871135557966E-2</v>
      </c>
      <c r="H334" s="156">
        <f>RES_hhdet_in_fec!H$20</f>
        <v>0</v>
      </c>
      <c r="I334" s="156">
        <f>RES_hhdet_in_fec!I$20</f>
        <v>0</v>
      </c>
      <c r="J334" s="156">
        <f>RES_hhdet_in_fec!J$20</f>
        <v>2.2322120507593673E-2</v>
      </c>
      <c r="K334" s="156">
        <f>RES_hhdet_in_fec!K$20</f>
        <v>0</v>
      </c>
      <c r="L334" s="156">
        <f>RES_hhdet_in_fec!L$20</f>
        <v>2.3473854546885376E-2</v>
      </c>
      <c r="M334" s="156">
        <f>RES_hhdet_in_fec!M$20</f>
        <v>9.6421904686626134E-2</v>
      </c>
      <c r="N334" s="156">
        <f>RES_hhdet_in_fec!N$20</f>
        <v>7.9687620117506464E-3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0.32110118278023625</v>
      </c>
      <c r="D336" s="57">
        <f>RES_hhdet_in_fec!D$22</f>
        <v>0.58313824037560014</v>
      </c>
      <c r="E336" s="57">
        <f>RES_hhdet_in_fec!E$22</f>
        <v>0.23065165866374981</v>
      </c>
      <c r="F336" s="57">
        <f>RES_hhdet_in_fec!F$22</f>
        <v>0.11802725499139391</v>
      </c>
      <c r="G336" s="57">
        <f>RES_hhdet_in_fec!G$22</f>
        <v>0.25901948201575142</v>
      </c>
      <c r="H336" s="57">
        <f>RES_hhdet_in_fec!H$22</f>
        <v>0</v>
      </c>
      <c r="I336" s="57">
        <f>RES_hhdet_in_fec!I$22</f>
        <v>0</v>
      </c>
      <c r="J336" s="57">
        <f>RES_hhdet_in_fec!J$22</f>
        <v>0.35848026619735346</v>
      </c>
      <c r="K336" s="57">
        <f>RES_hhdet_in_fec!K$22</f>
        <v>0.27365341940243854</v>
      </c>
      <c r="L336" s="57">
        <f>RES_hhdet_in_fec!L$22</f>
        <v>0.13695696710258926</v>
      </c>
      <c r="M336" s="57">
        <f>RES_hhdet_in_fec!M$22</f>
        <v>0.71035637220898473</v>
      </c>
      <c r="N336" s="57">
        <f>RES_hhdet_in_fec!N$22</f>
        <v>0.1881796467218812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3.5031655541203133</v>
      </c>
      <c r="D338" s="168">
        <f t="shared" ref="D338:Q338" si="81">SUM(D339,D342,D344,D354)</f>
        <v>6.7548178290872114</v>
      </c>
      <c r="E338" s="168">
        <f t="shared" si="81"/>
        <v>2.8587808018346679</v>
      </c>
      <c r="F338" s="168">
        <f t="shared" si="81"/>
        <v>1.424052122208098</v>
      </c>
      <c r="G338" s="168">
        <f t="shared" si="81"/>
        <v>3.2013969137683564</v>
      </c>
      <c r="H338" s="168">
        <f t="shared" si="81"/>
        <v>0</v>
      </c>
      <c r="I338" s="168">
        <f t="shared" si="81"/>
        <v>0</v>
      </c>
      <c r="J338" s="168">
        <f t="shared" si="81"/>
        <v>4.283248339747928</v>
      </c>
      <c r="K338" s="168">
        <f t="shared" si="81"/>
        <v>2.8414374710693497</v>
      </c>
      <c r="L338" s="168">
        <f t="shared" si="81"/>
        <v>1.3570466844233056</v>
      </c>
      <c r="M338" s="168">
        <f t="shared" si="81"/>
        <v>7.2879261215099991</v>
      </c>
      <c r="N338" s="168">
        <f t="shared" si="81"/>
        <v>1.7317204857045421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2.8088492132079734</v>
      </c>
      <c r="D339" s="157">
        <f t="shared" ref="D339:Q339" si="82">SUM(D340:D341)</f>
        <v>5.4555473742269349</v>
      </c>
      <c r="E339" s="157">
        <f t="shared" si="82"/>
        <v>2.3311167535017807</v>
      </c>
      <c r="F339" s="157">
        <f t="shared" si="82"/>
        <v>1.1579697882074447</v>
      </c>
      <c r="G339" s="157">
        <f t="shared" si="82"/>
        <v>2.613063666574885</v>
      </c>
      <c r="H339" s="157">
        <f t="shared" si="82"/>
        <v>0</v>
      </c>
      <c r="I339" s="157">
        <f t="shared" si="82"/>
        <v>0</v>
      </c>
      <c r="J339" s="157">
        <f t="shared" si="82"/>
        <v>3.4840352053428432</v>
      </c>
      <c r="K339" s="157">
        <f t="shared" si="82"/>
        <v>2.2363307911910182</v>
      </c>
      <c r="L339" s="157">
        <f t="shared" si="82"/>
        <v>1.0194420274164433</v>
      </c>
      <c r="M339" s="157">
        <f t="shared" si="82"/>
        <v>5.7997323037668052</v>
      </c>
      <c r="N339" s="157">
        <f t="shared" si="82"/>
        <v>1.3205494199277006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2.7840080716791511</v>
      </c>
      <c r="D340" s="156">
        <f>RES_hhdet_in_tes!D$5</f>
        <v>5.3903529076234271</v>
      </c>
      <c r="E340" s="156">
        <f>RES_hhdet_in_tes!E$5</f>
        <v>2.3057351136202948</v>
      </c>
      <c r="F340" s="156">
        <f>RES_hhdet_in_tes!F$5</f>
        <v>1.148269598427003</v>
      </c>
      <c r="G340" s="156">
        <f>RES_hhdet_in_tes!G$5</f>
        <v>2.5920137735519715</v>
      </c>
      <c r="H340" s="156">
        <f>RES_hhdet_in_tes!H$5</f>
        <v>0</v>
      </c>
      <c r="I340" s="156">
        <f>RES_hhdet_in_tes!I$5</f>
        <v>0</v>
      </c>
      <c r="J340" s="156">
        <f>RES_hhdet_in_tes!J$5</f>
        <v>3.4427066515222622</v>
      </c>
      <c r="K340" s="156">
        <f>RES_hhdet_in_tes!K$5</f>
        <v>2.2144212598956265</v>
      </c>
      <c r="L340" s="156">
        <f>RES_hhdet_in_tes!L$5</f>
        <v>1.0079534578400735</v>
      </c>
      <c r="M340" s="156">
        <f>RES_hhdet_in_tes!M$5</f>
        <v>5.7315195617388399</v>
      </c>
      <c r="N340" s="156">
        <f>RES_hhdet_in_tes!N$5</f>
        <v>1.3118800121822045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2.4841141528822542E-2</v>
      </c>
      <c r="D341" s="156">
        <f>RES_hhdet_in_tes!D$6</f>
        <v>6.5194466603507681E-2</v>
      </c>
      <c r="E341" s="156">
        <f>RES_hhdet_in_tes!E$6</f>
        <v>2.5381639881485802E-2</v>
      </c>
      <c r="F341" s="156">
        <f>RES_hhdet_in_tes!F$6</f>
        <v>9.7001897804415878E-3</v>
      </c>
      <c r="G341" s="156">
        <f>RES_hhdet_in_tes!G$6</f>
        <v>2.104989302291338E-2</v>
      </c>
      <c r="H341" s="156">
        <f>RES_hhdet_in_tes!H$6</f>
        <v>0</v>
      </c>
      <c r="I341" s="156">
        <f>RES_hhdet_in_tes!I$6</f>
        <v>0</v>
      </c>
      <c r="J341" s="156">
        <f>RES_hhdet_in_tes!J$6</f>
        <v>4.1328553820580989E-2</v>
      </c>
      <c r="K341" s="156">
        <f>RES_hhdet_in_tes!K$6</f>
        <v>2.1909531295391482E-2</v>
      </c>
      <c r="L341" s="156">
        <f>RES_hhdet_in_tes!L$6</f>
        <v>1.1488569576369741E-2</v>
      </c>
      <c r="M341" s="156">
        <f>RES_hhdet_in_tes!M$6</f>
        <v>6.8212742027965165E-2</v>
      </c>
      <c r="N341" s="156">
        <f>RES_hhdet_in_tes!N$6</f>
        <v>8.6694077454960508E-3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4.9891291098363337E-3</v>
      </c>
      <c r="D342" s="157">
        <f t="shared" ref="D342:Q342" si="83">D343</f>
        <v>6.6733188518191431E-3</v>
      </c>
      <c r="E342" s="157">
        <f t="shared" si="83"/>
        <v>8.5584962330483745E-3</v>
      </c>
      <c r="F342" s="157">
        <f t="shared" si="83"/>
        <v>5.1542740116034998E-3</v>
      </c>
      <c r="G342" s="157">
        <f t="shared" si="83"/>
        <v>7.2983364394764508E-3</v>
      </c>
      <c r="H342" s="157">
        <f t="shared" si="83"/>
        <v>0</v>
      </c>
      <c r="I342" s="157">
        <f t="shared" si="83"/>
        <v>0</v>
      </c>
      <c r="J342" s="157">
        <f t="shared" si="83"/>
        <v>1.4322329483948496E-2</v>
      </c>
      <c r="K342" s="157">
        <f t="shared" si="83"/>
        <v>2.053706173619561E-2</v>
      </c>
      <c r="L342" s="157">
        <f t="shared" si="83"/>
        <v>8.0667513797354918E-3</v>
      </c>
      <c r="M342" s="157">
        <f t="shared" si="83"/>
        <v>3.407848667001722E-2</v>
      </c>
      <c r="N342" s="157">
        <f t="shared" si="83"/>
        <v>2.5275420966320541E-2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4.9891291098363337E-3</v>
      </c>
      <c r="D343" s="156">
        <f>RES_hhdet_in_tes!D$8</f>
        <v>6.6733188518191431E-3</v>
      </c>
      <c r="E343" s="156">
        <f>RES_hhdet_in_tes!E$8</f>
        <v>8.5584962330483745E-3</v>
      </c>
      <c r="F343" s="156">
        <f>RES_hhdet_in_tes!F$8</f>
        <v>5.1542740116034998E-3</v>
      </c>
      <c r="G343" s="156">
        <f>RES_hhdet_in_tes!G$8</f>
        <v>7.2983364394764508E-3</v>
      </c>
      <c r="H343" s="156">
        <f>RES_hhdet_in_tes!H$8</f>
        <v>0</v>
      </c>
      <c r="I343" s="156">
        <f>RES_hhdet_in_tes!I$8</f>
        <v>0</v>
      </c>
      <c r="J343" s="156">
        <f>RES_hhdet_in_tes!J$8</f>
        <v>1.4322329483948496E-2</v>
      </c>
      <c r="K343" s="156">
        <f>RES_hhdet_in_tes!K$8</f>
        <v>2.053706173619561E-2</v>
      </c>
      <c r="L343" s="156">
        <f>RES_hhdet_in_tes!L$8</f>
        <v>8.0667513797354918E-3</v>
      </c>
      <c r="M343" s="156">
        <f>RES_hhdet_in_tes!M$8</f>
        <v>3.407848667001722E-2</v>
      </c>
      <c r="N343" s="156">
        <f>RES_hhdet_in_tes!N$8</f>
        <v>2.5275420966320541E-2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0.42210790099467549</v>
      </c>
      <c r="D344" s="157">
        <f t="shared" ref="D344:Q344" si="84">SUM(D345:D347,D350:D351)</f>
        <v>0.80335464339903706</v>
      </c>
      <c r="E344" s="157">
        <f t="shared" si="84"/>
        <v>0.32195970917964395</v>
      </c>
      <c r="F344" s="157">
        <f t="shared" si="84"/>
        <v>0.15797389728816036</v>
      </c>
      <c r="G344" s="157">
        <f t="shared" si="84"/>
        <v>0.35978944778547278</v>
      </c>
      <c r="H344" s="157">
        <f t="shared" si="84"/>
        <v>0</v>
      </c>
      <c r="I344" s="157">
        <f t="shared" si="84"/>
        <v>0</v>
      </c>
      <c r="J344" s="157">
        <f t="shared" si="84"/>
        <v>0.47960256824861036</v>
      </c>
      <c r="K344" s="157">
        <f t="shared" si="84"/>
        <v>0.35750249069779572</v>
      </c>
      <c r="L344" s="157">
        <f t="shared" si="84"/>
        <v>0.20777555553424729</v>
      </c>
      <c r="M344" s="157">
        <f t="shared" si="84"/>
        <v>0.83107768445862107</v>
      </c>
      <c r="N344" s="157">
        <f t="shared" si="84"/>
        <v>0.2261217493158772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6.6949154925787402E-2</v>
      </c>
      <c r="D345" s="132">
        <f>RES_hhdet_in_tes!D$10</f>
        <v>0.15842619389499971</v>
      </c>
      <c r="E345" s="132">
        <f>RES_hhdet_in_tes!E$10</f>
        <v>0.10313380762429404</v>
      </c>
      <c r="F345" s="132">
        <f>RES_hhdet_in_tes!F$10</f>
        <v>8.4636683485510483E-2</v>
      </c>
      <c r="G345" s="132">
        <f>RES_hhdet_in_tes!G$10</f>
        <v>9.4584914499985184E-2</v>
      </c>
      <c r="H345" s="132">
        <f>RES_hhdet_in_tes!H$10</f>
        <v>0</v>
      </c>
      <c r="I345" s="132">
        <f>RES_hhdet_in_tes!I$10</f>
        <v>0</v>
      </c>
      <c r="J345" s="132">
        <f>RES_hhdet_in_tes!J$10</f>
        <v>0.12543477785105231</v>
      </c>
      <c r="K345" s="132">
        <f>RES_hhdet_in_tes!K$10</f>
        <v>2.6746582878182112E-2</v>
      </c>
      <c r="L345" s="132">
        <f>RES_hhdet_in_tes!L$10</f>
        <v>1.3486595430307027E-2</v>
      </c>
      <c r="M345" s="132">
        <f>RES_hhdet_in_tes!M$10</f>
        <v>0.78029449956570107</v>
      </c>
      <c r="N345" s="132">
        <f>RES_hhdet_in_tes!N$10</f>
        <v>0.12281306087855381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0.32748840594975076</v>
      </c>
      <c r="D350" s="162">
        <f>RES_hhdet_in_tes!D$15</f>
        <v>0.63296476882342223</v>
      </c>
      <c r="E350" s="162">
        <f>RES_hhdet_in_tes!E$15</f>
        <v>0.21556146330361572</v>
      </c>
      <c r="F350" s="162">
        <f>RES_hhdet_in_tes!F$15</f>
        <v>7.2263441605404335E-2</v>
      </c>
      <c r="G350" s="162">
        <f>RES_hhdet_in_tes!G$15</f>
        <v>0.26123932149913132</v>
      </c>
      <c r="H350" s="162">
        <f>RES_hhdet_in_tes!H$15</f>
        <v>0</v>
      </c>
      <c r="I350" s="162">
        <f>RES_hhdet_in_tes!I$15</f>
        <v>0</v>
      </c>
      <c r="J350" s="162">
        <f>RES_hhdet_in_tes!J$15</f>
        <v>0.34331561567213525</v>
      </c>
      <c r="K350" s="162">
        <f>RES_hhdet_in_tes!K$15</f>
        <v>0.22996280019201051</v>
      </c>
      <c r="L350" s="162">
        <f>RES_hhdet_in_tes!L$15</f>
        <v>0.18349460778462243</v>
      </c>
      <c r="M350" s="162">
        <f>RES_hhdet_in_tes!M$15</f>
        <v>4.8735903196561001E-2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2.7670340119137327E-2</v>
      </c>
      <c r="D351" s="160">
        <f t="shared" ref="D351:Q351" si="86">SUM(D352:D353)</f>
        <v>1.1963680680615204E-2</v>
      </c>
      <c r="E351" s="160">
        <f t="shared" si="86"/>
        <v>3.2644382517341471E-3</v>
      </c>
      <c r="F351" s="160">
        <f t="shared" si="86"/>
        <v>1.0737721972455298E-3</v>
      </c>
      <c r="G351" s="160">
        <f t="shared" si="86"/>
        <v>3.9652117863562767E-3</v>
      </c>
      <c r="H351" s="160">
        <f t="shared" si="86"/>
        <v>0</v>
      </c>
      <c r="I351" s="160">
        <f t="shared" si="86"/>
        <v>0</v>
      </c>
      <c r="J351" s="160">
        <f t="shared" si="86"/>
        <v>1.0852174725422752E-2</v>
      </c>
      <c r="K351" s="160">
        <f t="shared" si="86"/>
        <v>0.10079310762760307</v>
      </c>
      <c r="L351" s="160">
        <f t="shared" si="86"/>
        <v>1.079435231931784E-2</v>
      </c>
      <c r="M351" s="160">
        <f t="shared" si="86"/>
        <v>2.0472816963589859E-3</v>
      </c>
      <c r="N351" s="160">
        <f t="shared" si="86"/>
        <v>0.10330868843732338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1.9300867416182681E-2</v>
      </c>
      <c r="D352" s="156">
        <f>RES_hhdet_in_tes!D$17</f>
        <v>8.4189472236661234E-3</v>
      </c>
      <c r="E352" s="156">
        <f>RES_hhdet_in_tes!E$17</f>
        <v>2.2917495510853406E-3</v>
      </c>
      <c r="F352" s="156">
        <f>RES_hhdet_in_tes!F$17</f>
        <v>7.460723323158521E-4</v>
      </c>
      <c r="G352" s="156">
        <f>RES_hhdet_in_tes!G$17</f>
        <v>2.717131268747622E-3</v>
      </c>
      <c r="H352" s="156">
        <f>RES_hhdet_in_tes!H$17</f>
        <v>0</v>
      </c>
      <c r="I352" s="156">
        <f>RES_hhdet_in_tes!I$17</f>
        <v>0</v>
      </c>
      <c r="J352" s="156">
        <f>RES_hhdet_in_tes!J$17</f>
        <v>7.4007381815639588E-3</v>
      </c>
      <c r="K352" s="156">
        <f>RES_hhdet_in_tes!K$17</f>
        <v>6.8458690060397565E-2</v>
      </c>
      <c r="L352" s="156">
        <f>RES_hhdet_in_tes!L$17</f>
        <v>7.7312002326930928E-3</v>
      </c>
      <c r="M352" s="156">
        <f>RES_hhdet_in_tes!M$17</f>
        <v>1.4338398700698687E-3</v>
      </c>
      <c r="N352" s="156">
        <f>RES_hhdet_in_tes!N$17</f>
        <v>7.113677830130144E-2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8.3694727029546452E-3</v>
      </c>
      <c r="D353" s="156">
        <f>RES_hhdet_in_tes!D$18</f>
        <v>3.5447334569490801E-3</v>
      </c>
      <c r="E353" s="156">
        <f>RES_hhdet_in_tes!E$18</f>
        <v>9.7268870064880653E-4</v>
      </c>
      <c r="F353" s="156">
        <f>RES_hhdet_in_tes!F$18</f>
        <v>3.2769986492967767E-4</v>
      </c>
      <c r="G353" s="156">
        <f>RES_hhdet_in_tes!G$18</f>
        <v>1.2480805176086544E-3</v>
      </c>
      <c r="H353" s="156">
        <f>RES_hhdet_in_tes!H$18</f>
        <v>0</v>
      </c>
      <c r="I353" s="156">
        <f>RES_hhdet_in_tes!I$18</f>
        <v>0</v>
      </c>
      <c r="J353" s="156">
        <f>RES_hhdet_in_tes!J$18</f>
        <v>3.4514365438587944E-3</v>
      </c>
      <c r="K353" s="156">
        <f>RES_hhdet_in_tes!K$18</f>
        <v>3.2334417567205509E-2</v>
      </c>
      <c r="L353" s="156">
        <f>RES_hhdet_in_tes!L$18</f>
        <v>3.0631520866247468E-3</v>
      </c>
      <c r="M353" s="156">
        <f>RES_hhdet_in_tes!M$18</f>
        <v>6.1344182628911693E-4</v>
      </c>
      <c r="N353" s="156">
        <f>RES_hhdet_in_tes!N$18</f>
        <v>3.2171910136021935E-2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0.26721931080782807</v>
      </c>
      <c r="D354" s="157">
        <f t="shared" ref="D354:Q354" si="87">SUM(D355:D357)</f>
        <v>0.48924249260942099</v>
      </c>
      <c r="E354" s="157">
        <f t="shared" si="87"/>
        <v>0.19714584292019494</v>
      </c>
      <c r="F354" s="157">
        <f t="shared" si="87"/>
        <v>0.1029541627008895</v>
      </c>
      <c r="G354" s="157">
        <f t="shared" si="87"/>
        <v>0.22124546296852249</v>
      </c>
      <c r="H354" s="157">
        <f t="shared" si="87"/>
        <v>0</v>
      </c>
      <c r="I354" s="157">
        <f t="shared" si="87"/>
        <v>0</v>
      </c>
      <c r="J354" s="157">
        <f t="shared" si="87"/>
        <v>0.30528823667252603</v>
      </c>
      <c r="K354" s="157">
        <f t="shared" si="87"/>
        <v>0.22706712744434032</v>
      </c>
      <c r="L354" s="157">
        <f t="shared" si="87"/>
        <v>0.12176235009287957</v>
      </c>
      <c r="M354" s="157">
        <f t="shared" si="87"/>
        <v>0.6230376466145553</v>
      </c>
      <c r="N354" s="157">
        <f t="shared" si="87"/>
        <v>0.15977389549464374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5.7794785655446374E-3</v>
      </c>
      <c r="D355" s="156">
        <f>RES_hhdet_in_tes!D$20</f>
        <v>1.2944542236625754E-2</v>
      </c>
      <c r="E355" s="156">
        <f>RES_hhdet_in_tes!E$20</f>
        <v>8.1753990965596317E-3</v>
      </c>
      <c r="F355" s="156">
        <f>RES_hhdet_in_tes!F$20</f>
        <v>6.0081848053190993E-3</v>
      </c>
      <c r="G355" s="156">
        <f>RES_hhdet_in_tes!G$20</f>
        <v>6.8499870566128638E-3</v>
      </c>
      <c r="H355" s="156">
        <f>RES_hhdet_in_tes!H$20</f>
        <v>0</v>
      </c>
      <c r="I355" s="156">
        <f>RES_hhdet_in_tes!I$20</f>
        <v>0</v>
      </c>
      <c r="J355" s="156">
        <f>RES_hhdet_in_tes!J$20</f>
        <v>7.8204080663159259E-3</v>
      </c>
      <c r="K355" s="156">
        <f>RES_hhdet_in_tes!K$20</f>
        <v>0</v>
      </c>
      <c r="L355" s="156">
        <f>RES_hhdet_in_tes!L$20</f>
        <v>8.1442114455028414E-3</v>
      </c>
      <c r="M355" s="156">
        <f>RES_hhdet_in_tes!M$20</f>
        <v>3.3300801715004359E-2</v>
      </c>
      <c r="N355" s="156">
        <f>RES_hhdet_in_tes!N$20</f>
        <v>2.7625975512327746E-3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0.26143983224228345</v>
      </c>
      <c r="D357" s="57">
        <f>RES_hhdet_in_tes!D$22</f>
        <v>0.47629795037279521</v>
      </c>
      <c r="E357" s="57">
        <f>RES_hhdet_in_tes!E$22</f>
        <v>0.18897044382363531</v>
      </c>
      <c r="F357" s="57">
        <f>RES_hhdet_in_tes!F$22</f>
        <v>9.6945977895570398E-2</v>
      </c>
      <c r="G357" s="57">
        <f>RES_hhdet_in_tes!G$22</f>
        <v>0.21439547591190963</v>
      </c>
      <c r="H357" s="57">
        <f>RES_hhdet_in_tes!H$22</f>
        <v>0</v>
      </c>
      <c r="I357" s="57">
        <f>RES_hhdet_in_tes!I$22</f>
        <v>0</v>
      </c>
      <c r="J357" s="57">
        <f>RES_hhdet_in_tes!J$22</f>
        <v>0.29746782860621007</v>
      </c>
      <c r="K357" s="57">
        <f>RES_hhdet_in_tes!K$22</f>
        <v>0.22706712744434032</v>
      </c>
      <c r="L357" s="57">
        <f>RES_hhdet_in_tes!L$22</f>
        <v>0.11361813864737673</v>
      </c>
      <c r="M357" s="57">
        <f>RES_hhdet_in_tes!M$22</f>
        <v>0.58973684489955092</v>
      </c>
      <c r="N357" s="57">
        <f>RES_hhdet_in_tes!N$22</f>
        <v>0.15701129794341095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0.49472592701862284</v>
      </c>
      <c r="D359" s="175">
        <f t="shared" si="88"/>
        <v>0.49266045232344308</v>
      </c>
      <c r="E359" s="175">
        <f t="shared" si="88"/>
        <v>0.48921407789919741</v>
      </c>
      <c r="F359" s="175">
        <f t="shared" si="88"/>
        <v>0.48644870758238645</v>
      </c>
      <c r="G359" s="175">
        <f t="shared" si="88"/>
        <v>0.4918551589177686</v>
      </c>
      <c r="H359" s="175" t="str">
        <f t="shared" si="88"/>
        <v/>
      </c>
      <c r="I359" s="175" t="str">
        <f t="shared" si="88"/>
        <v/>
      </c>
      <c r="J359" s="175">
        <f t="shared" si="88"/>
        <v>0.5009800146257043</v>
      </c>
      <c r="K359" s="175">
        <f t="shared" si="88"/>
        <v>0.51360054992308035</v>
      </c>
      <c r="L359" s="175">
        <f t="shared" si="88"/>
        <v>0.52194431749610093</v>
      </c>
      <c r="M359" s="175">
        <f t="shared" si="88"/>
        <v>0.50223766180191376</v>
      </c>
      <c r="N359" s="175">
        <f t="shared" si="88"/>
        <v>0.51833930175009391</v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0.46406706886912386</v>
      </c>
      <c r="D360" s="169">
        <f t="shared" si="88"/>
        <v>0.46460947135441211</v>
      </c>
      <c r="E360" s="169">
        <f t="shared" si="88"/>
        <v>0.46539156346152311</v>
      </c>
      <c r="F360" s="169">
        <f t="shared" si="88"/>
        <v>0.46778570126247193</v>
      </c>
      <c r="G360" s="169">
        <f t="shared" si="88"/>
        <v>0.46542195171775141</v>
      </c>
      <c r="H360" s="169" t="str">
        <f t="shared" si="88"/>
        <v/>
      </c>
      <c r="I360" s="169" t="str">
        <f t="shared" si="88"/>
        <v/>
      </c>
      <c r="J360" s="169">
        <f t="shared" si="88"/>
        <v>0.47343078223961438</v>
      </c>
      <c r="K360" s="169">
        <f t="shared" si="88"/>
        <v>0.47283380933901736</v>
      </c>
      <c r="L360" s="169">
        <f t="shared" si="88"/>
        <v>0.47860472324483533</v>
      </c>
      <c r="M360" s="169">
        <f t="shared" si="88"/>
        <v>0.49260605731793949</v>
      </c>
      <c r="N360" s="169">
        <f t="shared" si="88"/>
        <v>0.48683191405968956</v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0.46179295356781569</v>
      </c>
      <c r="D361" s="73">
        <f t="shared" si="88"/>
        <v>0.46155443747578928</v>
      </c>
      <c r="E361" s="73">
        <f t="shared" si="88"/>
        <v>0.46261113639231416</v>
      </c>
      <c r="F361" s="73">
        <f t="shared" si="88"/>
        <v>0.46563973633059841</v>
      </c>
      <c r="G361" s="73">
        <f t="shared" si="88"/>
        <v>0.46337561643009445</v>
      </c>
      <c r="H361" s="73" t="str">
        <f t="shared" si="88"/>
        <v/>
      </c>
      <c r="I361" s="73" t="str">
        <f t="shared" si="88"/>
        <v/>
      </c>
      <c r="J361" s="73">
        <f t="shared" si="88"/>
        <v>0.47042544008554144</v>
      </c>
      <c r="K361" s="73">
        <f t="shared" si="88"/>
        <v>0.47037221193460765</v>
      </c>
      <c r="L361" s="73">
        <f t="shared" si="88"/>
        <v>0.47576012357490172</v>
      </c>
      <c r="M361" s="73">
        <f t="shared" si="88"/>
        <v>0.48957583084754086</v>
      </c>
      <c r="N361" s="73">
        <f t="shared" si="88"/>
        <v>0.48516656564843025</v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1.0356437667255722</v>
      </c>
      <c r="D362" s="73">
        <f t="shared" si="88"/>
        <v>1.0262337000591495</v>
      </c>
      <c r="E362" s="73">
        <f t="shared" si="88"/>
        <v>1.0250703095178448</v>
      </c>
      <c r="F362" s="73">
        <f t="shared" si="88"/>
        <v>1.0293494323269357</v>
      </c>
      <c r="G362" s="73">
        <f t="shared" si="88"/>
        <v>1.020191822077452</v>
      </c>
      <c r="H362" s="73" t="str">
        <f t="shared" si="88"/>
        <v/>
      </c>
      <c r="I362" s="73" t="str">
        <f t="shared" si="88"/>
        <v/>
      </c>
      <c r="J362" s="73">
        <f t="shared" si="88"/>
        <v>1.0119785772374561</v>
      </c>
      <c r="K362" s="73">
        <f t="shared" si="88"/>
        <v>1.0037554814971208</v>
      </c>
      <c r="L362" s="73">
        <f t="shared" si="88"/>
        <v>1.0066882929169747</v>
      </c>
      <c r="M362" s="73">
        <f t="shared" si="88"/>
        <v>1.0264061243901135</v>
      </c>
      <c r="N362" s="73">
        <f t="shared" si="88"/>
        <v>1.0130097577811961</v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1.7644095370393482</v>
      </c>
      <c r="D363" s="169">
        <f t="shared" si="88"/>
        <v>1.8075313813447385</v>
      </c>
      <c r="E363" s="169">
        <f t="shared" si="88"/>
        <v>1.8549356601090965</v>
      </c>
      <c r="F363" s="169">
        <f t="shared" si="88"/>
        <v>1.9137639286529948</v>
      </c>
      <c r="G363" s="169">
        <f t="shared" si="88"/>
        <v>1.9834832678071734</v>
      </c>
      <c r="H363" s="169" t="str">
        <f t="shared" si="88"/>
        <v/>
      </c>
      <c r="I363" s="169" t="str">
        <f t="shared" si="88"/>
        <v/>
      </c>
      <c r="J363" s="169">
        <f t="shared" si="88"/>
        <v>2.3028974412519947</v>
      </c>
      <c r="K363" s="169">
        <f t="shared" si="88"/>
        <v>2.4557985543310106</v>
      </c>
      <c r="L363" s="169">
        <f t="shared" si="88"/>
        <v>2.6389035073785654</v>
      </c>
      <c r="M363" s="169">
        <f t="shared" si="88"/>
        <v>2.7869097631248723</v>
      </c>
      <c r="N363" s="169">
        <f t="shared" si="88"/>
        <v>2.9264434786534035</v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1.7644095370393482</v>
      </c>
      <c r="D364" s="73">
        <f t="shared" si="88"/>
        <v>1.8075313813447385</v>
      </c>
      <c r="E364" s="73">
        <f t="shared" si="88"/>
        <v>1.8549356601090965</v>
      </c>
      <c r="F364" s="73">
        <f t="shared" si="88"/>
        <v>1.9137639286529948</v>
      </c>
      <c r="G364" s="73">
        <f t="shared" si="88"/>
        <v>1.9834832678071734</v>
      </c>
      <c r="H364" s="73" t="str">
        <f t="shared" si="88"/>
        <v/>
      </c>
      <c r="I364" s="73" t="str">
        <f t="shared" si="88"/>
        <v/>
      </c>
      <c r="J364" s="73">
        <f t="shared" si="88"/>
        <v>2.3028974412519947</v>
      </c>
      <c r="K364" s="73">
        <f t="shared" si="88"/>
        <v>2.4557985543310106</v>
      </c>
      <c r="L364" s="73">
        <f t="shared" si="88"/>
        <v>2.6389035073785654</v>
      </c>
      <c r="M364" s="73">
        <f t="shared" si="88"/>
        <v>2.7869097631248723</v>
      </c>
      <c r="N364" s="73">
        <f t="shared" si="88"/>
        <v>2.9264434786534035</v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0.61439432862787213</v>
      </c>
      <c r="D365" s="169">
        <f t="shared" si="88"/>
        <v>0.59807381357512301</v>
      </c>
      <c r="E365" s="169">
        <f t="shared" si="88"/>
        <v>0.55970219020842904</v>
      </c>
      <c r="F365" s="169">
        <f t="shared" si="88"/>
        <v>0.50362137090911241</v>
      </c>
      <c r="G365" s="169">
        <f t="shared" si="88"/>
        <v>0.58806574035766324</v>
      </c>
      <c r="H365" s="169" t="str">
        <f t="shared" si="88"/>
        <v/>
      </c>
      <c r="I365" s="169" t="str">
        <f t="shared" si="88"/>
        <v/>
      </c>
      <c r="J365" s="169">
        <f t="shared" si="88"/>
        <v>0.59682153238108226</v>
      </c>
      <c r="K365" s="169">
        <f t="shared" si="88"/>
        <v>0.68653050689516593</v>
      </c>
      <c r="L365" s="169">
        <f t="shared" si="88"/>
        <v>0.67797090178378172</v>
      </c>
      <c r="M365" s="169">
        <f t="shared" si="88"/>
        <v>0.43322886247541686</v>
      </c>
      <c r="N365" s="169">
        <f t="shared" si="88"/>
        <v>0.53383558414411614</v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>
        <f t="shared" si="88"/>
        <v>0.40649713924068076</v>
      </c>
      <c r="D366" s="174">
        <f t="shared" si="88"/>
        <v>0.4086505798444281</v>
      </c>
      <c r="E366" s="174">
        <f t="shared" si="88"/>
        <v>0.41082017456321629</v>
      </c>
      <c r="F366" s="174">
        <f t="shared" si="88"/>
        <v>0.41304627373780095</v>
      </c>
      <c r="G366" s="174">
        <f t="shared" si="88"/>
        <v>0.41531348054278733</v>
      </c>
      <c r="H366" s="174" t="str">
        <f t="shared" si="88"/>
        <v/>
      </c>
      <c r="I366" s="174" t="str">
        <f t="shared" si="88"/>
        <v/>
      </c>
      <c r="J366" s="174">
        <f t="shared" si="88"/>
        <v>0.42009744103338809</v>
      </c>
      <c r="K366" s="174">
        <f t="shared" si="88"/>
        <v>0.42108616719290581</v>
      </c>
      <c r="L366" s="174">
        <f t="shared" si="88"/>
        <v>0.42154196306579417</v>
      </c>
      <c r="M366" s="174">
        <f t="shared" si="88"/>
        <v>0.42250214130204089</v>
      </c>
      <c r="N366" s="174">
        <f t="shared" si="88"/>
        <v>0.42126194185427701</v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0.67464972720166994</v>
      </c>
      <c r="D371" s="171">
        <f t="shared" si="88"/>
        <v>0.67365350943636859</v>
      </c>
      <c r="E371" s="171">
        <f t="shared" si="88"/>
        <v>0.67392546011851306</v>
      </c>
      <c r="F371" s="171">
        <f t="shared" si="88"/>
        <v>0.67312064380988801</v>
      </c>
      <c r="G371" s="171">
        <f t="shared" si="88"/>
        <v>0.68944287218908873</v>
      </c>
      <c r="H371" s="171" t="str">
        <f t="shared" si="88"/>
        <v/>
      </c>
      <c r="I371" s="171" t="str">
        <f t="shared" si="88"/>
        <v/>
      </c>
      <c r="J371" s="171">
        <f t="shared" si="88"/>
        <v>0.69925354817499308</v>
      </c>
      <c r="K371" s="171">
        <f t="shared" si="88"/>
        <v>0.70233834433715903</v>
      </c>
      <c r="L371" s="171">
        <f t="shared" si="88"/>
        <v>0.70495340643770343</v>
      </c>
      <c r="M371" s="171">
        <f t="shared" si="88"/>
        <v>0.7079619109863875</v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>
        <f t="shared" si="88"/>
        <v>0.74960375911830357</v>
      </c>
      <c r="D372" s="170">
        <f t="shared" si="88"/>
        <v>0.74982016087480841</v>
      </c>
      <c r="E372" s="170">
        <f t="shared" si="88"/>
        <v>0.7537757897922438</v>
      </c>
      <c r="F372" s="170">
        <f t="shared" si="88"/>
        <v>0.76068366849264546</v>
      </c>
      <c r="G372" s="170">
        <f t="shared" si="88"/>
        <v>0.76825410676494466</v>
      </c>
      <c r="H372" s="170" t="str">
        <f t="shared" si="88"/>
        <v/>
      </c>
      <c r="I372" s="170" t="str">
        <f t="shared" si="88"/>
        <v/>
      </c>
      <c r="J372" s="170">
        <f t="shared" si="88"/>
        <v>0.77321030491955545</v>
      </c>
      <c r="K372" s="170">
        <f t="shared" si="88"/>
        <v>0.77655406950418104</v>
      </c>
      <c r="L372" s="170">
        <f t="shared" si="88"/>
        <v>0.76123514733332098</v>
      </c>
      <c r="M372" s="170">
        <f t="shared" si="88"/>
        <v>0.77173997877040068</v>
      </c>
      <c r="N372" s="170">
        <f t="shared" si="88"/>
        <v>0.78238497369914195</v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>
        <f t="shared" si="88"/>
        <v>0.6761838460736187</v>
      </c>
      <c r="D373" s="73">
        <f t="shared" si="88"/>
        <v>0.67816643925851239</v>
      </c>
      <c r="E373" s="73">
        <f t="shared" si="88"/>
        <v>0.68153714275460209</v>
      </c>
      <c r="F373" s="73">
        <f t="shared" si="88"/>
        <v>0.68623237968614126</v>
      </c>
      <c r="G373" s="73">
        <f t="shared" si="88"/>
        <v>0.69147473850371444</v>
      </c>
      <c r="H373" s="73" t="str">
        <f t="shared" si="88"/>
        <v/>
      </c>
      <c r="I373" s="73" t="str">
        <f t="shared" si="88"/>
        <v/>
      </c>
      <c r="J373" s="73">
        <f t="shared" si="88"/>
        <v>0.69925277953095955</v>
      </c>
      <c r="K373" s="73">
        <f t="shared" si="88"/>
        <v>0.70240065526361528</v>
      </c>
      <c r="L373" s="73">
        <f t="shared" si="88"/>
        <v>0.69698674973487207</v>
      </c>
      <c r="M373" s="73">
        <f t="shared" si="88"/>
        <v>0.70300525688263471</v>
      </c>
      <c r="N373" s="73">
        <f t="shared" si="88"/>
        <v>0.71191126840385044</v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>
        <f t="shared" si="88"/>
        <v>1</v>
      </c>
      <c r="D374" s="73">
        <f t="shared" si="88"/>
        <v>1.0010200452613265</v>
      </c>
      <c r="E374" s="73">
        <f t="shared" si="88"/>
        <v>1.004674737922145</v>
      </c>
      <c r="F374" s="73">
        <f t="shared" si="88"/>
        <v>1.0102107383864474</v>
      </c>
      <c r="G374" s="73">
        <f t="shared" si="88"/>
        <v>1.0131711790723248</v>
      </c>
      <c r="H374" s="73" t="str">
        <f t="shared" si="88"/>
        <v/>
      </c>
      <c r="I374" s="73" t="str">
        <f t="shared" si="88"/>
        <v/>
      </c>
      <c r="J374" s="73">
        <f t="shared" si="88"/>
        <v>1</v>
      </c>
      <c r="K374" s="73">
        <f t="shared" si="88"/>
        <v>1.0000910146657997</v>
      </c>
      <c r="L374" s="73">
        <f t="shared" si="88"/>
        <v>0.9920402685864621</v>
      </c>
      <c r="M374" s="73">
        <f t="shared" si="88"/>
        <v>1.00035108352614</v>
      </c>
      <c r="N374" s="73">
        <f t="shared" si="88"/>
        <v>1.0016275171161415</v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0.78945746571827524</v>
      </c>
      <c r="D375" s="169">
        <f t="shared" si="89"/>
        <v>0.78688092419863009</v>
      </c>
      <c r="E375" s="169">
        <f t="shared" si="89"/>
        <v>0.77362166496015639</v>
      </c>
      <c r="F375" s="169">
        <f t="shared" si="89"/>
        <v>0.75897766541726508</v>
      </c>
      <c r="G375" s="169">
        <f t="shared" si="89"/>
        <v>0.7932067145165641</v>
      </c>
      <c r="H375" s="169" t="str">
        <f t="shared" si="89"/>
        <v/>
      </c>
      <c r="I375" s="169" t="str">
        <f t="shared" si="89"/>
        <v/>
      </c>
      <c r="J375" s="169">
        <f t="shared" si="89"/>
        <v>0.80169727746236286</v>
      </c>
      <c r="K375" s="169">
        <f t="shared" si="89"/>
        <v>0.82976170347212885</v>
      </c>
      <c r="L375" s="169">
        <f t="shared" si="89"/>
        <v>0.75897105581693136</v>
      </c>
      <c r="M375" s="169">
        <f t="shared" si="89"/>
        <v>0.77225387006196033</v>
      </c>
      <c r="N375" s="169">
        <f t="shared" si="89"/>
        <v>0.8145561645193643</v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>
        <f t="shared" si="89"/>
        <v>0.33246797861955968</v>
      </c>
      <c r="D376" s="73">
        <f t="shared" si="89"/>
        <v>0.33525666742253207</v>
      </c>
      <c r="E376" s="73">
        <f t="shared" si="89"/>
        <v>0.33805973586839705</v>
      </c>
      <c r="F376" s="73">
        <f t="shared" si="89"/>
        <v>0.34096304794243626</v>
      </c>
      <c r="G376" s="73">
        <f t="shared" si="89"/>
        <v>0.34411892903178171</v>
      </c>
      <c r="H376" s="73" t="str">
        <f t="shared" si="89"/>
        <v/>
      </c>
      <c r="I376" s="73" t="str">
        <f t="shared" si="89"/>
        <v/>
      </c>
      <c r="J376" s="73">
        <f t="shared" si="89"/>
        <v>0.35034342116626116</v>
      </c>
      <c r="K376" s="73" t="str">
        <f t="shared" si="89"/>
        <v/>
      </c>
      <c r="L376" s="73">
        <f t="shared" si="89"/>
        <v>0.34694819418072326</v>
      </c>
      <c r="M376" s="73">
        <f t="shared" si="89"/>
        <v>0.3453655248071783</v>
      </c>
      <c r="N376" s="73">
        <f t="shared" si="89"/>
        <v>0.34667838582192306</v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0.81419766186664777</v>
      </c>
      <c r="D378" s="65">
        <f t="shared" si="89"/>
        <v>0.81678394143044208</v>
      </c>
      <c r="E378" s="65">
        <f t="shared" si="89"/>
        <v>0.81928933404776205</v>
      </c>
      <c r="F378" s="65">
        <f t="shared" si="89"/>
        <v>0.82138636455316461</v>
      </c>
      <c r="G378" s="65">
        <f t="shared" si="89"/>
        <v>0.82771949910266551</v>
      </c>
      <c r="H378" s="65" t="str">
        <f t="shared" si="89"/>
        <v/>
      </c>
      <c r="I378" s="65" t="str">
        <f t="shared" si="89"/>
        <v/>
      </c>
      <c r="J378" s="65">
        <f t="shared" si="89"/>
        <v>0.82980252096344309</v>
      </c>
      <c r="K378" s="65">
        <f t="shared" si="89"/>
        <v>0.82976170347212885</v>
      </c>
      <c r="L378" s="65">
        <f t="shared" si="89"/>
        <v>0.82959006066679108</v>
      </c>
      <c r="M378" s="65">
        <f t="shared" si="89"/>
        <v>0.83019857070565151</v>
      </c>
      <c r="N378" s="65">
        <f t="shared" si="89"/>
        <v>0.83436918220738665</v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25.573911713765735</v>
      </c>
      <c r="D380" s="168">
        <f t="shared" ref="D380:Q380" si="90">SUM(D381,D384,D386,D396)</f>
        <v>48.852159453591248</v>
      </c>
      <c r="E380" s="168">
        <f t="shared" si="90"/>
        <v>21.190942177658592</v>
      </c>
      <c r="F380" s="168">
        <f t="shared" si="90"/>
        <v>10.861108021186137</v>
      </c>
      <c r="G380" s="168">
        <f t="shared" si="90"/>
        <v>23.565158955017029</v>
      </c>
      <c r="H380" s="168">
        <f t="shared" si="90"/>
        <v>0</v>
      </c>
      <c r="I380" s="168">
        <f t="shared" si="90"/>
        <v>0</v>
      </c>
      <c r="J380" s="168">
        <f t="shared" si="90"/>
        <v>30.999507099193917</v>
      </c>
      <c r="K380" s="168">
        <f t="shared" si="90"/>
        <v>19.3743237279201</v>
      </c>
      <c r="L380" s="168">
        <f t="shared" si="90"/>
        <v>8.8583853528618146</v>
      </c>
      <c r="M380" s="168">
        <f t="shared" si="90"/>
        <v>55.770356727676834</v>
      </c>
      <c r="N380" s="168">
        <f t="shared" si="90"/>
        <v>12.392222999832143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24.824161287039658</v>
      </c>
      <c r="D381" s="157">
        <f t="shared" ref="D381:Q381" si="91">SUM(D382:D383)</f>
        <v>47.131769804167945</v>
      </c>
      <c r="E381" s="157">
        <f t="shared" si="91"/>
        <v>20.082010336987565</v>
      </c>
      <c r="F381" s="157">
        <f t="shared" si="91"/>
        <v>9.9621351684011863</v>
      </c>
      <c r="G381" s="157">
        <f t="shared" si="91"/>
        <v>22.566103610167708</v>
      </c>
      <c r="H381" s="157">
        <f t="shared" si="91"/>
        <v>0</v>
      </c>
      <c r="I381" s="157">
        <f t="shared" si="91"/>
        <v>0</v>
      </c>
      <c r="J381" s="157">
        <f t="shared" si="91"/>
        <v>29.697279923989857</v>
      </c>
      <c r="K381" s="157">
        <f t="shared" si="91"/>
        <v>19.116403775661254</v>
      </c>
      <c r="L381" s="157">
        <f t="shared" si="91"/>
        <v>8.6323816734377825</v>
      </c>
      <c r="M381" s="157">
        <f t="shared" si="91"/>
        <v>47.830905716041492</v>
      </c>
      <c r="N381" s="157">
        <f t="shared" si="91"/>
        <v>11.156480898656261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24.824161287039658</v>
      </c>
      <c r="D382" s="156">
        <f>RES_hhdet_in_emi!D$5</f>
        <v>47.131769804167945</v>
      </c>
      <c r="E382" s="156">
        <f>RES_hhdet_in_emi!E$5</f>
        <v>20.082010336987565</v>
      </c>
      <c r="F382" s="156">
        <f>RES_hhdet_in_emi!F$5</f>
        <v>9.9621351684011863</v>
      </c>
      <c r="G382" s="156">
        <f>RES_hhdet_in_emi!G$5</f>
        <v>22.566103610167708</v>
      </c>
      <c r="H382" s="156">
        <f>RES_hhdet_in_emi!H$5</f>
        <v>0</v>
      </c>
      <c r="I382" s="156">
        <f>RES_hhdet_in_emi!I$5</f>
        <v>0</v>
      </c>
      <c r="J382" s="156">
        <f>RES_hhdet_in_emi!J$5</f>
        <v>29.697279923989857</v>
      </c>
      <c r="K382" s="156">
        <f>RES_hhdet_in_emi!K$5</f>
        <v>19.116403775661254</v>
      </c>
      <c r="L382" s="156">
        <f>RES_hhdet_in_emi!L$5</f>
        <v>8.6323816734377825</v>
      </c>
      <c r="M382" s="156">
        <f>RES_hhdet_in_emi!M$5</f>
        <v>47.830905716041492</v>
      </c>
      <c r="N382" s="156">
        <f>RES_hhdet_in_emi!N$5</f>
        <v>11.156480898656261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0.67817066795754311</v>
      </c>
      <c r="D386" s="157">
        <f t="shared" ref="D386:Q386" si="93">SUM(D387:D389,D392:D393)</f>
        <v>1.5645676572852765</v>
      </c>
      <c r="E386" s="157">
        <f t="shared" si="93"/>
        <v>1.0114936140779469</v>
      </c>
      <c r="F386" s="157">
        <f t="shared" si="93"/>
        <v>0.82778685674924313</v>
      </c>
      <c r="G386" s="157">
        <f t="shared" si="93"/>
        <v>0.91875199949910613</v>
      </c>
      <c r="H386" s="157">
        <f t="shared" si="93"/>
        <v>0</v>
      </c>
      <c r="I386" s="157">
        <f t="shared" si="93"/>
        <v>0</v>
      </c>
      <c r="J386" s="157">
        <f t="shared" si="93"/>
        <v>1.2116449672986092</v>
      </c>
      <c r="K386" s="157">
        <f t="shared" si="93"/>
        <v>0.25791995225884362</v>
      </c>
      <c r="L386" s="157">
        <f t="shared" si="93"/>
        <v>0.13035860652886397</v>
      </c>
      <c r="M386" s="157">
        <f t="shared" si="93"/>
        <v>7.5455070015507726</v>
      </c>
      <c r="N386" s="157">
        <f t="shared" si="93"/>
        <v>1.2028633864233111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0.67817066795754311</v>
      </c>
      <c r="D387" s="132">
        <f>RES_hhdet_in_emi!D$10</f>
        <v>1.5645676572852765</v>
      </c>
      <c r="E387" s="132">
        <f>RES_hhdet_in_emi!E$10</f>
        <v>1.0114936140779469</v>
      </c>
      <c r="F387" s="132">
        <f>RES_hhdet_in_emi!F$10</f>
        <v>0.82778685674924313</v>
      </c>
      <c r="G387" s="132">
        <f>RES_hhdet_in_emi!G$10</f>
        <v>0.91875199949910613</v>
      </c>
      <c r="H387" s="132">
        <f>RES_hhdet_in_emi!H$10</f>
        <v>0</v>
      </c>
      <c r="I387" s="132">
        <f>RES_hhdet_in_emi!I$10</f>
        <v>0</v>
      </c>
      <c r="J387" s="132">
        <f>RES_hhdet_in_emi!J$10</f>
        <v>1.2116449672986092</v>
      </c>
      <c r="K387" s="132">
        <f>RES_hhdet_in_emi!K$10</f>
        <v>0.25791995225884362</v>
      </c>
      <c r="L387" s="132">
        <f>RES_hhdet_in_emi!L$10</f>
        <v>0.13035860652886397</v>
      </c>
      <c r="M387" s="132">
        <f>RES_hhdet_in_emi!M$10</f>
        <v>7.5455070015507726</v>
      </c>
      <c r="N387" s="132">
        <f>RES_hhdet_in_emi!N$10</f>
        <v>1.2028633864233111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7.1579758768534257E-2</v>
      </c>
      <c r="D396" s="157">
        <f t="shared" ref="D396:Q396" si="96">SUM(D397:D399)</f>
        <v>0.15582199213803152</v>
      </c>
      <c r="E396" s="157">
        <f t="shared" si="96"/>
        <v>9.7438226593080435E-2</v>
      </c>
      <c r="F396" s="157">
        <f t="shared" si="96"/>
        <v>7.1185996035707952E-2</v>
      </c>
      <c r="G396" s="157">
        <f t="shared" si="96"/>
        <v>8.0303345350214203E-2</v>
      </c>
      <c r="H396" s="157">
        <f t="shared" si="96"/>
        <v>0</v>
      </c>
      <c r="I396" s="157">
        <f t="shared" si="96"/>
        <v>0</v>
      </c>
      <c r="J396" s="157">
        <f t="shared" si="96"/>
        <v>9.0582207905450296E-2</v>
      </c>
      <c r="K396" s="157">
        <f t="shared" si="96"/>
        <v>0</v>
      </c>
      <c r="L396" s="157">
        <f t="shared" si="96"/>
        <v>9.5645072895167674E-2</v>
      </c>
      <c r="M396" s="157">
        <f t="shared" si="96"/>
        <v>0.39394401008456786</v>
      </c>
      <c r="N396" s="157">
        <f t="shared" si="96"/>
        <v>3.2878714752569392E-2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7.1579758768534257E-2</v>
      </c>
      <c r="D397" s="156">
        <f>RES_hhdet_in_emi!D$20</f>
        <v>0.15582199213803152</v>
      </c>
      <c r="E397" s="156">
        <f>RES_hhdet_in_emi!E$20</f>
        <v>9.7438226593080435E-2</v>
      </c>
      <c r="F397" s="156">
        <f>RES_hhdet_in_emi!F$20</f>
        <v>7.1185996035707952E-2</v>
      </c>
      <c r="G397" s="156">
        <f>RES_hhdet_in_emi!G$20</f>
        <v>8.0303345350214203E-2</v>
      </c>
      <c r="H397" s="156">
        <f>RES_hhdet_in_emi!H$20</f>
        <v>0</v>
      </c>
      <c r="I397" s="156">
        <f>RES_hhdet_in_emi!I$20</f>
        <v>0</v>
      </c>
      <c r="J397" s="156">
        <f>RES_hhdet_in_emi!J$20</f>
        <v>9.0582207905450296E-2</v>
      </c>
      <c r="K397" s="156">
        <f>RES_hhdet_in_emi!K$20</f>
        <v>0</v>
      </c>
      <c r="L397" s="156">
        <f>RES_hhdet_in_emi!L$20</f>
        <v>9.5645072895167674E-2</v>
      </c>
      <c r="M397" s="156">
        <f>RES_hhdet_in_emi!M$20</f>
        <v>0.39394401008456786</v>
      </c>
      <c r="N397" s="156">
        <f>RES_hhdet_in_emi!N$20</f>
        <v>3.2878714752569392E-2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17221.966143627422</v>
      </c>
      <c r="D401" s="168">
        <f t="shared" ref="D401:Q401" si="97">SUM(D402,D405,D407,D417)</f>
        <v>18680.48078693081</v>
      </c>
      <c r="E401" s="168">
        <f t="shared" si="97"/>
        <v>19757.141998217183</v>
      </c>
      <c r="F401" s="168">
        <f t="shared" si="97"/>
        <v>19197.641560618031</v>
      </c>
      <c r="G401" s="168">
        <f t="shared" si="97"/>
        <v>19663.560567329372</v>
      </c>
      <c r="H401" s="168">
        <f t="shared" si="97"/>
        <v>0</v>
      </c>
      <c r="I401" s="168">
        <f t="shared" si="97"/>
        <v>0</v>
      </c>
      <c r="J401" s="168">
        <f t="shared" si="97"/>
        <v>19732.196587059054</v>
      </c>
      <c r="K401" s="168">
        <f t="shared" si="97"/>
        <v>17306.724185367519</v>
      </c>
      <c r="L401" s="168">
        <f t="shared" si="97"/>
        <v>18711.34990665138</v>
      </c>
      <c r="M401" s="168">
        <f t="shared" si="97"/>
        <v>20453.332571918414</v>
      </c>
      <c r="N401" s="168">
        <f t="shared" si="97"/>
        <v>18170.674001842377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14720.901771955309</v>
      </c>
      <c r="D402" s="157">
        <f t="shared" ref="D402:Q402" si="98">SUM(D403:D404)</f>
        <v>15998.24643660127</v>
      </c>
      <c r="E402" s="157">
        <f t="shared" si="98"/>
        <v>16935.098607371561</v>
      </c>
      <c r="F402" s="157">
        <f t="shared" si="98"/>
        <v>16233.394138468735</v>
      </c>
      <c r="G402" s="157">
        <f t="shared" si="98"/>
        <v>16961.450822669143</v>
      </c>
      <c r="H402" s="157">
        <f t="shared" si="98"/>
        <v>0</v>
      </c>
      <c r="I402" s="157">
        <f t="shared" si="98"/>
        <v>0</v>
      </c>
      <c r="J402" s="157">
        <f t="shared" si="98"/>
        <v>16984.337926822398</v>
      </c>
      <c r="K402" s="157">
        <f t="shared" si="98"/>
        <v>14795.504213871685</v>
      </c>
      <c r="L402" s="157">
        <f t="shared" si="98"/>
        <v>15329.220074034109</v>
      </c>
      <c r="M402" s="157">
        <f t="shared" si="98"/>
        <v>16595.012950101383</v>
      </c>
      <c r="N402" s="157">
        <f t="shared" si="98"/>
        <v>14753.090276201572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14662.564261227664</v>
      </c>
      <c r="D403" s="156">
        <f t="shared" si="99"/>
        <v>15911.692549995316</v>
      </c>
      <c r="E403" s="156">
        <f t="shared" si="99"/>
        <v>16851.382652796583</v>
      </c>
      <c r="F403" s="156">
        <f t="shared" si="99"/>
        <v>16171.595849750529</v>
      </c>
      <c r="G403" s="156">
        <f t="shared" si="99"/>
        <v>16899.116402448861</v>
      </c>
      <c r="H403" s="156">
        <f t="shared" si="99"/>
        <v>0</v>
      </c>
      <c r="I403" s="156">
        <f t="shared" si="99"/>
        <v>0</v>
      </c>
      <c r="J403" s="156">
        <f t="shared" si="99"/>
        <v>16890.083562423468</v>
      </c>
      <c r="K403" s="156">
        <f t="shared" si="99"/>
        <v>14727.222029468578</v>
      </c>
      <c r="L403" s="156">
        <f t="shared" si="99"/>
        <v>15247.089388790993</v>
      </c>
      <c r="M403" s="156">
        <f t="shared" si="99"/>
        <v>16501.339682920127</v>
      </c>
      <c r="N403" s="156">
        <f t="shared" si="99"/>
        <v>14706.544188615664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58.33751072764489</v>
      </c>
      <c r="D404" s="156">
        <f t="shared" si="99"/>
        <v>86.55388660595375</v>
      </c>
      <c r="E404" s="156">
        <f t="shared" si="99"/>
        <v>83.715954574979847</v>
      </c>
      <c r="F404" s="156">
        <f t="shared" si="99"/>
        <v>61.798288718206628</v>
      </c>
      <c r="G404" s="156">
        <f t="shared" si="99"/>
        <v>62.33442022028084</v>
      </c>
      <c r="H404" s="156">
        <f t="shared" si="99"/>
        <v>0</v>
      </c>
      <c r="I404" s="156">
        <f t="shared" si="99"/>
        <v>0</v>
      </c>
      <c r="J404" s="156">
        <f t="shared" si="99"/>
        <v>94.254364398930093</v>
      </c>
      <c r="K404" s="156">
        <f t="shared" si="99"/>
        <v>68.282184403107451</v>
      </c>
      <c r="L404" s="156">
        <f t="shared" si="99"/>
        <v>82.130685243114556</v>
      </c>
      <c r="M404" s="156">
        <f t="shared" si="99"/>
        <v>93.673267181256335</v>
      </c>
      <c r="N404" s="156">
        <f t="shared" si="99"/>
        <v>46.546087585908133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6.8772068405559086</v>
      </c>
      <c r="D405" s="157">
        <f t="shared" ref="D405:Q405" si="100">D406</f>
        <v>5.0301176142704147</v>
      </c>
      <c r="E405" s="157">
        <f t="shared" si="100"/>
        <v>15.599505221798907</v>
      </c>
      <c r="F405" s="157">
        <f t="shared" si="100"/>
        <v>17.661931068215377</v>
      </c>
      <c r="G405" s="157">
        <f t="shared" si="100"/>
        <v>11.116170711783461</v>
      </c>
      <c r="H405" s="157">
        <f t="shared" si="100"/>
        <v>0</v>
      </c>
      <c r="I405" s="157">
        <f t="shared" si="100"/>
        <v>0</v>
      </c>
      <c r="J405" s="157">
        <f t="shared" si="100"/>
        <v>14.353626549425192</v>
      </c>
      <c r="K405" s="157">
        <f t="shared" si="100"/>
        <v>26.160607107991513</v>
      </c>
      <c r="L405" s="157">
        <f t="shared" si="100"/>
        <v>21.99934078807502</v>
      </c>
      <c r="M405" s="157">
        <f t="shared" si="100"/>
        <v>17.235615169710851</v>
      </c>
      <c r="N405" s="157">
        <f t="shared" si="100"/>
        <v>46.97487559685225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6.8772068405559086</v>
      </c>
      <c r="D406" s="156">
        <f t="shared" si="99"/>
        <v>5.0301176142704147</v>
      </c>
      <c r="E406" s="156">
        <f t="shared" si="99"/>
        <v>15.599505221798907</v>
      </c>
      <c r="F406" s="156">
        <f t="shared" si="99"/>
        <v>17.661931068215377</v>
      </c>
      <c r="G406" s="156">
        <f t="shared" si="99"/>
        <v>11.116170711783461</v>
      </c>
      <c r="H406" s="156">
        <f t="shared" si="99"/>
        <v>0</v>
      </c>
      <c r="I406" s="156">
        <f t="shared" si="99"/>
        <v>0</v>
      </c>
      <c r="J406" s="156">
        <f t="shared" si="99"/>
        <v>14.353626549425192</v>
      </c>
      <c r="K406" s="156">
        <f t="shared" si="99"/>
        <v>26.160607107991513</v>
      </c>
      <c r="L406" s="156">
        <f t="shared" si="99"/>
        <v>21.99934078807502</v>
      </c>
      <c r="M406" s="156">
        <f t="shared" si="99"/>
        <v>17.235615169710851</v>
      </c>
      <c r="N406" s="156">
        <f t="shared" si="99"/>
        <v>46.97487559685225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1670.9483407335381</v>
      </c>
      <c r="D407" s="157">
        <f t="shared" ref="D407:Q407" si="101">IF(D323=0,0,D323/0.086*1000000/SUM(D$59:D$63))</f>
        <v>1830.0991980876565</v>
      </c>
      <c r="E407" s="157">
        <f t="shared" si="101"/>
        <v>1944.8527727116291</v>
      </c>
      <c r="F407" s="157">
        <f t="shared" si="101"/>
        <v>2057.028121099198</v>
      </c>
      <c r="G407" s="157">
        <f t="shared" si="101"/>
        <v>1848.3423404746848</v>
      </c>
      <c r="H407" s="157">
        <f t="shared" si="101"/>
        <v>0</v>
      </c>
      <c r="I407" s="157">
        <f t="shared" si="101"/>
        <v>0</v>
      </c>
      <c r="J407" s="157">
        <f t="shared" si="101"/>
        <v>1854.639888556304</v>
      </c>
      <c r="K407" s="157">
        <f t="shared" si="101"/>
        <v>1629.001486273808</v>
      </c>
      <c r="L407" s="157">
        <f t="shared" si="101"/>
        <v>2205.5550560213469</v>
      </c>
      <c r="M407" s="157">
        <f t="shared" si="101"/>
        <v>2703.9187273958914</v>
      </c>
      <c r="N407" s="157">
        <f t="shared" si="101"/>
        <v>2303.7863397416113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2314.2292696069653</v>
      </c>
      <c r="D408" s="132">
        <f t="shared" ref="D408:Q408" si="102">IF(D324=0,0,D324/0.086*1000000/D$59)</f>
        <v>2337.4559589974278</v>
      </c>
      <c r="E408" s="132">
        <f t="shared" si="102"/>
        <v>2333.5999315803847</v>
      </c>
      <c r="F408" s="132">
        <f t="shared" si="102"/>
        <v>2309.8493712556283</v>
      </c>
      <c r="G408" s="132">
        <f t="shared" si="102"/>
        <v>2319.1464944394779</v>
      </c>
      <c r="H408" s="132">
        <f t="shared" si="102"/>
        <v>0</v>
      </c>
      <c r="I408" s="132">
        <f t="shared" si="102"/>
        <v>0</v>
      </c>
      <c r="J408" s="132">
        <f t="shared" si="102"/>
        <v>2385.6141469002337</v>
      </c>
      <c r="K408" s="132">
        <f t="shared" si="102"/>
        <v>2328.675682352668</v>
      </c>
      <c r="L408" s="132">
        <f t="shared" si="102"/>
        <v>2705.6024745090999</v>
      </c>
      <c r="M408" s="132">
        <f t="shared" si="102"/>
        <v>2735.3804665266662</v>
      </c>
      <c r="N408" s="132">
        <f t="shared" si="102"/>
        <v>2747.2583625842844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1542.8530131867437</v>
      </c>
      <c r="D413" s="162">
        <f t="shared" ref="D413:Q413" si="106">IF(D329=0,0,D329/0.086*1000000/D$62)</f>
        <v>1685.375592447725</v>
      </c>
      <c r="E413" s="162">
        <f t="shared" si="106"/>
        <v>1726.1518639472263</v>
      </c>
      <c r="F413" s="162">
        <f t="shared" si="106"/>
        <v>1709.3860161414111</v>
      </c>
      <c r="G413" s="162">
        <f t="shared" si="106"/>
        <v>1653.6145236232869</v>
      </c>
      <c r="H413" s="162">
        <f t="shared" si="106"/>
        <v>0</v>
      </c>
      <c r="I413" s="162">
        <f t="shared" si="106"/>
        <v>0</v>
      </c>
      <c r="J413" s="162">
        <f t="shared" si="106"/>
        <v>1646.2497027612419</v>
      </c>
      <c r="K413" s="162">
        <f t="shared" si="106"/>
        <v>1632.3734548804225</v>
      </c>
      <c r="L413" s="162">
        <f t="shared" si="106"/>
        <v>2177.152492014201</v>
      </c>
      <c r="M413" s="162">
        <f t="shared" si="106"/>
        <v>2098.0444483869919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1454.9975915530924</v>
      </c>
      <c r="D414" s="160">
        <f t="shared" ref="D414:Q414" si="107">IF(D330=0,0,D330/0.086*1000000/D$63)</f>
        <v>1503.6071918970251</v>
      </c>
      <c r="E414" s="160">
        <f t="shared" si="107"/>
        <v>1497.2049411199523</v>
      </c>
      <c r="F414" s="160">
        <f t="shared" si="107"/>
        <v>1447.2624258278795</v>
      </c>
      <c r="G414" s="160">
        <f t="shared" si="107"/>
        <v>1408.2073934945463</v>
      </c>
      <c r="H414" s="160">
        <f t="shared" si="107"/>
        <v>0</v>
      </c>
      <c r="I414" s="160">
        <f t="shared" si="107"/>
        <v>0</v>
      </c>
      <c r="J414" s="160">
        <f t="shared" si="107"/>
        <v>1419.1321941298029</v>
      </c>
      <c r="K414" s="160">
        <f t="shared" si="107"/>
        <v>1413.7601730549807</v>
      </c>
      <c r="L414" s="160">
        <f t="shared" si="107"/>
        <v>1873.0452949261291</v>
      </c>
      <c r="M414" s="160">
        <f t="shared" si="107"/>
        <v>1786.456544898025</v>
      </c>
      <c r="N414" s="160">
        <f t="shared" si="107"/>
        <v>1698.4513093372807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1125.1011507586643</v>
      </c>
      <c r="D415" s="156">
        <f t="shared" si="108"/>
        <v>1169.898510484587</v>
      </c>
      <c r="E415" s="156">
        <f t="shared" si="108"/>
        <v>1162.499042140603</v>
      </c>
      <c r="F415" s="156">
        <f t="shared" si="108"/>
        <v>1114.6767763531032</v>
      </c>
      <c r="G415" s="156">
        <f t="shared" si="108"/>
        <v>1072.1101899874247</v>
      </c>
      <c r="H415" s="156">
        <f t="shared" si="108"/>
        <v>0</v>
      </c>
      <c r="I415" s="156">
        <f t="shared" si="108"/>
        <v>0</v>
      </c>
      <c r="J415" s="156">
        <f t="shared" si="108"/>
        <v>1070.1497326678416</v>
      </c>
      <c r="K415" s="156">
        <f t="shared" si="108"/>
        <v>1061.5984706744007</v>
      </c>
      <c r="L415" s="156">
        <f t="shared" si="108"/>
        <v>1465.1865468023752</v>
      </c>
      <c r="M415" s="156">
        <f t="shared" si="108"/>
        <v>1373.497684287001</v>
      </c>
      <c r="N415" s="156">
        <f t="shared" si="108"/>
        <v>1285.3016928947995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329.89644079442832</v>
      </c>
      <c r="D416" s="156">
        <f t="shared" si="108"/>
        <v>333.70868141243824</v>
      </c>
      <c r="E416" s="156">
        <f t="shared" si="108"/>
        <v>334.70589897934934</v>
      </c>
      <c r="F416" s="156">
        <f t="shared" si="108"/>
        <v>332.58564947477601</v>
      </c>
      <c r="G416" s="156">
        <f t="shared" si="108"/>
        <v>336.09720350712178</v>
      </c>
      <c r="H416" s="156">
        <f t="shared" si="108"/>
        <v>0</v>
      </c>
      <c r="I416" s="156">
        <f t="shared" si="108"/>
        <v>0</v>
      </c>
      <c r="J416" s="156">
        <f t="shared" si="108"/>
        <v>348.98246146196118</v>
      </c>
      <c r="K416" s="156">
        <f t="shared" si="108"/>
        <v>352.16170238057987</v>
      </c>
      <c r="L416" s="156">
        <f t="shared" si="108"/>
        <v>407.85874812375368</v>
      </c>
      <c r="M416" s="156">
        <f t="shared" si="108"/>
        <v>412.95886061102374</v>
      </c>
      <c r="N416" s="156">
        <f t="shared" si="108"/>
        <v>413.14961644248115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823.23882409801638</v>
      </c>
      <c r="D417" s="157">
        <f t="shared" ref="D417:Q417" si="109">IF(D333=0,0,D333/0.086*1000000/SUM(D$65:D$67))</f>
        <v>847.10503462761449</v>
      </c>
      <c r="E417" s="157">
        <f t="shared" si="109"/>
        <v>861.59111291219097</v>
      </c>
      <c r="F417" s="157">
        <f t="shared" si="109"/>
        <v>889.55736998188524</v>
      </c>
      <c r="G417" s="157">
        <f t="shared" si="109"/>
        <v>842.65123347375879</v>
      </c>
      <c r="H417" s="157">
        <f t="shared" si="109"/>
        <v>0</v>
      </c>
      <c r="I417" s="157">
        <f t="shared" si="109"/>
        <v>0</v>
      </c>
      <c r="J417" s="157">
        <f t="shared" si="109"/>
        <v>878.86514513092527</v>
      </c>
      <c r="K417" s="157">
        <f t="shared" si="109"/>
        <v>856.05787811403366</v>
      </c>
      <c r="L417" s="157">
        <f t="shared" si="109"/>
        <v>1154.5754358078489</v>
      </c>
      <c r="M417" s="157">
        <f t="shared" si="109"/>
        <v>1137.1652792514285</v>
      </c>
      <c r="N417" s="157">
        <f t="shared" si="109"/>
        <v>1066.8225103023401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1666.8699095533179</v>
      </c>
      <c r="D418" s="156">
        <f t="shared" ref="D418:Q418" si="110">IF(D334=0,0,D334/0.086*1000000/D$65)</f>
        <v>1859.8795304838482</v>
      </c>
      <c r="E418" s="156">
        <f t="shared" si="110"/>
        <v>1746.8705211804272</v>
      </c>
      <c r="F418" s="156">
        <f t="shared" si="110"/>
        <v>1689.5867680363306</v>
      </c>
      <c r="G418" s="156">
        <f t="shared" si="110"/>
        <v>1796.3743439840082</v>
      </c>
      <c r="H418" s="156">
        <f t="shared" si="110"/>
        <v>0</v>
      </c>
      <c r="I418" s="156">
        <f t="shared" si="110"/>
        <v>0</v>
      </c>
      <c r="J418" s="156">
        <f t="shared" si="110"/>
        <v>1964.9527751682031</v>
      </c>
      <c r="K418" s="156">
        <f t="shared" si="110"/>
        <v>0</v>
      </c>
      <c r="L418" s="156">
        <f t="shared" si="110"/>
        <v>2277.2952091347643</v>
      </c>
      <c r="M418" s="156">
        <f t="shared" si="110"/>
        <v>2301.1331820405371</v>
      </c>
      <c r="N418" s="156">
        <f t="shared" si="110"/>
        <v>2326.799391366093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801.28378815881047</v>
      </c>
      <c r="D420" s="57">
        <f t="shared" ref="D420:Q420" si="112">IF(D336=0,0,D336/0.086*1000000/D$67)</f>
        <v>817.62553294584689</v>
      </c>
      <c r="E420" s="57">
        <f t="shared" si="112"/>
        <v>818.12049136105247</v>
      </c>
      <c r="F420" s="57">
        <f t="shared" si="112"/>
        <v>830.82359318914087</v>
      </c>
      <c r="G420" s="57">
        <f t="shared" si="112"/>
        <v>809.61775966027699</v>
      </c>
      <c r="H420" s="57">
        <f t="shared" si="112"/>
        <v>0</v>
      </c>
      <c r="I420" s="57">
        <f t="shared" si="112"/>
        <v>0</v>
      </c>
      <c r="J420" s="57">
        <f t="shared" si="112"/>
        <v>849.62300146340453</v>
      </c>
      <c r="K420" s="57">
        <f t="shared" si="112"/>
        <v>856.05787811403366</v>
      </c>
      <c r="L420" s="57">
        <f t="shared" si="112"/>
        <v>1064.6162704593341</v>
      </c>
      <c r="M420" s="57">
        <f t="shared" si="112"/>
        <v>1064.1047117488365</v>
      </c>
      <c r="N420" s="57">
        <f t="shared" si="112"/>
        <v>1042.9076582022644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8520.1531654894134</v>
      </c>
      <c r="D422" s="168">
        <f t="shared" si="113"/>
        <v>9203.1341141087196</v>
      </c>
      <c r="E422" s="168">
        <f t="shared" si="113"/>
        <v>9665.4720045813228</v>
      </c>
      <c r="F422" s="168">
        <f t="shared" si="113"/>
        <v>9338.6679257925516</v>
      </c>
      <c r="G422" s="168">
        <f t="shared" si="113"/>
        <v>9671.6237077329533</v>
      </c>
      <c r="H422" s="168">
        <f t="shared" si="113"/>
        <v>0</v>
      </c>
      <c r="I422" s="168">
        <f t="shared" si="113"/>
        <v>0</v>
      </c>
      <c r="J422" s="168">
        <f t="shared" si="113"/>
        <v>9885.4361347821177</v>
      </c>
      <c r="K422" s="168">
        <f t="shared" si="113"/>
        <v>8888.7430589718315</v>
      </c>
      <c r="L422" s="168">
        <f t="shared" si="113"/>
        <v>9766.2827564578838</v>
      </c>
      <c r="M422" s="168">
        <f t="shared" si="113"/>
        <v>10272.433926977226</v>
      </c>
      <c r="N422" s="168">
        <f t="shared" si="113"/>
        <v>9418.5744744435597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6831.4857364215923</v>
      </c>
      <c r="D423" s="157">
        <f t="shared" si="114"/>
        <v>7432.9368195069219</v>
      </c>
      <c r="E423" s="157">
        <f t="shared" si="114"/>
        <v>7881.4520182597125</v>
      </c>
      <c r="F423" s="157">
        <f t="shared" si="114"/>
        <v>7593.7496609336986</v>
      </c>
      <c r="G423" s="157">
        <f t="shared" si="114"/>
        <v>7894.2315458513322</v>
      </c>
      <c r="H423" s="157">
        <f t="shared" si="114"/>
        <v>0</v>
      </c>
      <c r="I423" s="157">
        <f t="shared" si="114"/>
        <v>0</v>
      </c>
      <c r="J423" s="157">
        <f t="shared" si="114"/>
        <v>8040.9083905174784</v>
      </c>
      <c r="K423" s="157">
        <f t="shared" si="114"/>
        <v>6995.8146185364321</v>
      </c>
      <c r="L423" s="157">
        <f t="shared" si="114"/>
        <v>7336.6371310922686</v>
      </c>
      <c r="M423" s="157">
        <f t="shared" si="114"/>
        <v>8174.80390048959</v>
      </c>
      <c r="N423" s="157">
        <f t="shared" si="114"/>
        <v>7182.275177458604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6771.0688570702205</v>
      </c>
      <c r="D424" s="156">
        <f t="shared" si="115"/>
        <v>7344.1123042007939</v>
      </c>
      <c r="E424" s="156">
        <f t="shared" si="115"/>
        <v>7795.6372787919563</v>
      </c>
      <c r="F424" s="156">
        <f t="shared" si="115"/>
        <v>7530.1376275228367</v>
      </c>
      <c r="G424" s="156">
        <f t="shared" si="115"/>
        <v>7830.6384801086624</v>
      </c>
      <c r="H424" s="156">
        <f t="shared" si="115"/>
        <v>0</v>
      </c>
      <c r="I424" s="156">
        <f t="shared" si="115"/>
        <v>0</v>
      </c>
      <c r="J424" s="156">
        <f t="shared" si="115"/>
        <v>7945.5249929346282</v>
      </c>
      <c r="K424" s="156">
        <f t="shared" si="115"/>
        <v>6927.2760016532156</v>
      </c>
      <c r="L424" s="156">
        <f t="shared" si="115"/>
        <v>7253.957131768776</v>
      </c>
      <c r="M424" s="156">
        <f t="shared" si="115"/>
        <v>8078.6570853631174</v>
      </c>
      <c r="N424" s="156">
        <f t="shared" si="115"/>
        <v>7135.1235365475413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60.416879351371627</v>
      </c>
      <c r="D425" s="156">
        <f t="shared" si="115"/>
        <v>88.824515306127978</v>
      </c>
      <c r="E425" s="156">
        <f t="shared" si="115"/>
        <v>85.814739467756439</v>
      </c>
      <c r="F425" s="156">
        <f t="shared" si="115"/>
        <v>63.612033410862054</v>
      </c>
      <c r="G425" s="156">
        <f t="shared" si="115"/>
        <v>63.593065742669879</v>
      </c>
      <c r="H425" s="156">
        <f t="shared" si="115"/>
        <v>0</v>
      </c>
      <c r="I425" s="156">
        <f t="shared" si="115"/>
        <v>0</v>
      </c>
      <c r="J425" s="156">
        <f t="shared" si="115"/>
        <v>95.383397582850009</v>
      </c>
      <c r="K425" s="156">
        <f t="shared" si="115"/>
        <v>68.538616883216292</v>
      </c>
      <c r="L425" s="156">
        <f t="shared" si="115"/>
        <v>82.679999323492339</v>
      </c>
      <c r="M425" s="156">
        <f t="shared" si="115"/>
        <v>96.146815126472902</v>
      </c>
      <c r="N425" s="156">
        <f t="shared" si="115"/>
        <v>47.151640911063126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12.134209337669089</v>
      </c>
      <c r="D426" s="157">
        <f t="shared" si="116"/>
        <v>9.0920954396487037</v>
      </c>
      <c r="E426" s="157">
        <f t="shared" si="116"/>
        <v>28.936078515972856</v>
      </c>
      <c r="F426" s="157">
        <f t="shared" si="116"/>
        <v>33.800766588706253</v>
      </c>
      <c r="G426" s="157">
        <f t="shared" si="116"/>
        <v>22.04873860891065</v>
      </c>
      <c r="H426" s="157">
        <f t="shared" si="116"/>
        <v>0</v>
      </c>
      <c r="I426" s="157">
        <f t="shared" si="116"/>
        <v>0</v>
      </c>
      <c r="J426" s="157">
        <f t="shared" si="116"/>
        <v>33.054929853357976</v>
      </c>
      <c r="K426" s="157">
        <f t="shared" si="116"/>
        <v>64.245181116227116</v>
      </c>
      <c r="L426" s="157">
        <f t="shared" si="116"/>
        <v>58.054137565667524</v>
      </c>
      <c r="M426" s="157">
        <f t="shared" si="116"/>
        <v>48.034104189930311</v>
      </c>
      <c r="N426" s="157">
        <f t="shared" si="116"/>
        <v>137.46931835096316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12.134209337669089</v>
      </c>
      <c r="D427" s="156">
        <f t="shared" si="117"/>
        <v>9.0920954396487037</v>
      </c>
      <c r="E427" s="156">
        <f t="shared" si="117"/>
        <v>28.936078515972856</v>
      </c>
      <c r="F427" s="156">
        <f t="shared" si="117"/>
        <v>33.800766588706253</v>
      </c>
      <c r="G427" s="156">
        <f t="shared" si="117"/>
        <v>22.04873860891065</v>
      </c>
      <c r="H427" s="156">
        <f t="shared" si="117"/>
        <v>0</v>
      </c>
      <c r="I427" s="156">
        <f t="shared" si="117"/>
        <v>0</v>
      </c>
      <c r="J427" s="156">
        <f t="shared" si="117"/>
        <v>33.054929853357976</v>
      </c>
      <c r="K427" s="156">
        <f t="shared" si="117"/>
        <v>64.245181116227116</v>
      </c>
      <c r="L427" s="156">
        <f t="shared" si="117"/>
        <v>58.054137565667524</v>
      </c>
      <c r="M427" s="156">
        <f t="shared" si="117"/>
        <v>48.034104189930311</v>
      </c>
      <c r="N427" s="156">
        <f t="shared" si="117"/>
        <v>137.46931835096316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1026.6211839768391</v>
      </c>
      <c r="D428" s="157">
        <f t="shared" si="118"/>
        <v>1094.5344066210594</v>
      </c>
      <c r="E428" s="157">
        <f t="shared" si="118"/>
        <v>1088.538356519635</v>
      </c>
      <c r="F428" s="157">
        <f t="shared" si="118"/>
        <v>1035.9633223465735</v>
      </c>
      <c r="G428" s="157">
        <f t="shared" si="118"/>
        <v>1086.9468068856613</v>
      </c>
      <c r="H428" s="157">
        <f t="shared" si="118"/>
        <v>0</v>
      </c>
      <c r="I428" s="157">
        <f t="shared" si="118"/>
        <v>0</v>
      </c>
      <c r="J428" s="157">
        <f t="shared" si="118"/>
        <v>1106.8890203032531</v>
      </c>
      <c r="K428" s="157">
        <f t="shared" si="118"/>
        <v>1118.3592161045362</v>
      </c>
      <c r="L428" s="157">
        <f t="shared" si="118"/>
        <v>1495.3021502645718</v>
      </c>
      <c r="M428" s="157">
        <f t="shared" si="118"/>
        <v>1171.4156344956987</v>
      </c>
      <c r="N428" s="157">
        <f t="shared" si="118"/>
        <v>1229.8431264191984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940.72757764228152</v>
      </c>
      <c r="D429" s="132">
        <f t="shared" si="119"/>
        <v>955.20273300511258</v>
      </c>
      <c r="E429" s="132">
        <f t="shared" si="119"/>
        <v>958.68993125256316</v>
      </c>
      <c r="F429" s="132">
        <f t="shared" si="119"/>
        <v>954.07467569273967</v>
      </c>
      <c r="G429" s="132">
        <f t="shared" si="119"/>
        <v>963.17280249426358</v>
      </c>
      <c r="H429" s="132">
        <f t="shared" si="119"/>
        <v>0</v>
      </c>
      <c r="I429" s="132">
        <f t="shared" si="119"/>
        <v>0</v>
      </c>
      <c r="J429" s="132">
        <f t="shared" si="119"/>
        <v>1002.1903984058374</v>
      </c>
      <c r="K429" s="132">
        <f t="shared" si="119"/>
        <v>980.5731177172097</v>
      </c>
      <c r="L429" s="132">
        <f t="shared" si="119"/>
        <v>1140.5249783802365</v>
      </c>
      <c r="M429" s="132">
        <f t="shared" si="119"/>
        <v>1155.7041043832921</v>
      </c>
      <c r="N429" s="132">
        <f t="shared" si="119"/>
        <v>1157.3153925976571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1040.8853644587111</v>
      </c>
      <c r="D434" s="162">
        <f t="shared" si="122"/>
        <v>1135.3591825708086</v>
      </c>
      <c r="E434" s="162">
        <f t="shared" si="122"/>
        <v>1163.2976891450635</v>
      </c>
      <c r="F434" s="162">
        <f t="shared" si="122"/>
        <v>1150.6230157047264</v>
      </c>
      <c r="G434" s="162">
        <f t="shared" si="122"/>
        <v>1140.0727466604308</v>
      </c>
      <c r="H434" s="162">
        <f t="shared" si="122"/>
        <v>0</v>
      </c>
      <c r="I434" s="162">
        <f t="shared" si="122"/>
        <v>0</v>
      </c>
      <c r="J434" s="162">
        <f t="shared" si="122"/>
        <v>1151.145945837826</v>
      </c>
      <c r="K434" s="162">
        <f t="shared" si="122"/>
        <v>1146.4784696406439</v>
      </c>
      <c r="L434" s="162">
        <f t="shared" si="122"/>
        <v>1534.7910655797459</v>
      </c>
      <c r="M434" s="162">
        <f t="shared" si="122"/>
        <v>1485.3355570144361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1090.6716641362761</v>
      </c>
      <c r="D435" s="160">
        <f t="shared" si="123"/>
        <v>1127.4349865207464</v>
      </c>
      <c r="E435" s="160">
        <f t="shared" si="123"/>
        <v>1128.5568369735422</v>
      </c>
      <c r="F435" s="160">
        <f t="shared" si="123"/>
        <v>1100.9088913503165</v>
      </c>
      <c r="G435" s="160">
        <f t="shared" si="123"/>
        <v>1081.8611132289436</v>
      </c>
      <c r="H435" s="160">
        <f t="shared" si="123"/>
        <v>0</v>
      </c>
      <c r="I435" s="160">
        <f t="shared" si="123"/>
        <v>0</v>
      </c>
      <c r="J435" s="160">
        <f t="shared" si="123"/>
        <v>1097.2876365442626</v>
      </c>
      <c r="K435" s="160">
        <f t="shared" si="123"/>
        <v>1097.8612156887802</v>
      </c>
      <c r="L435" s="160">
        <f t="shared" si="123"/>
        <v>1425.8279110450756</v>
      </c>
      <c r="M435" s="160">
        <f t="shared" si="123"/>
        <v>1378.6799360338453</v>
      </c>
      <c r="N435" s="160">
        <f t="shared" si="123"/>
        <v>1328.8427829851214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760.775223341848</v>
      </c>
      <c r="D436" s="156">
        <f t="shared" si="123"/>
        <v>793.38590714916984</v>
      </c>
      <c r="E436" s="156">
        <f t="shared" si="123"/>
        <v>792.28627563546843</v>
      </c>
      <c r="F436" s="156">
        <f t="shared" si="123"/>
        <v>764.92729681766673</v>
      </c>
      <c r="G436" s="156">
        <f t="shared" si="123"/>
        <v>741.33711326872196</v>
      </c>
      <c r="H436" s="156">
        <f t="shared" si="123"/>
        <v>0</v>
      </c>
      <c r="I436" s="156">
        <f t="shared" si="123"/>
        <v>0</v>
      </c>
      <c r="J436" s="156">
        <f t="shared" si="123"/>
        <v>748.3051750823015</v>
      </c>
      <c r="K436" s="156">
        <f t="shared" si="123"/>
        <v>745.66746142855095</v>
      </c>
      <c r="L436" s="156">
        <f t="shared" si="123"/>
        <v>1021.2156090110487</v>
      </c>
      <c r="M436" s="156">
        <f t="shared" si="123"/>
        <v>965.57609236988708</v>
      </c>
      <c r="N436" s="156">
        <f t="shared" si="123"/>
        <v>915.0207584703528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329.89644079442832</v>
      </c>
      <c r="D437" s="156">
        <f t="shared" si="123"/>
        <v>334.04907937157651</v>
      </c>
      <c r="E437" s="156">
        <f t="shared" si="123"/>
        <v>336.27056133807366</v>
      </c>
      <c r="F437" s="156">
        <f t="shared" si="123"/>
        <v>335.98159453264964</v>
      </c>
      <c r="G437" s="156">
        <f t="shared" si="123"/>
        <v>340.52399996022166</v>
      </c>
      <c r="H437" s="156">
        <f t="shared" si="123"/>
        <v>0</v>
      </c>
      <c r="I437" s="156">
        <f t="shared" si="123"/>
        <v>0</v>
      </c>
      <c r="J437" s="156">
        <f t="shared" si="123"/>
        <v>348.98246146196118</v>
      </c>
      <c r="K437" s="156">
        <f t="shared" si="123"/>
        <v>352.19375426022947</v>
      </c>
      <c r="L437" s="156">
        <f t="shared" si="123"/>
        <v>404.61230203402675</v>
      </c>
      <c r="M437" s="156">
        <f t="shared" si="123"/>
        <v>413.10384366395778</v>
      </c>
      <c r="N437" s="156">
        <f t="shared" si="123"/>
        <v>413.8220245147686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649.91203575331292</v>
      </c>
      <c r="D438" s="157">
        <f t="shared" si="124"/>
        <v>666.57079254108987</v>
      </c>
      <c r="E438" s="157">
        <f t="shared" si="124"/>
        <v>666.54555128600339</v>
      </c>
      <c r="F438" s="157">
        <f t="shared" si="124"/>
        <v>675.15417592357369</v>
      </c>
      <c r="G438" s="157">
        <f t="shared" si="124"/>
        <v>668.39661638705047</v>
      </c>
      <c r="H438" s="157">
        <f t="shared" si="124"/>
        <v>0</v>
      </c>
      <c r="I438" s="157">
        <f t="shared" si="124"/>
        <v>0</v>
      </c>
      <c r="J438" s="157">
        <f t="shared" si="124"/>
        <v>704.58379410802729</v>
      </c>
      <c r="K438" s="157">
        <f t="shared" si="124"/>
        <v>710.3240432146365</v>
      </c>
      <c r="L438" s="157">
        <f t="shared" si="124"/>
        <v>876.2893375353766</v>
      </c>
      <c r="M438" s="157">
        <f t="shared" si="124"/>
        <v>878.18028780200552</v>
      </c>
      <c r="N438" s="157">
        <f t="shared" si="124"/>
        <v>868.98685221479423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554.1808694509599</v>
      </c>
      <c r="D439" s="156">
        <f t="shared" si="125"/>
        <v>623.53701319739855</v>
      </c>
      <c r="E439" s="156">
        <f t="shared" si="125"/>
        <v>590.5465869865443</v>
      </c>
      <c r="F439" s="156">
        <f t="shared" si="125"/>
        <v>576.0866541928774</v>
      </c>
      <c r="G439" s="156">
        <f t="shared" si="125"/>
        <v>618.16641539194643</v>
      </c>
      <c r="H439" s="156">
        <f t="shared" si="125"/>
        <v>0</v>
      </c>
      <c r="I439" s="156">
        <f t="shared" si="125"/>
        <v>0</v>
      </c>
      <c r="J439" s="156">
        <f t="shared" si="125"/>
        <v>688.40827768256736</v>
      </c>
      <c r="K439" s="156">
        <f t="shared" si="125"/>
        <v>0</v>
      </c>
      <c r="L439" s="156">
        <f t="shared" si="125"/>
        <v>790.10346042571894</v>
      </c>
      <c r="M439" s="156">
        <f t="shared" si="125"/>
        <v>794.73206906664223</v>
      </c>
      <c r="N439" s="156">
        <f t="shared" si="125"/>
        <v>806.65105713023036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652.4033868105538</v>
      </c>
      <c r="D441" s="57">
        <f t="shared" si="127"/>
        <v>667.82340541367455</v>
      </c>
      <c r="E441" s="57">
        <f t="shared" si="127"/>
        <v>670.27739253802463</v>
      </c>
      <c r="F441" s="57">
        <f t="shared" si="127"/>
        <v>682.42717079462591</v>
      </c>
      <c r="G441" s="57">
        <f t="shared" si="127"/>
        <v>670.13640649062677</v>
      </c>
      <c r="H441" s="57">
        <f t="shared" si="127"/>
        <v>0</v>
      </c>
      <c r="I441" s="57">
        <f t="shared" si="127"/>
        <v>0</v>
      </c>
      <c r="J441" s="57">
        <f t="shared" si="127"/>
        <v>705.0193084828602</v>
      </c>
      <c r="K441" s="57">
        <f t="shared" si="127"/>
        <v>710.3240432146365</v>
      </c>
      <c r="L441" s="57">
        <f t="shared" si="127"/>
        <v>883.19507639721178</v>
      </c>
      <c r="M441" s="57">
        <f t="shared" si="127"/>
        <v>883.41821077503334</v>
      </c>
      <c r="N441" s="57">
        <f t="shared" si="127"/>
        <v>870.17000989204416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5349.1201505937697</v>
      </c>
      <c r="D443" s="168">
        <f t="shared" si="128"/>
        <v>5724.0619727762742</v>
      </c>
      <c r="E443" s="168">
        <f t="shared" si="128"/>
        <v>6161.5634918275655</v>
      </c>
      <c r="F443" s="168">
        <f t="shared" si="128"/>
        <v>6125.3601886792267</v>
      </c>
      <c r="G443" s="168">
        <f t="shared" si="128"/>
        <v>6122.4985936374651</v>
      </c>
      <c r="H443" s="168">
        <f t="shared" si="128"/>
        <v>0</v>
      </c>
      <c r="I443" s="168">
        <f t="shared" si="128"/>
        <v>0</v>
      </c>
      <c r="J443" s="168">
        <f t="shared" si="128"/>
        <v>6152.8427974569177</v>
      </c>
      <c r="K443" s="168">
        <f t="shared" si="128"/>
        <v>5212.2741777192932</v>
      </c>
      <c r="L443" s="168">
        <f t="shared" si="128"/>
        <v>5482.6121694031071</v>
      </c>
      <c r="M443" s="168">
        <f t="shared" si="128"/>
        <v>6760.382497226341</v>
      </c>
      <c r="N443" s="168">
        <f t="shared" si="128"/>
        <v>5796.3560242285421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5192.2999832136657</v>
      </c>
      <c r="D444" s="157">
        <f t="shared" si="129"/>
        <v>5522.4820000428899</v>
      </c>
      <c r="E444" s="157">
        <f t="shared" si="129"/>
        <v>5839.126014195851</v>
      </c>
      <c r="F444" s="157">
        <f t="shared" si="129"/>
        <v>5618.3647226171033</v>
      </c>
      <c r="G444" s="157">
        <f t="shared" si="129"/>
        <v>5862.9325556793929</v>
      </c>
      <c r="H444" s="157">
        <f t="shared" si="129"/>
        <v>0</v>
      </c>
      <c r="I444" s="157">
        <f t="shared" si="129"/>
        <v>0</v>
      </c>
      <c r="J444" s="157">
        <f t="shared" si="129"/>
        <v>5894.3742008444478</v>
      </c>
      <c r="K444" s="157">
        <f t="shared" si="129"/>
        <v>5142.8859747576571</v>
      </c>
      <c r="L444" s="157">
        <f t="shared" si="129"/>
        <v>5342.7344745656646</v>
      </c>
      <c r="M444" s="157">
        <f t="shared" si="129"/>
        <v>5797.9765022507136</v>
      </c>
      <c r="N444" s="157">
        <f t="shared" si="129"/>
        <v>5218.3482549493201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5192.2999832136657</v>
      </c>
      <c r="D445" s="156">
        <f t="shared" si="130"/>
        <v>5522.4820000428899</v>
      </c>
      <c r="E445" s="156">
        <f t="shared" si="130"/>
        <v>5839.126014195851</v>
      </c>
      <c r="F445" s="156">
        <f t="shared" si="130"/>
        <v>5618.3647226171033</v>
      </c>
      <c r="G445" s="156">
        <f t="shared" si="130"/>
        <v>5862.9325556793929</v>
      </c>
      <c r="H445" s="156">
        <f t="shared" si="130"/>
        <v>0</v>
      </c>
      <c r="I445" s="156">
        <f t="shared" si="130"/>
        <v>0</v>
      </c>
      <c r="J445" s="156">
        <f t="shared" si="130"/>
        <v>5894.3742008444478</v>
      </c>
      <c r="K445" s="156">
        <f t="shared" si="130"/>
        <v>5142.8859747576571</v>
      </c>
      <c r="L445" s="156">
        <f t="shared" si="130"/>
        <v>5342.7344745656646</v>
      </c>
      <c r="M445" s="156">
        <f t="shared" si="130"/>
        <v>5797.9765022507136</v>
      </c>
      <c r="N445" s="156">
        <f t="shared" si="130"/>
        <v>5218.3482549493201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141.84831894765182</v>
      </c>
      <c r="D449" s="157">
        <f t="shared" si="134"/>
        <v>183.32213623862555</v>
      </c>
      <c r="E449" s="157">
        <f t="shared" si="134"/>
        <v>294.10594736510291</v>
      </c>
      <c r="F449" s="157">
        <f t="shared" si="134"/>
        <v>466.84856159730759</v>
      </c>
      <c r="G449" s="157">
        <f t="shared" si="134"/>
        <v>238.70230774052598</v>
      </c>
      <c r="H449" s="157">
        <f t="shared" si="134"/>
        <v>0</v>
      </c>
      <c r="I449" s="157">
        <f t="shared" si="134"/>
        <v>0</v>
      </c>
      <c r="J449" s="157">
        <f t="shared" si="134"/>
        <v>240.48966282796235</v>
      </c>
      <c r="K449" s="157">
        <f t="shared" si="134"/>
        <v>69.388202961636168</v>
      </c>
      <c r="L449" s="157">
        <f t="shared" si="134"/>
        <v>80.681258950953875</v>
      </c>
      <c r="M449" s="157">
        <f t="shared" si="134"/>
        <v>914.65280946764983</v>
      </c>
      <c r="N449" s="157">
        <f t="shared" si="134"/>
        <v>562.62903244342419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819.51372104177472</v>
      </c>
      <c r="D450" s="132">
        <f t="shared" si="135"/>
        <v>811.26243602916327</v>
      </c>
      <c r="E450" s="132">
        <f t="shared" si="135"/>
        <v>808.60926061490477</v>
      </c>
      <c r="F450" s="132">
        <f t="shared" si="135"/>
        <v>802.49199538474261</v>
      </c>
      <c r="G450" s="132">
        <f t="shared" si="135"/>
        <v>804.59824998120041</v>
      </c>
      <c r="H450" s="132">
        <f t="shared" si="135"/>
        <v>0</v>
      </c>
      <c r="I450" s="132">
        <f t="shared" si="135"/>
        <v>0</v>
      </c>
      <c r="J450" s="132">
        <f t="shared" si="135"/>
        <v>832.54191305141376</v>
      </c>
      <c r="K450" s="132">
        <f t="shared" si="135"/>
        <v>813.1956917989711</v>
      </c>
      <c r="L450" s="132">
        <f t="shared" si="135"/>
        <v>948.07049702593497</v>
      </c>
      <c r="M450" s="132">
        <f t="shared" si="135"/>
        <v>961.11418675011669</v>
      </c>
      <c r="N450" s="132">
        <f t="shared" si="135"/>
        <v>974.81438864367908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14.971848432451935</v>
      </c>
      <c r="D459" s="157">
        <f t="shared" si="144"/>
        <v>18.25783649475871</v>
      </c>
      <c r="E459" s="157">
        <f t="shared" si="144"/>
        <v>28.331530266611381</v>
      </c>
      <c r="F459" s="157">
        <f t="shared" si="144"/>
        <v>40.146904464815641</v>
      </c>
      <c r="G459" s="157">
        <f t="shared" si="144"/>
        <v>20.863730217546284</v>
      </c>
      <c r="H459" s="157">
        <f t="shared" si="144"/>
        <v>0</v>
      </c>
      <c r="I459" s="157">
        <f t="shared" si="144"/>
        <v>0</v>
      </c>
      <c r="J459" s="157">
        <f t="shared" si="144"/>
        <v>17.978933784508058</v>
      </c>
      <c r="K459" s="157">
        <f t="shared" si="144"/>
        <v>0</v>
      </c>
      <c r="L459" s="157">
        <f t="shared" si="144"/>
        <v>59.196435886488544</v>
      </c>
      <c r="M459" s="157">
        <f t="shared" si="144"/>
        <v>47.753185507978174</v>
      </c>
      <c r="N459" s="157">
        <f t="shared" si="144"/>
        <v>15.378736835798463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590.27114556484844</v>
      </c>
      <c r="D460" s="156">
        <f t="shared" si="145"/>
        <v>645.50965882936805</v>
      </c>
      <c r="E460" s="156">
        <f t="shared" si="145"/>
        <v>605.30327474129945</v>
      </c>
      <c r="F460" s="156">
        <f t="shared" si="145"/>
        <v>586.99925360071427</v>
      </c>
      <c r="G460" s="156">
        <f t="shared" si="145"/>
        <v>623.22913060737631</v>
      </c>
      <c r="H460" s="156">
        <f t="shared" si="145"/>
        <v>0</v>
      </c>
      <c r="I460" s="156">
        <f t="shared" si="145"/>
        <v>0</v>
      </c>
      <c r="J460" s="156">
        <f t="shared" si="145"/>
        <v>685.73769342366074</v>
      </c>
      <c r="K460" s="156">
        <f t="shared" si="145"/>
        <v>0</v>
      </c>
      <c r="L460" s="156">
        <f t="shared" si="145"/>
        <v>797.98729530320543</v>
      </c>
      <c r="M460" s="156">
        <f t="shared" si="145"/>
        <v>808.53532951813168</v>
      </c>
      <c r="N460" s="156">
        <f t="shared" si="145"/>
        <v>825.62221197768247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228.26952078597492</v>
      </c>
      <c r="D464" s="184">
        <f>D401/RES_summary!D$21</f>
        <v>246.97811598975358</v>
      </c>
      <c r="E464" s="184">
        <f>E401/RES_summary!E$21</f>
        <v>261.1114030776024</v>
      </c>
      <c r="F464" s="184">
        <f>F401/RES_summary!F$21</f>
        <v>253.69320092317113</v>
      </c>
      <c r="G464" s="184">
        <f>G401/RES_summary!G$21</f>
        <v>259.414272613278</v>
      </c>
      <c r="H464" s="184">
        <f>H401/RES_summary!H$21</f>
        <v>0</v>
      </c>
      <c r="I464" s="184">
        <f>I401/RES_summary!I$21</f>
        <v>0</v>
      </c>
      <c r="J464" s="184">
        <f>J401/RES_summary!J$21</f>
        <v>259.62154420916579</v>
      </c>
      <c r="K464" s="184">
        <f>K401/RES_summary!K$21</f>
        <v>226.81355354339624</v>
      </c>
      <c r="L464" s="184">
        <f>L401/RES_summary!L$21</f>
        <v>244.57451038643546</v>
      </c>
      <c r="M464" s="184">
        <f>M401/RES_summary!M$21</f>
        <v>265.55567534109628</v>
      </c>
      <c r="N464" s="184">
        <f>N401/RES_summary!N$21</f>
        <v>234.0908246907486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195.1190221254185</v>
      </c>
      <c r="D465" s="178">
        <f>D402/RES_summary!D$21</f>
        <v>211.51579603967744</v>
      </c>
      <c r="E465" s="178">
        <f>E402/RES_summary!E$21</f>
        <v>223.81513272655329</v>
      </c>
      <c r="F465" s="178">
        <f>F402/RES_summary!F$21</f>
        <v>214.52123209154223</v>
      </c>
      <c r="G465" s="178">
        <f>G402/RES_summary!G$21</f>
        <v>223.76631193331218</v>
      </c>
      <c r="H465" s="178">
        <f>H402/RES_summary!H$21</f>
        <v>0</v>
      </c>
      <c r="I465" s="178">
        <f>I402/RES_summary!I$21</f>
        <v>0</v>
      </c>
      <c r="J465" s="178">
        <f>J402/RES_summary!J$21</f>
        <v>223.46726683352679</v>
      </c>
      <c r="K465" s="178">
        <f>K402/RES_summary!K$21</f>
        <v>193.90271961760436</v>
      </c>
      <c r="L465" s="178">
        <f>L402/RES_summary!L$21</f>
        <v>200.36697047069242</v>
      </c>
      <c r="M465" s="178">
        <f>M402/RES_summary!M$21</f>
        <v>215.46121424285175</v>
      </c>
      <c r="N465" s="178">
        <f>N402/RES_summary!N$21</f>
        <v>190.06246378879084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194.34578430189779</v>
      </c>
      <c r="D466" s="177">
        <f>D403/RES_summary!D$21</f>
        <v>210.37145098296534</v>
      </c>
      <c r="E466" s="177">
        <f>E403/RES_summary!E$21</f>
        <v>222.70873837250016</v>
      </c>
      <c r="F466" s="177">
        <f>F403/RES_summary!F$21</f>
        <v>213.70457939871054</v>
      </c>
      <c r="G466" s="177">
        <f>G403/RES_summary!G$21</f>
        <v>222.94395637746837</v>
      </c>
      <c r="H466" s="177">
        <f>H403/RES_summary!H$21</f>
        <v>0</v>
      </c>
      <c r="I466" s="177">
        <f>I403/RES_summary!I$21</f>
        <v>0</v>
      </c>
      <c r="J466" s="177">
        <f>J403/RES_summary!J$21</f>
        <v>222.22713811669897</v>
      </c>
      <c r="K466" s="177">
        <f>K403/RES_summary!K$21</f>
        <v>193.00784634625074</v>
      </c>
      <c r="L466" s="177">
        <f>L403/RES_summary!L$21</f>
        <v>199.29344706210622</v>
      </c>
      <c r="M466" s="177">
        <f>M403/RES_summary!M$21</f>
        <v>214.24500814830662</v>
      </c>
      <c r="N466" s="177">
        <f>N403/RES_summary!N$21</f>
        <v>189.46281558487675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0.77323782352073012</v>
      </c>
      <c r="D467" s="177">
        <f>D404/RES_summary!D$21</f>
        <v>1.1443450567120781</v>
      </c>
      <c r="E467" s="177">
        <f>E404/RES_summary!E$21</f>
        <v>1.1063943540531478</v>
      </c>
      <c r="F467" s="177">
        <f>F404/RES_summary!F$21</f>
        <v>0.81665269283168229</v>
      </c>
      <c r="G467" s="177">
        <f>G404/RES_summary!G$21</f>
        <v>0.82235555584380959</v>
      </c>
      <c r="H467" s="177">
        <f>H404/RES_summary!H$21</f>
        <v>0</v>
      </c>
      <c r="I467" s="177">
        <f>I404/RES_summary!I$21</f>
        <v>0</v>
      </c>
      <c r="J467" s="177">
        <f>J404/RES_summary!J$21</f>
        <v>1.2401287168278106</v>
      </c>
      <c r="K467" s="177">
        <f>K404/RES_summary!K$21</f>
        <v>0.89487327135359818</v>
      </c>
      <c r="L467" s="177">
        <f>L404/RES_summary!L$21</f>
        <v>1.0735234085861849</v>
      </c>
      <c r="M467" s="177">
        <f>M404/RES_summary!M$21</f>
        <v>1.2162060945451243</v>
      </c>
      <c r="N467" s="177">
        <f>N404/RES_summary!N$21</f>
        <v>0.59964820391408002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9.1154325629690891E-2</v>
      </c>
      <c r="D468" s="178">
        <f>D405/RES_summary!D$21</f>
        <v>6.6504121909353425E-2</v>
      </c>
      <c r="E468" s="178">
        <f>E405/RES_summary!E$21</f>
        <v>0.20616386196687003</v>
      </c>
      <c r="F468" s="178">
        <f>F405/RES_summary!F$21</f>
        <v>0.23339907733102369</v>
      </c>
      <c r="G468" s="178">
        <f>G405/RES_summary!G$21</f>
        <v>0.14665163664374867</v>
      </c>
      <c r="H468" s="178">
        <f>H405/RES_summary!H$21</f>
        <v>0</v>
      </c>
      <c r="I468" s="178">
        <f>I405/RES_summary!I$21</f>
        <v>0</v>
      </c>
      <c r="J468" s="178">
        <f>J405/RES_summary!J$21</f>
        <v>0.18885432614265568</v>
      </c>
      <c r="K468" s="178">
        <f>K405/RES_summary!K$21</f>
        <v>0.34284825929293461</v>
      </c>
      <c r="L468" s="178">
        <f>L405/RES_summary!L$21</f>
        <v>0.2875515678403926</v>
      </c>
      <c r="M468" s="178">
        <f>M405/RES_summary!M$21</f>
        <v>0.22377846789602701</v>
      </c>
      <c r="N468" s="178">
        <f>N405/RES_summary!N$21</f>
        <v>0.60517223340738535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9.1154325629690891E-2</v>
      </c>
      <c r="D469" s="177">
        <f>D406/RES_summary!D$21</f>
        <v>6.6504121909353425E-2</v>
      </c>
      <c r="E469" s="177">
        <f>E406/RES_summary!E$21</f>
        <v>0.20616386196687003</v>
      </c>
      <c r="F469" s="177">
        <f>F406/RES_summary!F$21</f>
        <v>0.23339907733102369</v>
      </c>
      <c r="G469" s="177">
        <f>G406/RES_summary!G$21</f>
        <v>0.14665163664374867</v>
      </c>
      <c r="H469" s="177">
        <f>H406/RES_summary!H$21</f>
        <v>0</v>
      </c>
      <c r="I469" s="177">
        <f>I406/RES_summary!I$21</f>
        <v>0</v>
      </c>
      <c r="J469" s="177">
        <f>J406/RES_summary!J$21</f>
        <v>0.18885432614265568</v>
      </c>
      <c r="K469" s="177">
        <f>K406/RES_summary!K$21</f>
        <v>0.34284825929293461</v>
      </c>
      <c r="L469" s="177">
        <f>L406/RES_summary!L$21</f>
        <v>0.2875515678403926</v>
      </c>
      <c r="M469" s="177">
        <f>M406/RES_summary!M$21</f>
        <v>0.22377846789602701</v>
      </c>
      <c r="N469" s="177">
        <f>N406/RES_summary!N$21</f>
        <v>0.60517223340738535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22.147678947708446</v>
      </c>
      <c r="D470" s="178">
        <f>D407/RES_summary!D$21</f>
        <v>24.196082379971262</v>
      </c>
      <c r="E470" s="178">
        <f>E407/RES_summary!E$21</f>
        <v>25.703274102495346</v>
      </c>
      <c r="F470" s="178">
        <f>F407/RES_summary!F$21</f>
        <v>27.183237419181815</v>
      </c>
      <c r="G470" s="178">
        <f>G407/RES_summary!G$21</f>
        <v>24.384514806093744</v>
      </c>
      <c r="H470" s="178">
        <f>H407/RES_summary!H$21</f>
        <v>0</v>
      </c>
      <c r="I470" s="178">
        <f>I407/RES_summary!I$21</f>
        <v>0</v>
      </c>
      <c r="J470" s="178">
        <f>J407/RES_summary!J$21</f>
        <v>24.40197013517934</v>
      </c>
      <c r="K470" s="178">
        <f>K407/RES_summary!K$21</f>
        <v>21.348905308239896</v>
      </c>
      <c r="L470" s="178">
        <f>L407/RES_summary!L$21</f>
        <v>28.828628113303466</v>
      </c>
      <c r="M470" s="178">
        <f>M407/RES_summary!M$21</f>
        <v>35.106306573574926</v>
      </c>
      <c r="N470" s="178">
        <f>N407/RES_summary!N$21</f>
        <v>29.679429839901051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30.674082271235431</v>
      </c>
      <c r="D471" s="183">
        <f>D408/RES_summary!D$21</f>
        <v>30.903940618385842</v>
      </c>
      <c r="E471" s="183">
        <f>E408/RES_summary!E$21</f>
        <v>30.840976514302273</v>
      </c>
      <c r="F471" s="183">
        <f>F408/RES_summary!F$21</f>
        <v>30.524222404814484</v>
      </c>
      <c r="G471" s="183">
        <f>G408/RES_summary!G$21</f>
        <v>30.595664446358221</v>
      </c>
      <c r="H471" s="183">
        <f>H408/RES_summary!H$21</f>
        <v>0</v>
      </c>
      <c r="I471" s="183">
        <f>I408/RES_summary!I$21</f>
        <v>0</v>
      </c>
      <c r="J471" s="183">
        <f>J408/RES_summary!J$21</f>
        <v>31.388133904547782</v>
      </c>
      <c r="K471" s="183">
        <f>K408/RES_summary!K$21</f>
        <v>30.518496793926083</v>
      </c>
      <c r="L471" s="183">
        <f>L408/RES_summary!L$21</f>
        <v>35.364706651558436</v>
      </c>
      <c r="M471" s="183">
        <f>M408/RES_summary!M$21</f>
        <v>35.514789804994585</v>
      </c>
      <c r="N471" s="183">
        <f>N408/RES_summary!N$21</f>
        <v>35.392631867739425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20.449832209991516</v>
      </c>
      <c r="D476" s="180">
        <f>D413/RES_summary!D$21</f>
        <v>22.28266463297188</v>
      </c>
      <c r="E476" s="180">
        <f>E413/RES_summary!E$21</f>
        <v>22.812911663081138</v>
      </c>
      <c r="F476" s="180">
        <f>F413/RES_summary!F$21</f>
        <v>22.589212777981526</v>
      </c>
      <c r="G476" s="180">
        <f>G413/RES_summary!G$21</f>
        <v>21.815540850786434</v>
      </c>
      <c r="H476" s="180">
        <f>H413/RES_summary!H$21</f>
        <v>0</v>
      </c>
      <c r="I476" s="180">
        <f>I413/RES_summary!I$21</f>
        <v>0</v>
      </c>
      <c r="J476" s="180">
        <f>J413/RES_summary!J$21</f>
        <v>21.660127300021749</v>
      </c>
      <c r="K476" s="180">
        <f>K413/RES_summary!K$21</f>
        <v>21.393096697315688</v>
      </c>
      <c r="L476" s="180">
        <f>L413/RES_summary!L$21</f>
        <v>28.457380543223138</v>
      </c>
      <c r="M476" s="180">
        <f>M413/RES_summary!M$21</f>
        <v>27.239942851757384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19.285347572900058</v>
      </c>
      <c r="D477" s="179">
        <f>D414/RES_summary!D$21</f>
        <v>19.879470752336296</v>
      </c>
      <c r="E477" s="179">
        <f>E414/RES_summary!E$21</f>
        <v>19.787137375731099</v>
      </c>
      <c r="F477" s="179">
        <f>F414/RES_summary!F$21</f>
        <v>19.12529912722718</v>
      </c>
      <c r="G477" s="179">
        <f>G414/RES_summary!G$21</f>
        <v>18.57797296787551</v>
      </c>
      <c r="H477" s="179">
        <f>H414/RES_summary!H$21</f>
        <v>0</v>
      </c>
      <c r="I477" s="179">
        <f>I414/RES_summary!I$21</f>
        <v>0</v>
      </c>
      <c r="J477" s="179">
        <f>J414/RES_summary!J$21</f>
        <v>18.671884300937528</v>
      </c>
      <c r="K477" s="179">
        <f>K414/RES_summary!K$21</f>
        <v>18.52805679886194</v>
      </c>
      <c r="L477" s="179">
        <f>L414/RES_summary!L$21</f>
        <v>24.482420467981992</v>
      </c>
      <c r="M477" s="179">
        <f>M414/RES_summary!M$21</f>
        <v>23.194443867756458</v>
      </c>
      <c r="N477" s="179">
        <f>N414/RES_summary!N$21</f>
        <v>21.88096422067408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14.912716607241832</v>
      </c>
      <c r="D478" s="177">
        <f>D415/RES_summary!D$21</f>
        <v>15.467446117385226</v>
      </c>
      <c r="E478" s="177">
        <f>E415/RES_summary!E$21</f>
        <v>15.36364702936752</v>
      </c>
      <c r="F478" s="177">
        <f>F415/RES_summary!F$21</f>
        <v>14.730242696469885</v>
      </c>
      <c r="G478" s="177">
        <f>G415/RES_summary!G$21</f>
        <v>14.14396360946772</v>
      </c>
      <c r="H478" s="177">
        <f>H415/RES_summary!H$21</f>
        <v>0</v>
      </c>
      <c r="I478" s="177">
        <f>I415/RES_summary!I$21</f>
        <v>0</v>
      </c>
      <c r="J478" s="177">
        <f>J415/RES_summary!J$21</f>
        <v>14.080233029528122</v>
      </c>
      <c r="K478" s="177">
        <f>K415/RES_summary!K$21</f>
        <v>13.912795916252856</v>
      </c>
      <c r="L478" s="177">
        <f>L415/RES_summary!L$21</f>
        <v>19.151332431745089</v>
      </c>
      <c r="M478" s="177">
        <f>M415/RES_summary!M$21</f>
        <v>17.832795895131515</v>
      </c>
      <c r="N478" s="177">
        <f>N415/RES_summary!N$21</f>
        <v>16.558402469586547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4.372630965658229</v>
      </c>
      <c r="D479" s="177">
        <f>D416/RES_summary!D$21</f>
        <v>4.4120246349510701</v>
      </c>
      <c r="E479" s="177">
        <f>E416/RES_summary!E$21</f>
        <v>4.4234903463635797</v>
      </c>
      <c r="F479" s="177">
        <f>F416/RES_summary!F$21</f>
        <v>4.3950564307572915</v>
      </c>
      <c r="G479" s="177">
        <f>G416/RES_summary!G$21</f>
        <v>4.434009358407792</v>
      </c>
      <c r="H479" s="177">
        <f>H416/RES_summary!H$21</f>
        <v>0</v>
      </c>
      <c r="I479" s="177">
        <f>I416/RES_summary!I$21</f>
        <v>0</v>
      </c>
      <c r="J479" s="177">
        <f>J416/RES_summary!J$21</f>
        <v>4.5916512714094058</v>
      </c>
      <c r="K479" s="177">
        <f>K416/RES_summary!K$21</f>
        <v>4.6152608826090811</v>
      </c>
      <c r="L479" s="177">
        <f>L416/RES_summary!L$21</f>
        <v>5.3310880362368982</v>
      </c>
      <c r="M479" s="177">
        <f>M416/RES_summary!M$21</f>
        <v>5.361647972624942</v>
      </c>
      <c r="N479" s="177">
        <f>N416/RES_summary!N$21</f>
        <v>5.3225617510875329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10.911665387218239</v>
      </c>
      <c r="D480" s="178">
        <f>D417/RES_summary!D$21</f>
        <v>11.199733448195543</v>
      </c>
      <c r="E480" s="178">
        <f>E417/RES_summary!E$21</f>
        <v>11.386832386586875</v>
      </c>
      <c r="F480" s="178">
        <f>F417/RES_summary!F$21</f>
        <v>11.755332335116114</v>
      </c>
      <c r="G480" s="178">
        <f>G417/RES_summary!G$21</f>
        <v>11.116794237228291</v>
      </c>
      <c r="H480" s="178">
        <f>H417/RES_summary!H$21</f>
        <v>0</v>
      </c>
      <c r="I480" s="178">
        <f>I417/RES_summary!I$21</f>
        <v>0</v>
      </c>
      <c r="J480" s="178">
        <f>J417/RES_summary!J$21</f>
        <v>11.56345291431697</v>
      </c>
      <c r="K480" s="178">
        <f>K417/RES_summary!K$21</f>
        <v>11.219080358259047</v>
      </c>
      <c r="L480" s="178">
        <f>L417/RES_summary!L$21</f>
        <v>15.091360234599195</v>
      </c>
      <c r="M480" s="178">
        <f>M417/RES_summary!M$21</f>
        <v>14.76437605677358</v>
      </c>
      <c r="N480" s="178">
        <f>N417/RES_summary!N$21</f>
        <v>13.743758828649298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22.093621151792274</v>
      </c>
      <c r="D481" s="177">
        <f>D418/RES_summary!D$21</f>
        <v>24.589813701592586</v>
      </c>
      <c r="E481" s="177">
        <f>E418/RES_summary!E$21</f>
        <v>23.08673050087322</v>
      </c>
      <c r="F481" s="177">
        <f>F418/RES_summary!F$21</f>
        <v>22.327569460400582</v>
      </c>
      <c r="G481" s="177">
        <f>G418/RES_summary!G$21</f>
        <v>23.698919744983751</v>
      </c>
      <c r="H481" s="177">
        <f>H418/RES_summary!H$21</f>
        <v>0</v>
      </c>
      <c r="I481" s="177">
        <f>I418/RES_summary!I$21</f>
        <v>0</v>
      </c>
      <c r="J481" s="177">
        <f>J418/RES_summary!J$21</f>
        <v>25.853384925316519</v>
      </c>
      <c r="K481" s="177">
        <f>K418/RES_summary!K$21</f>
        <v>0</v>
      </c>
      <c r="L481" s="177">
        <f>L418/RES_summary!L$21</f>
        <v>29.766337733950607</v>
      </c>
      <c r="M481" s="177">
        <f>M418/RES_summary!M$21</f>
        <v>29.876743755957257</v>
      </c>
      <c r="N481" s="177">
        <f>N418/RES_summary!N$21</f>
        <v>29.975904490917269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10.620661126096993</v>
      </c>
      <c r="D483" s="176">
        <f>D420/RES_summary!D$21</f>
        <v>10.809979465483625</v>
      </c>
      <c r="E483" s="176">
        <f>E420/RES_summary!E$21</f>
        <v>10.812322420170808</v>
      </c>
      <c r="F483" s="176">
        <f>F420/RES_summary!F$21</f>
        <v>10.97917658755674</v>
      </c>
      <c r="G483" s="176">
        <f>G420/RES_summary!G$21</f>
        <v>10.68099551441448</v>
      </c>
      <c r="H483" s="176">
        <f>H420/RES_summary!H$21</f>
        <v>0</v>
      </c>
      <c r="I483" s="176">
        <f>I420/RES_summary!I$21</f>
        <v>0</v>
      </c>
      <c r="J483" s="176">
        <f>J420/RES_summary!J$21</f>
        <v>11.17870657036827</v>
      </c>
      <c r="K483" s="176">
        <f>K420/RES_summary!K$21</f>
        <v>11.219080358259047</v>
      </c>
      <c r="L483" s="176">
        <f>L420/RES_summary!L$21</f>
        <v>13.915511408637988</v>
      </c>
      <c r="M483" s="176">
        <f>M420/RES_summary!M$21</f>
        <v>13.815794779090146</v>
      </c>
      <c r="N483" s="176">
        <f>N420/RES_summary!N$21</f>
        <v>13.435666379800324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112.93085028093823</v>
      </c>
      <c r="D485" s="184">
        <f>D422/RES_summary!D$21</f>
        <v>121.67635033750376</v>
      </c>
      <c r="E485" s="184">
        <f>E422/RES_summary!E$21</f>
        <v>127.73937428557488</v>
      </c>
      <c r="F485" s="184">
        <f>F422/RES_summary!F$21</f>
        <v>123.40872971151531</v>
      </c>
      <c r="G485" s="184">
        <f>G422/RES_summary!G$21</f>
        <v>127.59424828174116</v>
      </c>
      <c r="H485" s="184">
        <f>H422/RES_summary!H$21</f>
        <v>0</v>
      </c>
      <c r="I485" s="184">
        <f>I422/RES_summary!I$21</f>
        <v>0</v>
      </c>
      <c r="J485" s="184">
        <f>J422/RES_summary!J$21</f>
        <v>130.0652050150558</v>
      </c>
      <c r="K485" s="184">
        <f>K422/RES_summary!K$21</f>
        <v>116.49156582989633</v>
      </c>
      <c r="L485" s="184">
        <f>L422/RES_summary!L$21</f>
        <v>127.65427590059107</v>
      </c>
      <c r="M485" s="184">
        <f>M422/RES_summary!M$21</f>
        <v>133.37206146154031</v>
      </c>
      <c r="N485" s="184">
        <f>N422/RES_summary!N$21</f>
        <v>121.33847461630623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90.548312678352701</v>
      </c>
      <c r="D486" s="178">
        <f>D423/RES_summary!D$21</f>
        <v>98.272242181102172</v>
      </c>
      <c r="E486" s="178">
        <f>E423/RES_summary!E$21</f>
        <v>104.16167454595893</v>
      </c>
      <c r="F486" s="178">
        <f>F423/RES_summary!F$21</f>
        <v>100.34996498963157</v>
      </c>
      <c r="G486" s="178">
        <f>G423/RES_summary!G$21</f>
        <v>104.14575362868531</v>
      </c>
      <c r="H486" s="178">
        <f>H423/RES_summary!H$21</f>
        <v>0</v>
      </c>
      <c r="I486" s="178">
        <f>I423/RES_summary!I$21</f>
        <v>0</v>
      </c>
      <c r="J486" s="178">
        <f>J423/RES_summary!J$21</f>
        <v>105.79628294194522</v>
      </c>
      <c r="K486" s="178">
        <f>K423/RES_summary!K$21</f>
        <v>91.683761557987282</v>
      </c>
      <c r="L486" s="178">
        <f>L423/RES_summary!L$21</f>
        <v>95.89657844953183</v>
      </c>
      <c r="M486" s="178">
        <f>M423/RES_summary!M$21</f>
        <v>106.13749925310707</v>
      </c>
      <c r="N486" s="178">
        <f>N423/RES_summary!N$21</f>
        <v>92.528473037197458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89.747513746227</v>
      </c>
      <c r="D487" s="177">
        <f>D424/RES_summary!D$21</f>
        <v>97.097876719408134</v>
      </c>
      <c r="E487" s="177">
        <f>E424/RES_summary!E$21</f>
        <v>103.02754254300088</v>
      </c>
      <c r="F487" s="177">
        <f>F424/RES_summary!F$21</f>
        <v>99.509344003857024</v>
      </c>
      <c r="G487" s="177">
        <f>G424/RES_summary!G$21</f>
        <v>103.30679321577351</v>
      </c>
      <c r="H487" s="177">
        <f>H424/RES_summary!H$21</f>
        <v>0</v>
      </c>
      <c r="I487" s="177">
        <f>I424/RES_summary!I$21</f>
        <v>0</v>
      </c>
      <c r="J487" s="177">
        <f>J424/RES_summary!J$21</f>
        <v>104.5412992474985</v>
      </c>
      <c r="K487" s="177">
        <f>K424/RES_summary!K$21</f>
        <v>90.785527606620846</v>
      </c>
      <c r="L487" s="177">
        <f>L424/RES_summary!L$21</f>
        <v>94.815875001935794</v>
      </c>
      <c r="M487" s="177">
        <f>M424/RES_summary!M$21</f>
        <v>104.88917786914537</v>
      </c>
      <c r="N487" s="177">
        <f>N424/RES_summary!N$21</f>
        <v>91.92102355539653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0.8007989321256922</v>
      </c>
      <c r="D488" s="177">
        <f>D425/RES_summary!D$21</f>
        <v>1.1743654616940331</v>
      </c>
      <c r="E488" s="177">
        <f>E425/RES_summary!E$21</f>
        <v>1.1341320029580564</v>
      </c>
      <c r="F488" s="177">
        <f>F425/RES_summary!F$21</f>
        <v>0.84062098577455535</v>
      </c>
      <c r="G488" s="177">
        <f>G425/RES_summary!G$21</f>
        <v>0.838960412911812</v>
      </c>
      <c r="H488" s="177">
        <f>H425/RES_summary!H$21</f>
        <v>0</v>
      </c>
      <c r="I488" s="177">
        <f>I425/RES_summary!I$21</f>
        <v>0</v>
      </c>
      <c r="J488" s="177">
        <f>J425/RES_summary!J$21</f>
        <v>1.2549836944467199</v>
      </c>
      <c r="K488" s="177">
        <f>K425/RES_summary!K$21</f>
        <v>0.89823395136643425</v>
      </c>
      <c r="L488" s="177">
        <f>L425/RES_summary!L$21</f>
        <v>1.0807034475960382</v>
      </c>
      <c r="M488" s="177">
        <f>M425/RES_summary!M$21</f>
        <v>1.2483213839616967</v>
      </c>
      <c r="N488" s="177">
        <f>N425/RES_summary!N$21</f>
        <v>0.60744948180093139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0.1608335614834169</v>
      </c>
      <c r="D489" s="178">
        <f>D426/RES_summary!D$21</f>
        <v>0.1202082873399325</v>
      </c>
      <c r="E489" s="178">
        <f>E426/RES_summary!E$21</f>
        <v>0.38242069938815676</v>
      </c>
      <c r="F489" s="178">
        <f>F426/RES_summary!F$21</f>
        <v>0.44667073517700417</v>
      </c>
      <c r="G489" s="178">
        <f>G426/RES_summary!G$21</f>
        <v>0.29088106747941278</v>
      </c>
      <c r="H489" s="178">
        <f>H426/RES_summary!H$21</f>
        <v>0</v>
      </c>
      <c r="I489" s="178">
        <f>I426/RES_summary!I$21</f>
        <v>0</v>
      </c>
      <c r="J489" s="178">
        <f>J426/RES_summary!J$21</f>
        <v>0.43491214444329152</v>
      </c>
      <c r="K489" s="178">
        <f>K426/RES_summary!K$21</f>
        <v>0.84196625952649218</v>
      </c>
      <c r="L489" s="178">
        <f>L426/RES_summary!L$21</f>
        <v>0.75882084092621771</v>
      </c>
      <c r="M489" s="178">
        <f>M426/RES_summary!M$21</f>
        <v>0.62365039695656332</v>
      </c>
      <c r="N489" s="178">
        <f>N426/RES_summary!N$21</f>
        <v>1.7710023359171583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0.1608335614834169</v>
      </c>
      <c r="D490" s="177">
        <f>D427/RES_summary!D$21</f>
        <v>0.1202082873399325</v>
      </c>
      <c r="E490" s="177">
        <f>E427/RES_summary!E$21</f>
        <v>0.38242069938815676</v>
      </c>
      <c r="F490" s="177">
        <f>F427/RES_summary!F$21</f>
        <v>0.44667073517700417</v>
      </c>
      <c r="G490" s="177">
        <f>G427/RES_summary!G$21</f>
        <v>0.29088106747941278</v>
      </c>
      <c r="H490" s="177">
        <f>H427/RES_summary!H$21</f>
        <v>0</v>
      </c>
      <c r="I490" s="177">
        <f>I427/RES_summary!I$21</f>
        <v>0</v>
      </c>
      <c r="J490" s="177">
        <f>J427/RES_summary!J$21</f>
        <v>0.43491214444329152</v>
      </c>
      <c r="K490" s="177">
        <f>K427/RES_summary!K$21</f>
        <v>0.84196625952649218</v>
      </c>
      <c r="L490" s="177">
        <f>L427/RES_summary!L$21</f>
        <v>0.75882084092621771</v>
      </c>
      <c r="M490" s="177">
        <f>M427/RES_summary!M$21</f>
        <v>0.62365039695656332</v>
      </c>
      <c r="N490" s="177">
        <f>N427/RES_summary!N$21</f>
        <v>1.7710023359171583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13.607408337742989</v>
      </c>
      <c r="D491" s="178">
        <f>D428/RES_summary!D$21</f>
        <v>14.471043262567251</v>
      </c>
      <c r="E491" s="178">
        <f>E428/RES_summary!E$21</f>
        <v>14.386178810694242</v>
      </c>
      <c r="F491" s="178">
        <f>F428/RES_summary!F$21</f>
        <v>13.690059294796225</v>
      </c>
      <c r="G491" s="178">
        <f>G428/RES_summary!G$21</f>
        <v>14.339697752707917</v>
      </c>
      <c r="H491" s="178">
        <f>H428/RES_summary!H$21</f>
        <v>0</v>
      </c>
      <c r="I491" s="178">
        <f>I428/RES_summary!I$21</f>
        <v>0</v>
      </c>
      <c r="J491" s="178">
        <f>J428/RES_summary!J$21</f>
        <v>14.563621209195141</v>
      </c>
      <c r="K491" s="178">
        <f>K428/RES_summary!K$21</f>
        <v>14.656674782922837</v>
      </c>
      <c r="L491" s="178">
        <f>L428/RES_summary!L$21</f>
        <v>19.544970999165635</v>
      </c>
      <c r="M491" s="178">
        <f>M428/RES_summary!M$21</f>
        <v>15.209065262583112</v>
      </c>
      <c r="N491" s="178">
        <f>N428/RES_summary!N$21</f>
        <v>15.84393576564789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12.468926692090486</v>
      </c>
      <c r="D492" s="183">
        <f>D429/RES_summary!D$21</f>
        <v>12.628913253181148</v>
      </c>
      <c r="E492" s="183">
        <f>E429/RES_summary!E$21</f>
        <v>12.670095355305714</v>
      </c>
      <c r="F492" s="183">
        <f>F429/RES_summary!F$21</f>
        <v>12.607916323052521</v>
      </c>
      <c r="G492" s="183">
        <f>G429/RES_summary!G$21</f>
        <v>12.706791890736245</v>
      </c>
      <c r="H492" s="183">
        <f>H429/RES_summary!H$21</f>
        <v>0</v>
      </c>
      <c r="I492" s="183">
        <f>I429/RES_summary!I$21</f>
        <v>0</v>
      </c>
      <c r="J492" s="183">
        <f>J429/RES_summary!J$21</f>
        <v>13.186074732113852</v>
      </c>
      <c r="K492" s="183">
        <f>K429/RES_summary!K$21</f>
        <v>12.85091684344332</v>
      </c>
      <c r="L492" s="183">
        <f>L429/RES_summary!L$21</f>
        <v>14.907707865143895</v>
      </c>
      <c r="M492" s="183">
        <f>M429/RES_summary!M$21</f>
        <v>15.005074740502106</v>
      </c>
      <c r="N492" s="183">
        <f>N429/RES_summary!N$21</f>
        <v>14.909568827937477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13.796473721790699</v>
      </c>
      <c r="D497" s="180">
        <f>D434/RES_summary!D$21</f>
        <v>15.010795229595155</v>
      </c>
      <c r="E497" s="180">
        <f>E434/RES_summary!E$21</f>
        <v>15.374201989184948</v>
      </c>
      <c r="F497" s="180">
        <f>F434/RES_summary!F$21</f>
        <v>15.205265448273476</v>
      </c>
      <c r="G497" s="180">
        <f>G434/RES_summary!G$21</f>
        <v>15.040569142524598</v>
      </c>
      <c r="H497" s="180">
        <f>H434/RES_summary!H$21</f>
        <v>0</v>
      </c>
      <c r="I497" s="180">
        <f>I434/RES_summary!I$21</f>
        <v>0</v>
      </c>
      <c r="J497" s="180">
        <f>J434/RES_summary!J$21</f>
        <v>15.145920868462239</v>
      </c>
      <c r="K497" s="180">
        <f>K434/RES_summary!K$21</f>
        <v>15.025192114637443</v>
      </c>
      <c r="L497" s="180">
        <f>L434/RES_summary!L$21</f>
        <v>20.061127352239176</v>
      </c>
      <c r="M497" s="180">
        <f>M434/RES_summary!M$21</f>
        <v>19.284841996490144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14.456369036548935</v>
      </c>
      <c r="D498" s="179">
        <f>D435/RES_summary!D$21</f>
        <v>14.90602795762285</v>
      </c>
      <c r="E498" s="179">
        <f>E435/RES_summary!E$21</f>
        <v>14.915065103119341</v>
      </c>
      <c r="F498" s="179">
        <f>F435/RES_summary!F$21</f>
        <v>14.548302701118361</v>
      </c>
      <c r="G498" s="179">
        <f>G435/RES_summary!G$21</f>
        <v>14.272604027938486</v>
      </c>
      <c r="H498" s="179">
        <f>H435/RES_summary!H$21</f>
        <v>0</v>
      </c>
      <c r="I498" s="179">
        <f>I435/RES_summary!I$21</f>
        <v>0</v>
      </c>
      <c r="J498" s="179">
        <f>J435/RES_summary!J$21</f>
        <v>14.437293353750567</v>
      </c>
      <c r="K498" s="179">
        <f>K435/RES_summary!K$21</f>
        <v>14.388037907160845</v>
      </c>
      <c r="L498" s="179">
        <f>L435/RES_summary!L$21</f>
        <v>18.636878952020584</v>
      </c>
      <c r="M498" s="179">
        <f>M435/RES_summary!M$21</f>
        <v>17.900079618093621</v>
      </c>
      <c r="N498" s="179">
        <f>N435/RES_summary!N$21</f>
        <v>17.119337616303955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10.083738070890709</v>
      </c>
      <c r="D499" s="177">
        <f>D436/RES_summary!D$21</f>
        <v>10.489502857850042</v>
      </c>
      <c r="E499" s="177">
        <f>E436/RES_summary!E$21</f>
        <v>10.470896098685371</v>
      </c>
      <c r="F499" s="177">
        <f>F436/RES_summary!F$21</f>
        <v>10.108369498952934</v>
      </c>
      <c r="G499" s="177">
        <f>G436/RES_summary!G$21</f>
        <v>9.7801935382627434</v>
      </c>
      <c r="H499" s="177">
        <f>H436/RES_summary!H$21</f>
        <v>0</v>
      </c>
      <c r="I499" s="177">
        <f>I436/RES_summary!I$21</f>
        <v>0</v>
      </c>
      <c r="J499" s="177">
        <f>J436/RES_summary!J$21</f>
        <v>9.8456420823411612</v>
      </c>
      <c r="K499" s="177">
        <f>K436/RES_summary!K$21</f>
        <v>9.7723569681249565</v>
      </c>
      <c r="L499" s="177">
        <f>L436/RES_summary!L$21</f>
        <v>13.348224944694056</v>
      </c>
      <c r="M499" s="177">
        <f>M436/RES_summary!M$21</f>
        <v>12.536549259192524</v>
      </c>
      <c r="N499" s="177">
        <f>N436/RES_summary!N$21</f>
        <v>11.788113304864806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4.372630965658229</v>
      </c>
      <c r="D500" s="177">
        <f>D437/RES_summary!D$21</f>
        <v>4.4165250997728078</v>
      </c>
      <c r="E500" s="177">
        <f>E437/RES_summary!E$21</f>
        <v>4.4441690044339675</v>
      </c>
      <c r="F500" s="177">
        <f>F437/RES_summary!F$21</f>
        <v>4.4399332021654274</v>
      </c>
      <c r="G500" s="177">
        <f>G437/RES_summary!G$21</f>
        <v>4.4924104896757449</v>
      </c>
      <c r="H500" s="177">
        <f>H437/RES_summary!H$21</f>
        <v>0</v>
      </c>
      <c r="I500" s="177">
        <f>I437/RES_summary!I$21</f>
        <v>0</v>
      </c>
      <c r="J500" s="177">
        <f>J437/RES_summary!J$21</f>
        <v>4.5916512714094058</v>
      </c>
      <c r="K500" s="177">
        <f>K437/RES_summary!K$21</f>
        <v>4.6156809390358902</v>
      </c>
      <c r="L500" s="177">
        <f>L437/RES_summary!L$21</f>
        <v>5.2886540073265262</v>
      </c>
      <c r="M500" s="177">
        <f>M437/RES_summary!M$21</f>
        <v>5.3635303589010919</v>
      </c>
      <c r="N500" s="177">
        <f>N437/RES_summary!N$21</f>
        <v>5.3312243114391489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8.6142957033591312</v>
      </c>
      <c r="D501" s="178">
        <f>D438/RES_summary!D$21</f>
        <v>8.8128566064944192</v>
      </c>
      <c r="E501" s="178">
        <f>E438/RES_summary!E$21</f>
        <v>8.8091002295335716</v>
      </c>
      <c r="F501" s="178">
        <f>F438/RES_summary!F$21</f>
        <v>8.9220346919105165</v>
      </c>
      <c r="G501" s="178">
        <f>G438/RES_summary!G$21</f>
        <v>8.8179158328685272</v>
      </c>
      <c r="H501" s="178">
        <f>H438/RES_summary!H$21</f>
        <v>0</v>
      </c>
      <c r="I501" s="178">
        <f>I438/RES_summary!I$21</f>
        <v>0</v>
      </c>
      <c r="J501" s="178">
        <f>J438/RES_summary!J$21</f>
        <v>9.2703887194721428</v>
      </c>
      <c r="K501" s="178">
        <f>K438/RES_summary!K$21</f>
        <v>9.3091632294597275</v>
      </c>
      <c r="L501" s="178">
        <f>L438/RES_summary!L$21</f>
        <v>11.453905610967402</v>
      </c>
      <c r="M501" s="178">
        <f>M438/RES_summary!M$21</f>
        <v>11.401846548893543</v>
      </c>
      <c r="N501" s="178">
        <f>N438/RES_summary!N$21</f>
        <v>11.195063477543723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7.3454215647227254</v>
      </c>
      <c r="D502" s="177">
        <f>D439/RES_summary!D$21</f>
        <v>8.2438989941368472</v>
      </c>
      <c r="E502" s="177">
        <f>E439/RES_summary!E$21</f>
        <v>7.8046940151900666</v>
      </c>
      <c r="F502" s="177">
        <f>F439/RES_summary!F$21</f>
        <v>7.6128761363646413</v>
      </c>
      <c r="G502" s="177">
        <f>G439/RES_summary!G$21</f>
        <v>8.1552468818539552</v>
      </c>
      <c r="H502" s="177">
        <f>H439/RES_summary!H$21</f>
        <v>0</v>
      </c>
      <c r="I502" s="177">
        <f>I439/RES_summary!I$21</f>
        <v>0</v>
      </c>
      <c r="J502" s="177">
        <f>J439/RES_summary!J$21</f>
        <v>9.057563323463631</v>
      </c>
      <c r="K502" s="177">
        <f>K439/RES_summary!K$21</f>
        <v>0</v>
      </c>
      <c r="L502" s="177">
        <f>L439/RES_summary!L$21</f>
        <v>10.327377124167684</v>
      </c>
      <c r="M502" s="177">
        <f>M439/RES_summary!M$21</f>
        <v>10.318397286805766</v>
      </c>
      <c r="N502" s="177">
        <f>N439/RES_summary!N$21</f>
        <v>10.391998182463336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8.6473174563461708</v>
      </c>
      <c r="D504" s="176">
        <f>D441/RES_summary!D$21</f>
        <v>8.8294176345998583</v>
      </c>
      <c r="E504" s="176">
        <f>E441/RES_summary!E$21</f>
        <v>8.8584204351314284</v>
      </c>
      <c r="F504" s="176">
        <f>F441/RES_summary!F$21</f>
        <v>9.0181459430404516</v>
      </c>
      <c r="G504" s="176">
        <f>G441/RES_summary!G$21</f>
        <v>8.8408682571089727</v>
      </c>
      <c r="H504" s="176">
        <f>H441/RES_summary!H$21</f>
        <v>0</v>
      </c>
      <c r="I504" s="176">
        <f>I441/RES_summary!I$21</f>
        <v>0</v>
      </c>
      <c r="J504" s="176">
        <f>J441/RES_summary!J$21</f>
        <v>9.2761188932021952</v>
      </c>
      <c r="K504" s="176">
        <f>K441/RES_summary!K$21</f>
        <v>9.3091632294597275</v>
      </c>
      <c r="L504" s="176">
        <f>L441/RES_summary!L$21</f>
        <v>11.54416995370141</v>
      </c>
      <c r="M504" s="176">
        <f>M441/RES_summary!M$21</f>
        <v>11.469853078763242</v>
      </c>
      <c r="N504" s="176">
        <f>N441/RES_summary!N$21</f>
        <v>11.210305969725276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70.900214483028634</v>
      </c>
      <c r="D506" s="184">
        <f>D443/RES_summary!D$21</f>
        <v>75.67888953018479</v>
      </c>
      <c r="E506" s="184">
        <f>E443/RES_summary!E$21</f>
        <v>81.43153947306773</v>
      </c>
      <c r="F506" s="184">
        <f>F443/RES_summary!F$21</f>
        <v>80.945475941231479</v>
      </c>
      <c r="G506" s="184">
        <f>G443/RES_summary!G$21</f>
        <v>80.771918890577211</v>
      </c>
      <c r="H506" s="184">
        <f>H443/RES_summary!H$21</f>
        <v>0</v>
      </c>
      <c r="I506" s="184">
        <f>I443/RES_summary!I$21</f>
        <v>0</v>
      </c>
      <c r="J506" s="184">
        <f>J443/RES_summary!J$21</f>
        <v>80.954522285655543</v>
      </c>
      <c r="K506" s="184">
        <f>K443/RES_summary!K$21</f>
        <v>68.30954348313557</v>
      </c>
      <c r="L506" s="184">
        <f>L443/RES_summary!L$21</f>
        <v>71.662771187546525</v>
      </c>
      <c r="M506" s="184">
        <f>M443/RES_summary!M$21</f>
        <v>87.773370589000407</v>
      </c>
      <c r="N506" s="184">
        <f>N443/RES_summary!N$21</f>
        <v>74.673826726255214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68.82163273696716</v>
      </c>
      <c r="D507" s="178">
        <f>D444/RES_summary!D$21</f>
        <v>73.013763163534307</v>
      </c>
      <c r="E507" s="178">
        <f>E444/RES_summary!E$21</f>
        <v>77.170189213155794</v>
      </c>
      <c r="F507" s="178">
        <f>F444/RES_summary!F$21</f>
        <v>74.245626783578274</v>
      </c>
      <c r="G507" s="178">
        <f>G444/RES_summary!G$21</f>
        <v>77.347557636091096</v>
      </c>
      <c r="H507" s="178">
        <f>H444/RES_summary!H$21</f>
        <v>0</v>
      </c>
      <c r="I507" s="178">
        <f>I444/RES_summary!I$21</f>
        <v>0</v>
      </c>
      <c r="J507" s="178">
        <f>J444/RES_summary!J$21</f>
        <v>77.553785024294882</v>
      </c>
      <c r="K507" s="178">
        <f>K444/RES_summary!K$21</f>
        <v>67.400175267686379</v>
      </c>
      <c r="L507" s="178">
        <f>L444/RES_summary!L$21</f>
        <v>69.8344413824003</v>
      </c>
      <c r="M507" s="178">
        <f>M444/RES_summary!M$21</f>
        <v>75.277980263271161</v>
      </c>
      <c r="N507" s="178">
        <f>N444/RES_summary!N$21</f>
        <v>67.227415251671843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68.82163273696716</v>
      </c>
      <c r="D508" s="177">
        <f>D445/RES_summary!D$21</f>
        <v>73.013763163534307</v>
      </c>
      <c r="E508" s="177">
        <f>E445/RES_summary!E$21</f>
        <v>77.170189213155794</v>
      </c>
      <c r="F508" s="177">
        <f>F445/RES_summary!F$21</f>
        <v>74.245626783578274</v>
      </c>
      <c r="G508" s="177">
        <f>G445/RES_summary!G$21</f>
        <v>77.347557636091096</v>
      </c>
      <c r="H508" s="177">
        <f>H445/RES_summary!H$21</f>
        <v>0</v>
      </c>
      <c r="I508" s="177">
        <f>I445/RES_summary!I$21</f>
        <v>0</v>
      </c>
      <c r="J508" s="177">
        <f>J445/RES_summary!J$21</f>
        <v>77.553785024294882</v>
      </c>
      <c r="K508" s="177">
        <f>K445/RES_summary!K$21</f>
        <v>67.400175267686379</v>
      </c>
      <c r="L508" s="177">
        <f>L445/RES_summary!L$21</f>
        <v>69.8344413824003</v>
      </c>
      <c r="M508" s="177">
        <f>M445/RES_summary!M$21</f>
        <v>75.277980263271161</v>
      </c>
      <c r="N508" s="177">
        <f>N445/RES_summary!N$21</f>
        <v>67.227415251671843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1.8801365372825287</v>
      </c>
      <c r="D512" s="178">
        <f>D449/RES_summary!D$21</f>
        <v>2.4237361095710628</v>
      </c>
      <c r="E512" s="178">
        <f>E449/RES_summary!E$21</f>
        <v>3.886919301227838</v>
      </c>
      <c r="F512" s="178">
        <f>F449/RES_summary!F$21</f>
        <v>6.1693154111679522</v>
      </c>
      <c r="G512" s="178">
        <f>G449/RES_summary!G$21</f>
        <v>3.1491135759259645</v>
      </c>
      <c r="H512" s="178">
        <f>H449/RES_summary!H$21</f>
        <v>0</v>
      </c>
      <c r="I512" s="178">
        <f>I449/RES_summary!I$21</f>
        <v>0</v>
      </c>
      <c r="J512" s="178">
        <f>J449/RES_summary!J$21</f>
        <v>3.1641838431046612</v>
      </c>
      <c r="K512" s="178">
        <f>K449/RES_summary!K$21</f>
        <v>0.90936821544919655</v>
      </c>
      <c r="L512" s="178">
        <f>L449/RES_summary!L$21</f>
        <v>1.0545780771421713</v>
      </c>
      <c r="M512" s="178">
        <f>M449/RES_summary!M$21</f>
        <v>11.875387234170949</v>
      </c>
      <c r="N512" s="178">
        <f>N449/RES_summary!N$21</f>
        <v>7.2482888739451843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10.862290798832968</v>
      </c>
      <c r="D513" s="183">
        <f>D450/RES_summary!D$21</f>
        <v>10.725851775930677</v>
      </c>
      <c r="E513" s="183">
        <f>E450/RES_summary!E$21</f>
        <v>10.686621506276198</v>
      </c>
      <c r="F513" s="183">
        <f>F450/RES_summary!F$21</f>
        <v>10.604779883067259</v>
      </c>
      <c r="G513" s="183">
        <f>G450/RES_summary!G$21</f>
        <v>10.614774931025508</v>
      </c>
      <c r="H513" s="183">
        <f>H450/RES_summary!H$21</f>
        <v>0</v>
      </c>
      <c r="I513" s="183">
        <f>I450/RES_summary!I$21</f>
        <v>0</v>
      </c>
      <c r="J513" s="183">
        <f>J450/RES_summary!J$21</f>
        <v>10.953966332720187</v>
      </c>
      <c r="K513" s="183">
        <f>K450/RES_summary!K$21</f>
        <v>10.657349282716861</v>
      </c>
      <c r="L513" s="183">
        <f>L450/RES_summary!L$21</f>
        <v>12.392151222585905</v>
      </c>
      <c r="M513" s="183">
        <f>M450/RES_summary!M$21</f>
        <v>12.47861814425074</v>
      </c>
      <c r="N513" s="183">
        <f>N450/RES_summary!N$21</f>
        <v>12.558428164792863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0.19844520877894425</v>
      </c>
      <c r="D522" s="178">
        <f>D459/RES_summary!D$21</f>
        <v>0.24139025707942419</v>
      </c>
      <c r="E522" s="178">
        <f>E459/RES_summary!E$21</f>
        <v>0.37443095868410514</v>
      </c>
      <c r="F522" s="178">
        <f>F459/RES_summary!F$21</f>
        <v>0.53053374648526064</v>
      </c>
      <c r="G522" s="178">
        <f>G459/RES_summary!G$21</f>
        <v>0.27524767856015619</v>
      </c>
      <c r="H522" s="178">
        <f>H459/RES_summary!H$21</f>
        <v>0</v>
      </c>
      <c r="I522" s="178">
        <f>I459/RES_summary!I$21</f>
        <v>0</v>
      </c>
      <c r="J522" s="178">
        <f>J459/RES_summary!J$21</f>
        <v>0.23655341825600643</v>
      </c>
      <c r="K522" s="178">
        <f>K459/RES_summary!K$21</f>
        <v>0</v>
      </c>
      <c r="L522" s="178">
        <f>L459/RES_summary!L$21</f>
        <v>0.77375172800405156</v>
      </c>
      <c r="M522" s="178">
        <f>M459/RES_summary!M$21</f>
        <v>0.62000309155831479</v>
      </c>
      <c r="N522" s="178">
        <f>N459/RES_summary!N$21</f>
        <v>0.19812260063820633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7.8237821633236724</v>
      </c>
      <c r="D523" s="177">
        <f>D460/RES_summary!D$21</f>
        <v>8.5344034347554718</v>
      </c>
      <c r="E523" s="177">
        <f>E460/RES_summary!E$21</f>
        <v>7.9997191582380784</v>
      </c>
      <c r="F523" s="177">
        <f>F460/RES_summary!F$21</f>
        <v>7.757084072814795</v>
      </c>
      <c r="G523" s="177">
        <f>G460/RES_summary!G$21</f>
        <v>8.2220374603232997</v>
      </c>
      <c r="H523" s="177">
        <f>H460/RES_summary!H$21</f>
        <v>0</v>
      </c>
      <c r="I523" s="177">
        <f>I460/RES_summary!I$21</f>
        <v>0</v>
      </c>
      <c r="J523" s="177">
        <f>J460/RES_summary!J$21</f>
        <v>9.0224257650991078</v>
      </c>
      <c r="K523" s="177">
        <f>K460/RES_summary!K$21</f>
        <v>0</v>
      </c>
      <c r="L523" s="177">
        <f>L460/RES_summary!L$21</f>
        <v>10.430426079200231</v>
      </c>
      <c r="M523" s="177">
        <f>M460/RES_summary!M$21</f>
        <v>10.497611805428367</v>
      </c>
      <c r="N523" s="177">
        <f>N460/RES_summary!N$21</f>
        <v>10.636401515169965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38364</v>
      </c>
      <c r="C5" s="151">
        <f>RES_hhdet_num!C$24</f>
        <v>35923</v>
      </c>
      <c r="D5" s="151">
        <f>RES_hhdet_num!D$24</f>
        <v>35780</v>
      </c>
      <c r="E5" s="151">
        <f>RES_hhdet_num!E$24</f>
        <v>32407</v>
      </c>
      <c r="F5" s="151">
        <f>RES_hhdet_num!F$24</f>
        <v>32273.000000000007</v>
      </c>
      <c r="G5" s="151">
        <f>RES_hhdet_num!G$24</f>
        <v>32891</v>
      </c>
      <c r="H5" s="151">
        <f>RES_hhdet_num!H$24</f>
        <v>33184.999999999993</v>
      </c>
      <c r="I5" s="151">
        <f>RES_hhdet_num!I$24</f>
        <v>38201.999999999993</v>
      </c>
      <c r="J5" s="151">
        <f>RES_hhdet_num!J$24</f>
        <v>38309.999999999993</v>
      </c>
      <c r="K5" s="151">
        <f>RES_hhdet_num!K$24</f>
        <v>38806.999999999993</v>
      </c>
      <c r="L5" s="151">
        <f>RES_hhdet_num!L$24</f>
        <v>32751.999999999996</v>
      </c>
      <c r="M5" s="151">
        <f>RES_hhdet_num!M$24</f>
        <v>27306.999999999993</v>
      </c>
      <c r="N5" s="151">
        <f>RES_hhdet_num!N$24</f>
        <v>25503.000000000007</v>
      </c>
      <c r="O5" s="151">
        <f>RES_hhdet_num!O$24</f>
        <v>21982</v>
      </c>
      <c r="P5" s="151">
        <f>RES_hhdet_num!P$24</f>
        <v>20061.999999999993</v>
      </c>
      <c r="Q5" s="151">
        <f>RES_hhdet_num!Q$24</f>
        <v>18042.999999999993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38364</v>
      </c>
      <c r="C7" s="67">
        <f>RES_hhdet_num!C$26</f>
        <v>35923</v>
      </c>
      <c r="D7" s="67">
        <f>RES_hhdet_num!D$26</f>
        <v>35780</v>
      </c>
      <c r="E7" s="67">
        <f>RES_hhdet_num!E$26</f>
        <v>32407</v>
      </c>
      <c r="F7" s="67">
        <f>RES_hhdet_num!F$26</f>
        <v>32273.000000000007</v>
      </c>
      <c r="G7" s="67">
        <f>RES_hhdet_num!G$26</f>
        <v>32891</v>
      </c>
      <c r="H7" s="67">
        <f>RES_hhdet_num!H$26</f>
        <v>33184.999999999993</v>
      </c>
      <c r="I7" s="67">
        <f>RES_hhdet_num!I$26</f>
        <v>38201.999999999993</v>
      </c>
      <c r="J7" s="67">
        <f>RES_hhdet_num!J$26</f>
        <v>38309.999999999993</v>
      </c>
      <c r="K7" s="67">
        <f>RES_hhdet_num!K$26</f>
        <v>38806.999999999993</v>
      </c>
      <c r="L7" s="67">
        <f>RES_hhdet_num!L$26</f>
        <v>32751.999999999996</v>
      </c>
      <c r="M7" s="67">
        <f>RES_hhdet_num!M$26</f>
        <v>27306.999999999993</v>
      </c>
      <c r="N7" s="67">
        <f>RES_hhdet_num!N$26</f>
        <v>25503.000000000007</v>
      </c>
      <c r="O7" s="67">
        <f>RES_hhdet_num!O$26</f>
        <v>21982</v>
      </c>
      <c r="P7" s="67">
        <f>RES_hhdet_num!P$26</f>
        <v>20061.999999999993</v>
      </c>
      <c r="Q7" s="67">
        <f>RES_hhdet_num!Q$26</f>
        <v>18042.999999999993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49</v>
      </c>
      <c r="C9" s="67">
        <f>RES_hhdet_num!C$29</f>
        <v>71</v>
      </c>
      <c r="D9" s="67">
        <f>RES_hhdet_num!D$29</f>
        <v>108</v>
      </c>
      <c r="E9" s="67">
        <f>RES_hhdet_num!E$29</f>
        <v>142</v>
      </c>
      <c r="F9" s="67">
        <f>RES_hhdet_num!F$29</f>
        <v>170.00000000000003</v>
      </c>
      <c r="G9" s="67">
        <f>RES_hhdet_num!G$29</f>
        <v>207</v>
      </c>
      <c r="H9" s="67">
        <f>RES_hhdet_num!H$29</f>
        <v>301.99999999999989</v>
      </c>
      <c r="I9" s="67">
        <f>RES_hhdet_num!I$29</f>
        <v>434.99999999999989</v>
      </c>
      <c r="J9" s="67">
        <f>RES_hhdet_num!J$29</f>
        <v>551.99999999999989</v>
      </c>
      <c r="K9" s="67">
        <f>RES_hhdet_num!K$29</f>
        <v>699.99999999999989</v>
      </c>
      <c r="L9" s="67">
        <f>RES_hhdet_num!L$29</f>
        <v>671.99999999999989</v>
      </c>
      <c r="M9" s="67">
        <f>RES_hhdet_num!M$29</f>
        <v>610.99999999999989</v>
      </c>
      <c r="N9" s="67">
        <f>RES_hhdet_num!N$29</f>
        <v>666.00000000000011</v>
      </c>
      <c r="O9" s="67">
        <f>RES_hhdet_num!O$29</f>
        <v>659</v>
      </c>
      <c r="P9" s="67">
        <f>RES_hhdet_num!P$29</f>
        <v>705.99999999999977</v>
      </c>
      <c r="Q9" s="67">
        <f>RES_hhdet_num!Q$29</f>
        <v>734.99999999999977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31491</v>
      </c>
      <c r="C11" s="67">
        <f>RES_hhdet_num!C$31</f>
        <v>29183</v>
      </c>
      <c r="D11" s="67">
        <f>RES_hhdet_num!D$31</f>
        <v>29054.000000000004</v>
      </c>
      <c r="E11" s="67">
        <f>RES_hhdet_num!E$31</f>
        <v>26347.000000000004</v>
      </c>
      <c r="F11" s="67">
        <f>RES_hhdet_num!F$31</f>
        <v>26290.000000000011</v>
      </c>
      <c r="G11" s="67">
        <f>RES_hhdet_num!G$31</f>
        <v>26832.000000000004</v>
      </c>
      <c r="H11" s="67">
        <f>RES_hhdet_num!H$31</f>
        <v>27077.999999999996</v>
      </c>
      <c r="I11" s="67">
        <f>RES_hhdet_num!I$31</f>
        <v>31119.999999999996</v>
      </c>
      <c r="J11" s="67">
        <f>RES_hhdet_num!J$31</f>
        <v>30908.999999999993</v>
      </c>
      <c r="K11" s="67">
        <f>RES_hhdet_num!K$31</f>
        <v>31178.999999999993</v>
      </c>
      <c r="L11" s="67">
        <f>RES_hhdet_num!L$31</f>
        <v>26353.999999999996</v>
      </c>
      <c r="M11" s="67">
        <f>RES_hhdet_num!M$31</f>
        <v>21891.999999999993</v>
      </c>
      <c r="N11" s="67">
        <f>RES_hhdet_num!N$31</f>
        <v>12409.000000000004</v>
      </c>
      <c r="O11" s="67">
        <f>RES_hhdet_num!O$31</f>
        <v>9338</v>
      </c>
      <c r="P11" s="67">
        <f>RES_hhdet_num!P$31</f>
        <v>8540.9999999999964</v>
      </c>
      <c r="Q11" s="67">
        <f>RES_hhdet_num!Q$31</f>
        <v>7693.9999999999964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363</v>
      </c>
      <c r="D12" s="67">
        <f>RES_hhdet_num!D$32</f>
        <v>432</v>
      </c>
      <c r="E12" s="67">
        <f>RES_hhdet_num!E$32</f>
        <v>411</v>
      </c>
      <c r="F12" s="67">
        <f>RES_hhdet_num!F$32</f>
        <v>408.00000000000011</v>
      </c>
      <c r="G12" s="67">
        <f>RES_hhdet_num!G$32</f>
        <v>429.00000000000006</v>
      </c>
      <c r="H12" s="67">
        <f>RES_hhdet_num!H$32</f>
        <v>477.99999999999994</v>
      </c>
      <c r="I12" s="67">
        <f>RES_hhdet_num!I$32</f>
        <v>661.00000000000023</v>
      </c>
      <c r="J12" s="67">
        <f>RES_hhdet_num!J$32</f>
        <v>1020.9999999999997</v>
      </c>
      <c r="K12" s="67">
        <f>RES_hhdet_num!K$32</f>
        <v>1224.0000000000016</v>
      </c>
      <c r="L12" s="67">
        <f>RES_hhdet_num!L$32</f>
        <v>1042.9999999999998</v>
      </c>
      <c r="M12" s="67">
        <f>RES_hhdet_num!M$32</f>
        <v>990.99999999999955</v>
      </c>
      <c r="N12" s="67">
        <f>RES_hhdet_num!N$32</f>
        <v>735.00000000000011</v>
      </c>
      <c r="O12" s="67">
        <f>RES_hhdet_num!O$32</f>
        <v>573.99999999999989</v>
      </c>
      <c r="P12" s="67">
        <f>RES_hhdet_num!P$32</f>
        <v>577.99999999999977</v>
      </c>
      <c r="Q12" s="67">
        <f>RES_hhdet_num!Q$32</f>
        <v>571.99999999999977</v>
      </c>
    </row>
    <row r="13" spans="1:17" ht="12" customHeight="1" x14ac:dyDescent="0.25">
      <c r="A13" s="23" t="s">
        <v>142</v>
      </c>
      <c r="B13" s="67">
        <f>RES_hhdet_num!B$35</f>
        <v>6873</v>
      </c>
      <c r="C13" s="67">
        <f>RES_hhdet_num!C$35</f>
        <v>6299</v>
      </c>
      <c r="D13" s="67">
        <f>RES_hhdet_num!D$35</f>
        <v>6202</v>
      </c>
      <c r="E13" s="67">
        <f>RES_hhdet_num!E$35</f>
        <v>5561.9999999999964</v>
      </c>
      <c r="F13" s="67">
        <f>RES_hhdet_num!F$35</f>
        <v>5489.9999999999973</v>
      </c>
      <c r="G13" s="67">
        <f>RES_hhdet_num!G$35</f>
        <v>5540.9999999999982</v>
      </c>
      <c r="H13" s="67">
        <f>RES_hhdet_num!H$35</f>
        <v>5530.9999999999955</v>
      </c>
      <c r="I13" s="67">
        <f>RES_hhdet_num!I$35</f>
        <v>6286.9999999999982</v>
      </c>
      <c r="J13" s="67">
        <f>RES_hhdet_num!J$35</f>
        <v>6176</v>
      </c>
      <c r="K13" s="67">
        <f>RES_hhdet_num!K$35</f>
        <v>6161.9999999999982</v>
      </c>
      <c r="L13" s="67">
        <f>RES_hhdet_num!L$35</f>
        <v>5150.9999999999991</v>
      </c>
      <c r="M13" s="67">
        <f>RES_hhdet_num!M$35</f>
        <v>4231.9999999999982</v>
      </c>
      <c r="N13" s="67">
        <f>RES_hhdet_num!N$35</f>
        <v>11668.000000000002</v>
      </c>
      <c r="O13" s="67">
        <f>RES_hhdet_num!O$35</f>
        <v>11371</v>
      </c>
      <c r="P13" s="67">
        <f>RES_hhdet_num!P$35</f>
        <v>10249.999999999998</v>
      </c>
      <c r="Q13" s="67">
        <f>RES_hhdet_num!Q$35</f>
        <v>9099.9999999999964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78</v>
      </c>
      <c r="D14" s="67">
        <f>RES_hhdet_num!D$36</f>
        <v>92</v>
      </c>
      <c r="E14" s="67">
        <f>RES_hhdet_num!E$36</f>
        <v>87</v>
      </c>
      <c r="F14" s="67">
        <f>RES_hhdet_num!F$36</f>
        <v>85.000000000000014</v>
      </c>
      <c r="G14" s="67">
        <f>RES_hhdet_num!G$36</f>
        <v>89</v>
      </c>
      <c r="H14" s="67">
        <f>RES_hhdet_num!H$36</f>
        <v>97.999999999999943</v>
      </c>
      <c r="I14" s="67">
        <f>RES_hhdet_num!I$36</f>
        <v>133.99999999999994</v>
      </c>
      <c r="J14" s="67">
        <f>RES_hhdet_num!J$36</f>
        <v>204.00000000000014</v>
      </c>
      <c r="K14" s="67">
        <f>RES_hhdet_num!K$36</f>
        <v>241.99999999999991</v>
      </c>
      <c r="L14" s="67">
        <f>RES_hhdet_num!L$36</f>
        <v>203.99999999999994</v>
      </c>
      <c r="M14" s="67">
        <f>RES_hhdet_num!M$36</f>
        <v>191.99999999999991</v>
      </c>
      <c r="N14" s="67">
        <f>RES_hhdet_num!N$36</f>
        <v>691.00000000000011</v>
      </c>
      <c r="O14" s="67">
        <f>RES_hhdet_num!O$36</f>
        <v>698.99999999999989</v>
      </c>
      <c r="P14" s="67">
        <f>RES_hhdet_num!P$36</f>
        <v>692.99999999999966</v>
      </c>
      <c r="Q14" s="67">
        <f>RES_hhdet_num!Q$36</f>
        <v>676.99999999999977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24988</v>
      </c>
      <c r="C16" s="67">
        <f>RES_hhdet_num!C$40</f>
        <v>16488</v>
      </c>
      <c r="D16" s="67">
        <f>RES_hhdet_num!D$40</f>
        <v>19909</v>
      </c>
      <c r="E16" s="67">
        <f>RES_hhdet_num!E$40</f>
        <v>15605</v>
      </c>
      <c r="F16" s="67">
        <f>RES_hhdet_num!F$40</f>
        <v>8583.0000000000018</v>
      </c>
      <c r="G16" s="67">
        <f>RES_hhdet_num!G$40</f>
        <v>13241.000000000004</v>
      </c>
      <c r="H16" s="67">
        <f>RES_hhdet_num!H$40</f>
        <v>10674.999999999996</v>
      </c>
      <c r="I16" s="67">
        <f>RES_hhdet_num!I$40</f>
        <v>8962.9999999999982</v>
      </c>
      <c r="J16" s="67">
        <f>RES_hhdet_num!J$40</f>
        <v>6909.9999999999973</v>
      </c>
      <c r="K16" s="67">
        <f>RES_hhdet_num!K$40</f>
        <v>7101.9999999999973</v>
      </c>
      <c r="L16" s="67">
        <f>RES_hhdet_num!L$40</f>
        <v>8821.9999999999982</v>
      </c>
      <c r="M16" s="67">
        <f>RES_hhdet_num!M$40</f>
        <v>5328.9999999999973</v>
      </c>
      <c r="N16" s="67">
        <f>RES_hhdet_num!N$40</f>
        <v>4373.0000000000009</v>
      </c>
      <c r="O16" s="67">
        <f>RES_hhdet_num!O$40</f>
        <v>3547.9999999999995</v>
      </c>
      <c r="P16" s="67">
        <f>RES_hhdet_num!P$40</f>
        <v>2575.9999999999986</v>
      </c>
      <c r="Q16" s="67">
        <f>RES_hhdet_num!Q$40</f>
        <v>2309.9999999999991</v>
      </c>
    </row>
    <row r="17" spans="1:17" ht="12" customHeight="1" x14ac:dyDescent="0.25">
      <c r="A17" s="29" t="s">
        <v>140</v>
      </c>
      <c r="B17" s="83">
        <f>RES_hhdet_num!B$41</f>
        <v>13376</v>
      </c>
      <c r="C17" s="83">
        <f>RES_hhdet_num!C$41</f>
        <v>19435</v>
      </c>
      <c r="D17" s="83">
        <f>RES_hhdet_num!D$41</f>
        <v>15871</v>
      </c>
      <c r="E17" s="83">
        <f>RES_hhdet_num!E$41</f>
        <v>16802</v>
      </c>
      <c r="F17" s="83">
        <f>RES_hhdet_num!F$41</f>
        <v>23690.000000000004</v>
      </c>
      <c r="G17" s="83">
        <f>RES_hhdet_num!G$41</f>
        <v>19650</v>
      </c>
      <c r="H17" s="83">
        <f>RES_hhdet_num!H$41</f>
        <v>22509.999999999996</v>
      </c>
      <c r="I17" s="83">
        <f>RES_hhdet_num!I$41</f>
        <v>29238.999999999993</v>
      </c>
      <c r="J17" s="83">
        <f>RES_hhdet_num!J$41</f>
        <v>31399.999999999993</v>
      </c>
      <c r="K17" s="83">
        <f>RES_hhdet_num!K$41</f>
        <v>31704.999999999993</v>
      </c>
      <c r="L17" s="83">
        <f>RES_hhdet_num!L$41</f>
        <v>23930</v>
      </c>
      <c r="M17" s="83">
        <f>RES_hhdet_num!M$41</f>
        <v>21977.999999999985</v>
      </c>
      <c r="N17" s="83">
        <f>RES_hhdet_num!N$41</f>
        <v>21130.000000000007</v>
      </c>
      <c r="O17" s="83">
        <f>RES_hhdet_num!O$41</f>
        <v>18433.999999999996</v>
      </c>
      <c r="P17" s="83">
        <f>RES_hhdet_num!P$41</f>
        <v>17485.999999999993</v>
      </c>
      <c r="Q17" s="83">
        <f>RES_hhdet_num!Q$41</f>
        <v>15732.999999999991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2441</v>
      </c>
      <c r="D21" s="67">
        <f t="shared" ref="D21:Q21" si="0">C7+D35-D7</f>
        <v>2397.75</v>
      </c>
      <c r="E21" s="67">
        <f t="shared" si="0"/>
        <v>3373</v>
      </c>
      <c r="F21" s="67">
        <f t="shared" si="0"/>
        <v>2397.7499999999927</v>
      </c>
      <c r="G21" s="67">
        <f t="shared" si="0"/>
        <v>2397.7500000000073</v>
      </c>
      <c r="H21" s="67">
        <f t="shared" si="0"/>
        <v>2397.7500000000073</v>
      </c>
      <c r="I21" s="67">
        <f t="shared" si="0"/>
        <v>2397.75</v>
      </c>
      <c r="J21" s="67">
        <f t="shared" si="0"/>
        <v>2397.75</v>
      </c>
      <c r="K21" s="67">
        <f t="shared" si="0"/>
        <v>2397.75</v>
      </c>
      <c r="L21" s="67">
        <f t="shared" si="0"/>
        <v>6054.9999999999964</v>
      </c>
      <c r="M21" s="67">
        <f t="shared" si="0"/>
        <v>5445.0000000000036</v>
      </c>
      <c r="N21" s="67">
        <f t="shared" si="0"/>
        <v>2397.7499999999854</v>
      </c>
      <c r="O21" s="67">
        <f t="shared" si="0"/>
        <v>3521.0000000000073</v>
      </c>
      <c r="P21" s="67">
        <f t="shared" si="0"/>
        <v>1920.0000000000073</v>
      </c>
      <c r="Q21" s="67">
        <f t="shared" si="0"/>
        <v>2019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6</v>
      </c>
      <c r="D23" s="67">
        <f t="shared" ref="D23:Q23" si="1">C9+D37-D9</f>
        <v>31</v>
      </c>
      <c r="E23" s="67">
        <f t="shared" si="1"/>
        <v>29.5</v>
      </c>
      <c r="F23" s="67">
        <f t="shared" si="1"/>
        <v>67.999999999999972</v>
      </c>
      <c r="G23" s="67">
        <f t="shared" si="1"/>
        <v>67.5</v>
      </c>
      <c r="H23" s="67">
        <f t="shared" si="1"/>
        <v>67.000000000000114</v>
      </c>
      <c r="I23" s="67">
        <f t="shared" si="1"/>
        <v>66.5</v>
      </c>
      <c r="J23" s="67">
        <f t="shared" si="1"/>
        <v>67</v>
      </c>
      <c r="K23" s="67">
        <f t="shared" si="1"/>
        <v>58.5</v>
      </c>
      <c r="L23" s="67">
        <f t="shared" si="1"/>
        <v>42.925595238095184</v>
      </c>
      <c r="M23" s="67">
        <f t="shared" si="1"/>
        <v>61</v>
      </c>
      <c r="N23" s="67">
        <f t="shared" si="1"/>
        <v>32.999999999999773</v>
      </c>
      <c r="O23" s="67">
        <f t="shared" si="1"/>
        <v>43.000000000000114</v>
      </c>
      <c r="P23" s="67">
        <f t="shared" si="1"/>
        <v>100.00000000000023</v>
      </c>
      <c r="Q23" s="67">
        <f t="shared" si="1"/>
        <v>137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2308</v>
      </c>
      <c r="D25" s="67">
        <f t="shared" si="2"/>
        <v>2018.5821373154831</v>
      </c>
      <c r="E25" s="67">
        <f t="shared" si="2"/>
        <v>2707</v>
      </c>
      <c r="F25" s="67">
        <f t="shared" si="2"/>
        <v>2043.7394525300224</v>
      </c>
      <c r="G25" s="67">
        <f t="shared" si="2"/>
        <v>2094.4692116667647</v>
      </c>
      <c r="H25" s="67">
        <f t="shared" si="2"/>
        <v>2190.1176973161782</v>
      </c>
      <c r="I25" s="67">
        <f t="shared" si="2"/>
        <v>1476.0000000000036</v>
      </c>
      <c r="J25" s="67">
        <f t="shared" si="2"/>
        <v>2125.5130139407847</v>
      </c>
      <c r="K25" s="67">
        <f t="shared" si="2"/>
        <v>1476</v>
      </c>
      <c r="L25" s="67">
        <f t="shared" si="2"/>
        <v>5085.0176828889453</v>
      </c>
      <c r="M25" s="67">
        <f t="shared" si="2"/>
        <v>5210.8729006528447</v>
      </c>
      <c r="N25" s="67">
        <f t="shared" si="2"/>
        <v>9482.9999999999891</v>
      </c>
      <c r="O25" s="67">
        <f t="shared" si="2"/>
        <v>3071.0000000000036</v>
      </c>
      <c r="P25" s="67">
        <f t="shared" si="2"/>
        <v>797.00000000000364</v>
      </c>
      <c r="Q25" s="67">
        <f t="shared" si="2"/>
        <v>847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25.124541856168889</v>
      </c>
      <c r="E26" s="67">
        <f t="shared" si="2"/>
        <v>21</v>
      </c>
      <c r="F26" s="67">
        <f t="shared" si="2"/>
        <v>30.787809958763148</v>
      </c>
      <c r="G26" s="67">
        <f t="shared" si="2"/>
        <v>37.064911074409963</v>
      </c>
      <c r="H26" s="67">
        <f t="shared" si="2"/>
        <v>39.012409595031102</v>
      </c>
      <c r="I26" s="67">
        <f t="shared" si="2"/>
        <v>47.645968549502186</v>
      </c>
      <c r="J26" s="67">
        <f t="shared" si="2"/>
        <v>41.507689668093803</v>
      </c>
      <c r="K26" s="67">
        <f t="shared" si="2"/>
        <v>33.982893815586976</v>
      </c>
      <c r="L26" s="67">
        <f t="shared" si="2"/>
        <v>187.76143989085131</v>
      </c>
      <c r="M26" s="67">
        <f t="shared" si="2"/>
        <v>81.352402397062633</v>
      </c>
      <c r="N26" s="67">
        <f t="shared" si="2"/>
        <v>255.99999999999943</v>
      </c>
      <c r="O26" s="67">
        <f t="shared" si="2"/>
        <v>161.00000000000023</v>
      </c>
      <c r="P26" s="67">
        <f t="shared" si="2"/>
        <v>0</v>
      </c>
      <c r="Q26" s="67">
        <f t="shared" si="2"/>
        <v>6</v>
      </c>
    </row>
    <row r="27" spans="1:17" ht="12" customHeight="1" x14ac:dyDescent="0.25">
      <c r="A27" s="23" t="s">
        <v>142</v>
      </c>
      <c r="B27" s="67"/>
      <c r="C27" s="67">
        <f t="shared" si="2"/>
        <v>859.125</v>
      </c>
      <c r="D27" s="67">
        <f t="shared" si="2"/>
        <v>644.25</v>
      </c>
      <c r="E27" s="67">
        <f t="shared" si="2"/>
        <v>850.82727031333343</v>
      </c>
      <c r="F27" s="67">
        <f t="shared" si="2"/>
        <v>644.24999999999909</v>
      </c>
      <c r="G27" s="67">
        <f t="shared" si="2"/>
        <v>644.25000000000091</v>
      </c>
      <c r="H27" s="67">
        <f t="shared" si="2"/>
        <v>679.70232009501888</v>
      </c>
      <c r="I27" s="67">
        <f t="shared" si="2"/>
        <v>2194.2439700562954</v>
      </c>
      <c r="J27" s="67">
        <f t="shared" si="2"/>
        <v>644.25</v>
      </c>
      <c r="K27" s="67">
        <f t="shared" si="2"/>
        <v>1157.3366099554005</v>
      </c>
      <c r="L27" s="67">
        <f t="shared" si="2"/>
        <v>1015.0536905696836</v>
      </c>
      <c r="M27" s="67">
        <f t="shared" si="2"/>
        <v>919.00000000000091</v>
      </c>
      <c r="N27" s="67">
        <f t="shared" si="2"/>
        <v>0</v>
      </c>
      <c r="O27" s="67">
        <f t="shared" si="2"/>
        <v>3405.625914040218</v>
      </c>
      <c r="P27" s="67">
        <f t="shared" si="2"/>
        <v>1871.0133626568386</v>
      </c>
      <c r="Q27" s="67">
        <f t="shared" si="2"/>
        <v>4845.129864628303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7.178187874768426</v>
      </c>
      <c r="E28" s="67">
        <f t="shared" si="2"/>
        <v>8.297729686670209</v>
      </c>
      <c r="F28" s="67">
        <f t="shared" si="2"/>
        <v>10.162689428033389</v>
      </c>
      <c r="G28" s="67">
        <f t="shared" si="2"/>
        <v>9.2809878792114091</v>
      </c>
      <c r="H28" s="67">
        <f t="shared" si="2"/>
        <v>11.802786816186398</v>
      </c>
      <c r="I28" s="67">
        <f t="shared" si="2"/>
        <v>56.935750724632726</v>
      </c>
      <c r="J28" s="67">
        <f t="shared" si="2"/>
        <v>0</v>
      </c>
      <c r="K28" s="67">
        <f t="shared" si="2"/>
        <v>45.656970015067571</v>
      </c>
      <c r="L28" s="67">
        <f t="shared" si="2"/>
        <v>38.210507478858716</v>
      </c>
      <c r="M28" s="67">
        <f t="shared" si="2"/>
        <v>12.000000000000028</v>
      </c>
      <c r="N28" s="67">
        <f t="shared" si="2"/>
        <v>0</v>
      </c>
      <c r="O28" s="67">
        <f t="shared" si="2"/>
        <v>114.10221857561942</v>
      </c>
      <c r="P28" s="67">
        <f t="shared" si="2"/>
        <v>51.96698252200224</v>
      </c>
      <c r="Q28" s="67">
        <f t="shared" si="2"/>
        <v>173.50024246326871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8500</v>
      </c>
      <c r="D30" s="67">
        <f t="shared" si="3"/>
        <v>2343</v>
      </c>
      <c r="E30" s="67">
        <f t="shared" si="3"/>
        <v>4304</v>
      </c>
      <c r="F30" s="67">
        <f t="shared" si="3"/>
        <v>7351.4670198329259</v>
      </c>
      <c r="G30" s="67">
        <f t="shared" si="3"/>
        <v>2343</v>
      </c>
      <c r="H30" s="67">
        <f t="shared" si="3"/>
        <v>4598.7727879723006</v>
      </c>
      <c r="I30" s="67">
        <f t="shared" si="3"/>
        <v>2882.353062395081</v>
      </c>
      <c r="J30" s="67">
        <f t="shared" si="3"/>
        <v>2946.8858479644941</v>
      </c>
      <c r="K30" s="67">
        <f t="shared" si="3"/>
        <v>929.8509266199444</v>
      </c>
      <c r="L30" s="67">
        <f t="shared" si="3"/>
        <v>0</v>
      </c>
      <c r="M30" s="67">
        <f t="shared" si="3"/>
        <v>3493.0000000000009</v>
      </c>
      <c r="N30" s="67">
        <f t="shared" si="3"/>
        <v>955.99999999999636</v>
      </c>
      <c r="O30" s="67">
        <f t="shared" si="3"/>
        <v>825.00000000000136</v>
      </c>
      <c r="P30" s="67">
        <f t="shared" si="3"/>
        <v>972.00000000000091</v>
      </c>
      <c r="Q30" s="67">
        <f t="shared" si="3"/>
        <v>560.26322541556192</v>
      </c>
    </row>
    <row r="31" spans="1:17" ht="12" customHeight="1" x14ac:dyDescent="0.25">
      <c r="A31" s="29" t="s">
        <v>140</v>
      </c>
      <c r="B31" s="83"/>
      <c r="C31" s="83">
        <f t="shared" si="3"/>
        <v>1672</v>
      </c>
      <c r="D31" s="83">
        <f t="shared" si="3"/>
        <v>4247.4649737633663</v>
      </c>
      <c r="E31" s="83">
        <f t="shared" si="3"/>
        <v>1356.6666666666679</v>
      </c>
      <c r="F31" s="83">
        <f t="shared" si="3"/>
        <v>1253.9999999999964</v>
      </c>
      <c r="G31" s="83">
        <f t="shared" si="3"/>
        <v>5110.7073685511568</v>
      </c>
      <c r="H31" s="83">
        <f t="shared" si="3"/>
        <v>1254.0000000000073</v>
      </c>
      <c r="I31" s="83">
        <f t="shared" si="3"/>
        <v>1254.0000000000036</v>
      </c>
      <c r="J31" s="83">
        <f t="shared" si="3"/>
        <v>1254</v>
      </c>
      <c r="K31" s="83">
        <f t="shared" si="3"/>
        <v>5958.1009266199471</v>
      </c>
      <c r="L31" s="83">
        <f t="shared" si="3"/>
        <v>7774.9999999999927</v>
      </c>
      <c r="M31" s="83">
        <f t="shared" si="3"/>
        <v>4408.4649737633808</v>
      </c>
      <c r="N31" s="83">
        <f t="shared" si="3"/>
        <v>4332.0329801670523</v>
      </c>
      <c r="O31" s="83">
        <f t="shared" si="3"/>
        <v>4591.7073685511641</v>
      </c>
      <c r="P31" s="83">
        <f t="shared" si="3"/>
        <v>2578.9772120277121</v>
      </c>
      <c r="Q31" s="83">
        <f t="shared" si="3"/>
        <v>8263.396937604919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2254.75</v>
      </c>
      <c r="E35" s="67">
        <f>RES_hhdet_in!E$26</f>
        <v>0</v>
      </c>
      <c r="F35" s="67">
        <f>RES_hhdet_in!F$26</f>
        <v>2263.75</v>
      </c>
      <c r="G35" s="67">
        <f>RES_hhdet_in!G$26</f>
        <v>3015.7499999999995</v>
      </c>
      <c r="H35" s="67">
        <f>RES_hhdet_in!H$26</f>
        <v>2691.75</v>
      </c>
      <c r="I35" s="67">
        <f>RES_hhdet_in!I$26</f>
        <v>7414.7500000000009</v>
      </c>
      <c r="J35" s="67">
        <f>RES_hhdet_in!J$26</f>
        <v>2505.7500000000005</v>
      </c>
      <c r="K35" s="67">
        <f>RES_hhdet_in!K$26</f>
        <v>2894.7500000000009</v>
      </c>
      <c r="L35" s="67">
        <f>RES_hhdet_in!L$26</f>
        <v>0</v>
      </c>
      <c r="M35" s="67">
        <f>RES_hhdet_in!M$26</f>
        <v>0</v>
      </c>
      <c r="N35" s="67">
        <f>RES_hhdet_in!N$26</f>
        <v>593.75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28</v>
      </c>
      <c r="D37" s="67">
        <f>RES_hhdet_in!D$29</f>
        <v>68</v>
      </c>
      <c r="E37" s="67">
        <f>RES_hhdet_in!E$29</f>
        <v>63.5</v>
      </c>
      <c r="F37" s="67">
        <f>RES_hhdet_in!F$29</f>
        <v>96</v>
      </c>
      <c r="G37" s="67">
        <f>RES_hhdet_in!G$29</f>
        <v>104.5</v>
      </c>
      <c r="H37" s="67">
        <f>RES_hhdet_in!H$29</f>
        <v>162</v>
      </c>
      <c r="I37" s="67">
        <f>RES_hhdet_in!I$29</f>
        <v>199.5</v>
      </c>
      <c r="J37" s="67">
        <f>RES_hhdet_in!J$29</f>
        <v>184</v>
      </c>
      <c r="K37" s="67">
        <f>RES_hhdet_in!K$29</f>
        <v>206.5</v>
      </c>
      <c r="L37" s="67">
        <f>RES_hhdet_in!L$29</f>
        <v>14.925595238095237</v>
      </c>
      <c r="M37" s="67">
        <f>RES_hhdet_in!M$29</f>
        <v>0</v>
      </c>
      <c r="N37" s="67">
        <f>RES_hhdet_in!N$29</f>
        <v>88</v>
      </c>
      <c r="O37" s="67">
        <f>RES_hhdet_in!O$29</f>
        <v>35.999999999999993</v>
      </c>
      <c r="P37" s="67">
        <f>RES_hhdet_in!P$29</f>
        <v>147.00000000000003</v>
      </c>
      <c r="Q37" s="67">
        <f>RES_hhdet_in!Q$29</f>
        <v>165.99999999999994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1889.5821373154881</v>
      </c>
      <c r="E39" s="67">
        <f>RES_hhdet_in!E$31</f>
        <v>0</v>
      </c>
      <c r="F39" s="67">
        <f>RES_hhdet_in!F$31</f>
        <v>1986.7394525300288</v>
      </c>
      <c r="G39" s="67">
        <f>RES_hhdet_in!G$31</f>
        <v>2636.4692116667575</v>
      </c>
      <c r="H39" s="67">
        <f>RES_hhdet_in!H$31</f>
        <v>2436.1176973161714</v>
      </c>
      <c r="I39" s="67">
        <f>RES_hhdet_in!I$31</f>
        <v>5518.0000000000018</v>
      </c>
      <c r="J39" s="67">
        <f>RES_hhdet_in!J$31</f>
        <v>1914.5130139407813</v>
      </c>
      <c r="K39" s="67">
        <f>RES_hhdet_in!K$31</f>
        <v>1745.9999999999984</v>
      </c>
      <c r="L39" s="67">
        <f>RES_hhdet_in!L$31</f>
        <v>260.01768288895028</v>
      </c>
      <c r="M39" s="67">
        <f>RES_hhdet_in!M$31</f>
        <v>748.87290065284094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363</v>
      </c>
      <c r="D40" s="67">
        <f>RES_hhdet_in!D$32</f>
        <v>94.124541856168889</v>
      </c>
      <c r="E40" s="67">
        <f>RES_hhdet_in!E$32</f>
        <v>0</v>
      </c>
      <c r="F40" s="67">
        <f>RES_hhdet_in!F$32</f>
        <v>27.787809958763255</v>
      </c>
      <c r="G40" s="67">
        <f>RES_hhdet_in!G$32</f>
        <v>58.06491107440992</v>
      </c>
      <c r="H40" s="67">
        <f>RES_hhdet_in!H$32</f>
        <v>88.012409595030945</v>
      </c>
      <c r="I40" s="67">
        <f>RES_hhdet_in!I$32</f>
        <v>230.64596854950247</v>
      </c>
      <c r="J40" s="67">
        <f>RES_hhdet_in!J$32</f>
        <v>401.50768966809312</v>
      </c>
      <c r="K40" s="67">
        <f>RES_hhdet_in!K$32</f>
        <v>236.98289381558894</v>
      </c>
      <c r="L40" s="67">
        <f>RES_hhdet_in!L$32</f>
        <v>6.7614398908495215</v>
      </c>
      <c r="M40" s="67">
        <f>RES_hhdet_in!M$32</f>
        <v>29.352402397062395</v>
      </c>
      <c r="N40" s="67">
        <f>RES_hhdet_in!N$32</f>
        <v>0</v>
      </c>
      <c r="O40" s="67">
        <f>RES_hhdet_in!O$32</f>
        <v>0</v>
      </c>
      <c r="P40" s="67">
        <f>RES_hhdet_in!P$32</f>
        <v>4.0000000000000036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285.125</v>
      </c>
      <c r="D41" s="67">
        <f>RES_hhdet_in!D$35</f>
        <v>547.25</v>
      </c>
      <c r="E41" s="67">
        <f>RES_hhdet_in!E$35</f>
        <v>210.82727031332979</v>
      </c>
      <c r="F41" s="67">
        <f>RES_hhdet_in!F$35</f>
        <v>572.25000000000023</v>
      </c>
      <c r="G41" s="67">
        <f>RES_hhdet_in!G$35</f>
        <v>695.25000000000159</v>
      </c>
      <c r="H41" s="67">
        <f>RES_hhdet_in!H$35</f>
        <v>669.70232009501603</v>
      </c>
      <c r="I41" s="67">
        <f>RES_hhdet_in!I$35</f>
        <v>2950.2439700562977</v>
      </c>
      <c r="J41" s="67">
        <f>RES_hhdet_in!J$35</f>
        <v>533.25000000000136</v>
      </c>
      <c r="K41" s="67">
        <f>RES_hhdet_in!K$35</f>
        <v>1143.3366099553982</v>
      </c>
      <c r="L41" s="67">
        <f>RES_hhdet_in!L$35</f>
        <v>4.0536905696844974</v>
      </c>
      <c r="M41" s="67">
        <f>RES_hhdet_in!M$35</f>
        <v>0</v>
      </c>
      <c r="N41" s="67">
        <f>RES_hhdet_in!N$35</f>
        <v>7436.0000000000036</v>
      </c>
      <c r="O41" s="67">
        <f>RES_hhdet_in!O$35</f>
        <v>3108.6259140402153</v>
      </c>
      <c r="P41" s="67">
        <f>RES_hhdet_in!P$35</f>
        <v>750.01336265683733</v>
      </c>
      <c r="Q41" s="67">
        <f>RES_hhdet_in!Q$35</f>
        <v>3695.1298646283021</v>
      </c>
    </row>
    <row r="42" spans="1:17" ht="12" customHeight="1" x14ac:dyDescent="0.25">
      <c r="A42" s="23" t="s">
        <v>141</v>
      </c>
      <c r="B42" s="67"/>
      <c r="C42" s="67">
        <f>RES_hhdet_in!C$36</f>
        <v>78</v>
      </c>
      <c r="D42" s="67">
        <f>RES_hhdet_in!D$36</f>
        <v>21.178187874768422</v>
      </c>
      <c r="E42" s="67">
        <f>RES_hhdet_in!E$36</f>
        <v>3.2977296866702073</v>
      </c>
      <c r="F42" s="67">
        <f>RES_hhdet_in!F$36</f>
        <v>8.1626894280334064</v>
      </c>
      <c r="G42" s="67">
        <f>RES_hhdet_in!G$36</f>
        <v>13.280987879211402</v>
      </c>
      <c r="H42" s="67">
        <f>RES_hhdet_in!H$36</f>
        <v>20.802786816186337</v>
      </c>
      <c r="I42" s="67">
        <f>RES_hhdet_in!I$36</f>
        <v>92.935750724632712</v>
      </c>
      <c r="J42" s="67">
        <f>RES_hhdet_in!J$36</f>
        <v>70.000000000000199</v>
      </c>
      <c r="K42" s="67">
        <f>RES_hhdet_in!K$36</f>
        <v>83.656970015067373</v>
      </c>
      <c r="L42" s="67">
        <f>RES_hhdet_in!L$36</f>
        <v>0.21050747885874552</v>
      </c>
      <c r="M42" s="67">
        <f>RES_hhdet_in!M$36</f>
        <v>0</v>
      </c>
      <c r="N42" s="67">
        <f>RES_hhdet_in!N$36</f>
        <v>499.00000000000023</v>
      </c>
      <c r="O42" s="67">
        <f>RES_hhdet_in!O$36</f>
        <v>122.10221857561923</v>
      </c>
      <c r="P42" s="67">
        <f>RES_hhdet_in!P$36</f>
        <v>45.966982522002041</v>
      </c>
      <c r="Q42" s="67">
        <f>RES_hhdet_in!Q$36</f>
        <v>157.50024246326876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5763.9999999999991</v>
      </c>
      <c r="E44" s="67">
        <f>RES_hhdet_in!E$40</f>
        <v>0</v>
      </c>
      <c r="F44" s="67">
        <f>RES_hhdet_in!F$40</f>
        <v>329.46701983292689</v>
      </c>
      <c r="G44" s="67">
        <f>RES_hhdet_in!G$40</f>
        <v>7001.0000000000018</v>
      </c>
      <c r="H44" s="67">
        <f>RES_hhdet_in!H$40</f>
        <v>2032.7727879722931</v>
      </c>
      <c r="I44" s="67">
        <f>RES_hhdet_in!I$40</f>
        <v>1170.3530623950833</v>
      </c>
      <c r="J44" s="67">
        <f>RES_hhdet_in!J$40</f>
        <v>893.885847964493</v>
      </c>
      <c r="K44" s="67">
        <f>RES_hhdet_in!K$40</f>
        <v>1121.8509266199446</v>
      </c>
      <c r="L44" s="67">
        <f>RES_hhdet_in!L$40</f>
        <v>1720.0000000000009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294.26322541556237</v>
      </c>
    </row>
    <row r="45" spans="1:17" ht="12" customHeight="1" x14ac:dyDescent="0.25">
      <c r="A45" s="29" t="s">
        <v>140</v>
      </c>
      <c r="B45" s="83"/>
      <c r="C45" s="83">
        <f>RES_hhdet_in!C$41</f>
        <v>7731</v>
      </c>
      <c r="D45" s="83">
        <f>RES_hhdet_in!D$41</f>
        <v>683.46497376336708</v>
      </c>
      <c r="E45" s="83">
        <f>RES_hhdet_in!E$41</f>
        <v>2287.666666666667</v>
      </c>
      <c r="F45" s="83">
        <f>RES_hhdet_in!F$41</f>
        <v>8141.9999999999991</v>
      </c>
      <c r="G45" s="83">
        <f>RES_hhdet_in!G$41</f>
        <v>1070.7073685511546</v>
      </c>
      <c r="H45" s="83">
        <f>RES_hhdet_in!H$41</f>
        <v>4114.0000000000027</v>
      </c>
      <c r="I45" s="83">
        <f>RES_hhdet_in!I$41</f>
        <v>7983</v>
      </c>
      <c r="J45" s="83">
        <f>RES_hhdet_in!J$41</f>
        <v>3415.0000000000009</v>
      </c>
      <c r="K45" s="83">
        <f>RES_hhdet_in!K$41</f>
        <v>6263.1009266199444</v>
      </c>
      <c r="L45" s="83">
        <f>RES_hhdet_in!L$41</f>
        <v>0</v>
      </c>
      <c r="M45" s="83">
        <f>RES_hhdet_in!M$41</f>
        <v>2456.4649737633672</v>
      </c>
      <c r="N45" s="83">
        <f>RES_hhdet_in!N$41</f>
        <v>3484.0329801670728</v>
      </c>
      <c r="O45" s="83">
        <f>RES_hhdet_in!O$41</f>
        <v>1895.7073685511546</v>
      </c>
      <c r="P45" s="83">
        <f>RES_hhdet_in!P$41</f>
        <v>1630.9772120277071</v>
      </c>
      <c r="Q45" s="83">
        <f>RES_hhdet_in!Q$41</f>
        <v>6510.3969376049172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746.0565831896165</v>
      </c>
      <c r="E49" s="67">
        <f>RES_hhdet_in_new!E$26</f>
        <v>0</v>
      </c>
      <c r="F49" s="67">
        <f>RES_hhdet_in_new!F$26</f>
        <v>895.31942618771996</v>
      </c>
      <c r="G49" s="67">
        <f>RES_hhdet_in_new!G$26</f>
        <v>1314.8081666103174</v>
      </c>
      <c r="H49" s="67">
        <f>RES_hhdet_in_new!H$26</f>
        <v>1858.7478465494783</v>
      </c>
      <c r="I49" s="67">
        <f>RES_hhdet_in_new!I$26</f>
        <v>2473.9890531695382</v>
      </c>
      <c r="J49" s="67">
        <f>RES_hhdet_in_new!J$26</f>
        <v>893.88584796449277</v>
      </c>
      <c r="K49" s="67">
        <f>RES_hhdet_in_new!K$26</f>
        <v>1121.8509266199442</v>
      </c>
      <c r="L49" s="67">
        <f>RES_hhdet_in_new!L$26</f>
        <v>0</v>
      </c>
      <c r="M49" s="67">
        <f>RES_hhdet_in_new!M$26</f>
        <v>0</v>
      </c>
      <c r="N49" s="67">
        <f>RES_hhdet_in_new!N$26</f>
        <v>257.23652497834661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14</v>
      </c>
      <c r="E51" s="67">
        <f>RES_hhdet_in_new!E$29</f>
        <v>0</v>
      </c>
      <c r="F51" s="67">
        <f>RES_hhdet_in_new!F$29</f>
        <v>13.000000000000004</v>
      </c>
      <c r="G51" s="67">
        <f>RES_hhdet_in_new!G$29</f>
        <v>18</v>
      </c>
      <c r="H51" s="67">
        <f>RES_hhdet_in_new!H$29</f>
        <v>68.999999999999972</v>
      </c>
      <c r="I51" s="67">
        <f>RES_hhdet_in_new!I$29</f>
        <v>45.999999999999986</v>
      </c>
      <c r="J51" s="67">
        <f>RES_hhdet_in_new!J$29</f>
        <v>45.999999999999986</v>
      </c>
      <c r="K51" s="67">
        <f>RES_hhdet_in_new!K$29</f>
        <v>68.999999999999972</v>
      </c>
      <c r="L51" s="67">
        <f>RES_hhdet_in_new!L$29</f>
        <v>0</v>
      </c>
      <c r="M51" s="67">
        <f>RES_hhdet_in_new!M$29</f>
        <v>0</v>
      </c>
      <c r="N51" s="67">
        <f>RES_hhdet_in_new!N$29</f>
        <v>38.000000000000007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667.13701309065721</v>
      </c>
      <c r="E53" s="67">
        <f>RES_hhdet_in_new!E$31</f>
        <v>0</v>
      </c>
      <c r="F53" s="67">
        <f>RES_hhdet_in_new!F$31</f>
        <v>881.63711568189217</v>
      </c>
      <c r="G53" s="67">
        <f>RES_hhdet_in_new!G$31</f>
        <v>1273.4478091958488</v>
      </c>
      <c r="H53" s="67">
        <f>RES_hhdet_in_new!H$31</f>
        <v>1778.3550656432999</v>
      </c>
      <c r="I53" s="67">
        <f>RES_hhdet_in_new!I$31</f>
        <v>0</v>
      </c>
      <c r="J53" s="67">
        <f>RES_hhdet_in_new!J$31</f>
        <v>516.81420841636418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78.919570098959312</v>
      </c>
      <c r="E54" s="67">
        <f>RES_hhdet_in_new!E$32</f>
        <v>0</v>
      </c>
      <c r="F54" s="67">
        <f>RES_hhdet_in_new!F$32</f>
        <v>13.682310505827767</v>
      </c>
      <c r="G54" s="67">
        <f>RES_hhdet_in_new!G$32</f>
        <v>41.36035741446851</v>
      </c>
      <c r="H54" s="67">
        <f>RES_hhdet_in_new!H$32</f>
        <v>80.392780906178331</v>
      </c>
      <c r="I54" s="67">
        <f>RES_hhdet_in_new!I$32</f>
        <v>0</v>
      </c>
      <c r="J54" s="67">
        <f>RES_hhdet_in_new!J$32</f>
        <v>377.07163954812853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2387.1106022857634</v>
      </c>
      <c r="J55" s="67">
        <f>RES_hhdet_in_new!J$35</f>
        <v>0</v>
      </c>
      <c r="K55" s="67">
        <f>RES_hhdet_in_new!K$35</f>
        <v>1042.8934119038252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86.878450883774804</v>
      </c>
      <c r="J56" s="67">
        <f>RES_hhdet_in_new!J$36</f>
        <v>0</v>
      </c>
      <c r="K56" s="67">
        <f>RES_hhdet_in_new!K$36</f>
        <v>78.95751471611905</v>
      </c>
      <c r="L56" s="67">
        <f>RES_hhdet_in_new!L$36</f>
        <v>0</v>
      </c>
      <c r="M56" s="67">
        <f>RES_hhdet_in_new!M$36</f>
        <v>0</v>
      </c>
      <c r="N56" s="67">
        <f>RES_hhdet_in_new!N$36</f>
        <v>257.23652497834661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746.0565831896165</v>
      </c>
      <c r="E58" s="67">
        <f>RES_hhdet_in_new!E$40</f>
        <v>0</v>
      </c>
      <c r="F58" s="67">
        <f>RES_hhdet_in_new!F$40</f>
        <v>0</v>
      </c>
      <c r="G58" s="67">
        <f>RES_hhdet_in_new!G$40</f>
        <v>1314.8081666103174</v>
      </c>
      <c r="H58" s="67">
        <f>RES_hhdet_in_new!H$40</f>
        <v>1858.7478465494783</v>
      </c>
      <c r="I58" s="67">
        <f>RES_hhdet_in_new!I$40</f>
        <v>710.40976590523951</v>
      </c>
      <c r="J58" s="67">
        <f>RES_hhdet_in_new!J$40</f>
        <v>893.88584796449265</v>
      </c>
      <c r="K58" s="67">
        <f>RES_hhdet_in_new!K$40</f>
        <v>1121.8509266199442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895.31942618771996</v>
      </c>
      <c r="G59" s="83">
        <f>RES_hhdet_in_new!G$41</f>
        <v>0</v>
      </c>
      <c r="H59" s="83">
        <f>RES_hhdet_in_new!H$41</f>
        <v>0</v>
      </c>
      <c r="I59" s="83">
        <f>RES_hhdet_in_new!I$41</f>
        <v>1763.5792872642987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257.23652497834661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1508.6934168103835</v>
      </c>
      <c r="E63" s="67">
        <f t="shared" si="4"/>
        <v>0</v>
      </c>
      <c r="F63" s="67">
        <f t="shared" si="4"/>
        <v>1368.43057381228</v>
      </c>
      <c r="G63" s="67">
        <f t="shared" si="4"/>
        <v>1700.9418333896822</v>
      </c>
      <c r="H63" s="67">
        <f t="shared" si="4"/>
        <v>833.00215345052175</v>
      </c>
      <c r="I63" s="67">
        <f t="shared" si="4"/>
        <v>4940.7609468304627</v>
      </c>
      <c r="J63" s="67">
        <f t="shared" si="4"/>
        <v>1611.8641520355077</v>
      </c>
      <c r="K63" s="67">
        <f t="shared" si="4"/>
        <v>1772.8990733800567</v>
      </c>
      <c r="L63" s="67">
        <f t="shared" si="4"/>
        <v>0</v>
      </c>
      <c r="M63" s="67">
        <f t="shared" si="4"/>
        <v>0</v>
      </c>
      <c r="N63" s="67">
        <f t="shared" si="4"/>
        <v>336.51347502165339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28</v>
      </c>
      <c r="D65" s="67">
        <f t="shared" si="5"/>
        <v>54</v>
      </c>
      <c r="E65" s="67">
        <f t="shared" si="5"/>
        <v>63.5</v>
      </c>
      <c r="F65" s="67">
        <f t="shared" si="5"/>
        <v>83</v>
      </c>
      <c r="G65" s="67">
        <f t="shared" si="5"/>
        <v>86.5</v>
      </c>
      <c r="H65" s="67">
        <f t="shared" si="5"/>
        <v>93.000000000000028</v>
      </c>
      <c r="I65" s="67">
        <f t="shared" si="5"/>
        <v>153.5</v>
      </c>
      <c r="J65" s="67">
        <f t="shared" si="5"/>
        <v>138</v>
      </c>
      <c r="K65" s="67">
        <f t="shared" si="5"/>
        <v>137.50000000000003</v>
      </c>
      <c r="L65" s="67">
        <f t="shared" si="5"/>
        <v>14.925595238095237</v>
      </c>
      <c r="M65" s="67">
        <f t="shared" si="5"/>
        <v>0</v>
      </c>
      <c r="N65" s="67">
        <f t="shared" si="5"/>
        <v>49.999999999999993</v>
      </c>
      <c r="O65" s="67">
        <f t="shared" si="5"/>
        <v>35.999999999999993</v>
      </c>
      <c r="P65" s="67">
        <f t="shared" si="5"/>
        <v>147.00000000000003</v>
      </c>
      <c r="Q65" s="67">
        <f t="shared" si="5"/>
        <v>165.99999999999994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1222.445124224831</v>
      </c>
      <c r="E67" s="67">
        <f t="shared" si="6"/>
        <v>0</v>
      </c>
      <c r="F67" s="67">
        <f t="shared" si="6"/>
        <v>1105.1023368481365</v>
      </c>
      <c r="G67" s="67">
        <f t="shared" si="6"/>
        <v>1363.0214024709087</v>
      </c>
      <c r="H67" s="67">
        <f t="shared" si="6"/>
        <v>657.76263167287152</v>
      </c>
      <c r="I67" s="67">
        <f t="shared" si="6"/>
        <v>5518.0000000000018</v>
      </c>
      <c r="J67" s="67">
        <f t="shared" si="6"/>
        <v>1397.6988055244171</v>
      </c>
      <c r="K67" s="67">
        <f t="shared" si="6"/>
        <v>1745.9999999999984</v>
      </c>
      <c r="L67" s="67">
        <f t="shared" si="6"/>
        <v>260.01768288895028</v>
      </c>
      <c r="M67" s="67">
        <f t="shared" si="6"/>
        <v>748.87290065284094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363</v>
      </c>
      <c r="D68" s="67">
        <f t="shared" si="6"/>
        <v>15.204971757209577</v>
      </c>
      <c r="E68" s="67">
        <f t="shared" si="6"/>
        <v>0</v>
      </c>
      <c r="F68" s="67">
        <f t="shared" si="6"/>
        <v>14.105499452935488</v>
      </c>
      <c r="G68" s="67">
        <f t="shared" si="6"/>
        <v>16.704553659941411</v>
      </c>
      <c r="H68" s="67">
        <f t="shared" si="6"/>
        <v>7.6196286888526146</v>
      </c>
      <c r="I68" s="67">
        <f t="shared" si="6"/>
        <v>230.64596854950247</v>
      </c>
      <c r="J68" s="67">
        <f t="shared" si="6"/>
        <v>24.436050119964591</v>
      </c>
      <c r="K68" s="67">
        <f t="shared" si="6"/>
        <v>236.98289381558894</v>
      </c>
      <c r="L68" s="67">
        <f t="shared" si="6"/>
        <v>6.7614398908495215</v>
      </c>
      <c r="M68" s="67">
        <f t="shared" si="6"/>
        <v>29.352402397062395</v>
      </c>
      <c r="N68" s="67">
        <f t="shared" si="6"/>
        <v>0</v>
      </c>
      <c r="O68" s="67">
        <f t="shared" si="6"/>
        <v>0</v>
      </c>
      <c r="P68" s="67">
        <f t="shared" si="6"/>
        <v>4.0000000000000036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285.125</v>
      </c>
      <c r="D69" s="67">
        <f t="shared" si="6"/>
        <v>547.25</v>
      </c>
      <c r="E69" s="67">
        <f t="shared" si="6"/>
        <v>210.82727031332979</v>
      </c>
      <c r="F69" s="67">
        <f t="shared" si="6"/>
        <v>572.25000000000023</v>
      </c>
      <c r="G69" s="67">
        <f t="shared" si="6"/>
        <v>695.25000000000159</v>
      </c>
      <c r="H69" s="67">
        <f t="shared" si="6"/>
        <v>669.70232009501603</v>
      </c>
      <c r="I69" s="67">
        <f t="shared" si="6"/>
        <v>563.13336777053428</v>
      </c>
      <c r="J69" s="67">
        <f t="shared" si="6"/>
        <v>533.25000000000136</v>
      </c>
      <c r="K69" s="67">
        <f t="shared" si="6"/>
        <v>100.44319805157306</v>
      </c>
      <c r="L69" s="67">
        <f t="shared" si="6"/>
        <v>4.0536905696844974</v>
      </c>
      <c r="M69" s="67">
        <f t="shared" si="6"/>
        <v>0</v>
      </c>
      <c r="N69" s="67">
        <f t="shared" si="6"/>
        <v>7436.0000000000036</v>
      </c>
      <c r="O69" s="67">
        <f t="shared" si="6"/>
        <v>3108.6259140402153</v>
      </c>
      <c r="P69" s="67">
        <f t="shared" si="6"/>
        <v>750.01336265683733</v>
      </c>
      <c r="Q69" s="67">
        <f t="shared" si="6"/>
        <v>3695.1298646283021</v>
      </c>
    </row>
    <row r="70" spans="1:17" ht="12" customHeight="1" x14ac:dyDescent="0.25">
      <c r="A70" s="148" t="s">
        <v>141</v>
      </c>
      <c r="B70" s="67"/>
      <c r="C70" s="67">
        <f t="shared" si="6"/>
        <v>78</v>
      </c>
      <c r="D70" s="67">
        <f t="shared" si="6"/>
        <v>21.178187874768422</v>
      </c>
      <c r="E70" s="67">
        <f t="shared" si="6"/>
        <v>3.2977296866702073</v>
      </c>
      <c r="F70" s="67">
        <f t="shared" si="6"/>
        <v>8.1626894280334064</v>
      </c>
      <c r="G70" s="67">
        <f t="shared" si="6"/>
        <v>13.280987879211402</v>
      </c>
      <c r="H70" s="67">
        <f t="shared" si="6"/>
        <v>20.802786816186337</v>
      </c>
      <c r="I70" s="67">
        <f t="shared" si="6"/>
        <v>6.0572998408579082</v>
      </c>
      <c r="J70" s="67">
        <f t="shared" si="6"/>
        <v>70.000000000000199</v>
      </c>
      <c r="K70" s="67">
        <f t="shared" si="6"/>
        <v>4.6994552989483225</v>
      </c>
      <c r="L70" s="67">
        <f t="shared" si="6"/>
        <v>0.21050747885874552</v>
      </c>
      <c r="M70" s="67">
        <f t="shared" si="6"/>
        <v>0</v>
      </c>
      <c r="N70" s="67">
        <f t="shared" si="6"/>
        <v>241.76347502165362</v>
      </c>
      <c r="O70" s="67">
        <f t="shared" si="6"/>
        <v>122.10221857561923</v>
      </c>
      <c r="P70" s="67">
        <f t="shared" si="6"/>
        <v>45.966982522002041</v>
      </c>
      <c r="Q70" s="67">
        <f t="shared" si="6"/>
        <v>157.50024246326876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5017.9434168103826</v>
      </c>
      <c r="E72" s="67">
        <f t="shared" si="7"/>
        <v>0</v>
      </c>
      <c r="F72" s="67">
        <f t="shared" si="7"/>
        <v>329.46701983292689</v>
      </c>
      <c r="G72" s="67">
        <f t="shared" si="7"/>
        <v>5686.1918333896847</v>
      </c>
      <c r="H72" s="67">
        <f t="shared" si="7"/>
        <v>174.02494142281489</v>
      </c>
      <c r="I72" s="67">
        <f t="shared" si="7"/>
        <v>459.94329648984376</v>
      </c>
      <c r="J72" s="67">
        <f t="shared" si="7"/>
        <v>0</v>
      </c>
      <c r="K72" s="67">
        <f t="shared" si="7"/>
        <v>0</v>
      </c>
      <c r="L72" s="67">
        <f t="shared" si="7"/>
        <v>1720.0000000000009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294.26322541556237</v>
      </c>
    </row>
    <row r="73" spans="1:17" ht="12" customHeight="1" x14ac:dyDescent="0.25">
      <c r="A73" s="159" t="s">
        <v>140</v>
      </c>
      <c r="B73" s="83"/>
      <c r="C73" s="83">
        <f t="shared" si="7"/>
        <v>7731</v>
      </c>
      <c r="D73" s="83">
        <f t="shared" si="7"/>
        <v>683.46497376336708</v>
      </c>
      <c r="E73" s="83">
        <f t="shared" si="7"/>
        <v>2287.666666666667</v>
      </c>
      <c r="F73" s="83">
        <f t="shared" si="7"/>
        <v>7246.6805738122794</v>
      </c>
      <c r="G73" s="83">
        <f t="shared" si="7"/>
        <v>1070.7073685511546</v>
      </c>
      <c r="H73" s="83">
        <f t="shared" si="7"/>
        <v>4114.0000000000027</v>
      </c>
      <c r="I73" s="83">
        <f t="shared" si="7"/>
        <v>6219.4207127357013</v>
      </c>
      <c r="J73" s="83">
        <f t="shared" si="7"/>
        <v>3415.0000000000009</v>
      </c>
      <c r="K73" s="83">
        <f t="shared" si="7"/>
        <v>6263.1009266199444</v>
      </c>
      <c r="L73" s="83">
        <f t="shared" si="7"/>
        <v>0</v>
      </c>
      <c r="M73" s="83">
        <f t="shared" si="7"/>
        <v>2456.4649737633672</v>
      </c>
      <c r="N73" s="83">
        <f t="shared" si="7"/>
        <v>3226.7964551887262</v>
      </c>
      <c r="O73" s="83">
        <f t="shared" si="7"/>
        <v>1895.7073685511546</v>
      </c>
      <c r="P73" s="83">
        <f t="shared" si="7"/>
        <v>1630.9772120277071</v>
      </c>
      <c r="Q73" s="83">
        <f t="shared" si="7"/>
        <v>6510.3969376049172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1942.2499999999991</v>
      </c>
      <c r="H79" s="80">
        <f>RES_hhdet_numvin!H26</f>
        <v>2691.7499999999986</v>
      </c>
      <c r="I79" s="80">
        <f>RES_hhdet_numvin!I26</f>
        <v>7414.7499999999973</v>
      </c>
      <c r="J79" s="80">
        <f>RES_hhdet_numvin!J26</f>
        <v>2505.7499999999991</v>
      </c>
      <c r="K79" s="80">
        <f>RES_hhdet_numvin!K26</f>
        <v>2894.7499999999991</v>
      </c>
      <c r="L79" s="80">
        <f>RES_hhdet_numvin!L26</f>
        <v>0</v>
      </c>
      <c r="M79" s="80">
        <f>RES_hhdet_numvin!M26</f>
        <v>0</v>
      </c>
      <c r="N79" s="80">
        <f>RES_hhdet_numvin!N26</f>
        <v>593.74999999999977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26.999999999999989</v>
      </c>
      <c r="H81" s="80">
        <f>RES_hhdet_numvin!H29</f>
        <v>99.999999999999957</v>
      </c>
      <c r="I81" s="80">
        <f>RES_hhdet_numvin!I29</f>
        <v>136.99999999999994</v>
      </c>
      <c r="J81" s="80">
        <f>RES_hhdet_numvin!J29</f>
        <v>129.99999999999994</v>
      </c>
      <c r="K81" s="80">
        <f>RES_hhdet_numvin!K29</f>
        <v>176.99999999999994</v>
      </c>
      <c r="L81" s="80">
        <f>RES_hhdet_numvin!L29</f>
        <v>0</v>
      </c>
      <c r="M81" s="80">
        <f>RES_hhdet_numvin!M29</f>
        <v>0</v>
      </c>
      <c r="N81" s="80">
        <f>RES_hhdet_numvin!N29</f>
        <v>163.99999999999994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4160.0857961769743</v>
      </c>
      <c r="J83" s="80">
        <f>RES_hhdet_numvin!J31</f>
        <v>1914.5130139407804</v>
      </c>
      <c r="K83" s="80">
        <f>RES_hhdet_numvin!K31</f>
        <v>1619.4011898822423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44.352673408386615</v>
      </c>
      <c r="I84" s="80">
        <f>RES_hhdet_numvin!I32</f>
        <v>77.784406776228209</v>
      </c>
      <c r="J84" s="80">
        <f>RES_hhdet_numvin!J32</f>
        <v>401.50768966809295</v>
      </c>
      <c r="K84" s="80">
        <f>RES_hhdet_numvin!K32</f>
        <v>48.355230147291991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1872.4005596643701</v>
      </c>
      <c r="H85" s="80">
        <f>RES_hhdet_numvin!H35</f>
        <v>2529.3716677424818</v>
      </c>
      <c r="I85" s="80">
        <f>RES_hhdet_numvin!I35</f>
        <v>3047.0050557913301</v>
      </c>
      <c r="J85" s="80">
        <f>RES_hhdet_numvin!J35</f>
        <v>181.9690336776633</v>
      </c>
      <c r="K85" s="80">
        <f>RES_hhdet_numvin!K35</f>
        <v>1143.3366099553978</v>
      </c>
      <c r="L85" s="80">
        <f>RES_hhdet_numvin!L35</f>
        <v>0</v>
      </c>
      <c r="M85" s="80">
        <f>RES_hhdet_numvin!M35</f>
        <v>0</v>
      </c>
      <c r="N85" s="80">
        <f>RES_hhdet_numvin!N35</f>
        <v>325.91707316875329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69.849440335628998</v>
      </c>
      <c r="H86" s="80">
        <f>RES_hhdet_numvin!H36</f>
        <v>118.02565884913025</v>
      </c>
      <c r="I86" s="80">
        <f>RES_hhdet_numvin!I36</f>
        <v>129.87474125546447</v>
      </c>
      <c r="J86" s="80">
        <f>RES_hhdet_numvin!J36</f>
        <v>7.7602627134623381</v>
      </c>
      <c r="K86" s="80">
        <f>RES_hhdet_numvin!K36</f>
        <v>83.656970015067344</v>
      </c>
      <c r="L86" s="80">
        <f>RES_hhdet_numvin!L36</f>
        <v>0</v>
      </c>
      <c r="M86" s="80">
        <f>RES_hhdet_numvin!M36</f>
        <v>0</v>
      </c>
      <c r="N86" s="80">
        <f>RES_hhdet_numvin!N36</f>
        <v>267.83292683124643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294.26322541556226</v>
      </c>
      <c r="J88" s="80">
        <f>RES_hhdet_numvin!J40</f>
        <v>893.88584796449265</v>
      </c>
      <c r="K88" s="80">
        <f>RES_hhdet_numvin!K40</f>
        <v>1121.8509266199442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1942.2499999999991</v>
      </c>
      <c r="H89" s="78">
        <f>RES_hhdet_numvin!H41</f>
        <v>2691.7499999999986</v>
      </c>
      <c r="I89" s="78">
        <f>RES_hhdet_numvin!I41</f>
        <v>7120.4867745844349</v>
      </c>
      <c r="J89" s="78">
        <f>RES_hhdet_numvin!J41</f>
        <v>1611.8641520355063</v>
      </c>
      <c r="K89" s="78">
        <f>RES_hhdet_numvin!K41</f>
        <v>1772.8990733800547</v>
      </c>
      <c r="L89" s="78">
        <f>RES_hhdet_numvin!L41</f>
        <v>0</v>
      </c>
      <c r="M89" s="78">
        <f>RES_hhdet_numvin!M41</f>
        <v>0</v>
      </c>
      <c r="N89" s="78">
        <f>RES_hhdet_numvin!N41</f>
        <v>593.74999999999977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52.446882637554495</v>
      </c>
      <c r="C93" s="168">
        <f t="shared" ref="C93:Q93" si="8">SUM(C94,C97,C99,C108)</f>
        <v>51.214981974230135</v>
      </c>
      <c r="D93" s="168">
        <f t="shared" si="8"/>
        <v>51.532697379812852</v>
      </c>
      <c r="E93" s="168">
        <f t="shared" si="8"/>
        <v>50.512250620585341</v>
      </c>
      <c r="F93" s="168">
        <f t="shared" si="8"/>
        <v>50.165062277992789</v>
      </c>
      <c r="G93" s="168">
        <f t="shared" si="8"/>
        <v>50.31560540977636</v>
      </c>
      <c r="H93" s="168">
        <f t="shared" si="8"/>
        <v>50.675763432912547</v>
      </c>
      <c r="I93" s="168">
        <f t="shared" si="8"/>
        <v>52.195936579049722</v>
      </c>
      <c r="J93" s="168">
        <f t="shared" si="8"/>
        <v>52.15119988437494</v>
      </c>
      <c r="K93" s="168">
        <f t="shared" si="8"/>
        <v>52.153451386160071</v>
      </c>
      <c r="L93" s="168">
        <f t="shared" si="8"/>
        <v>52.217189313781716</v>
      </c>
      <c r="M93" s="168">
        <f t="shared" si="8"/>
        <v>39.531226101571647</v>
      </c>
      <c r="N93" s="168">
        <f t="shared" si="8"/>
        <v>34.766847974810673</v>
      </c>
      <c r="O93" s="168">
        <f t="shared" si="8"/>
        <v>28.798692262703252</v>
      </c>
      <c r="P93" s="168">
        <f t="shared" si="8"/>
        <v>22.841940813189197</v>
      </c>
      <c r="Q93" s="168">
        <f t="shared" si="8"/>
        <v>22.635767166245145</v>
      </c>
    </row>
    <row r="94" spans="1:17" ht="12" customHeight="1" x14ac:dyDescent="0.25">
      <c r="A94" s="158" t="s">
        <v>65</v>
      </c>
      <c r="B94" s="157">
        <f>SUM(B95:B96)</f>
        <v>41.733427597845925</v>
      </c>
      <c r="C94" s="157">
        <f t="shared" ref="C94:Q94" si="9">SUM(C95:C96)</f>
        <v>41.621784021755886</v>
      </c>
      <c r="D94" s="157">
        <f t="shared" si="9"/>
        <v>41.752749080894048</v>
      </c>
      <c r="E94" s="157">
        <f t="shared" si="9"/>
        <v>41.796157308284776</v>
      </c>
      <c r="F94" s="157">
        <f t="shared" si="9"/>
        <v>41.872373899096353</v>
      </c>
      <c r="G94" s="157">
        <f t="shared" si="9"/>
        <v>41.677469638100064</v>
      </c>
      <c r="H94" s="157">
        <f t="shared" si="9"/>
        <v>41.941794472533175</v>
      </c>
      <c r="I94" s="157">
        <f t="shared" si="9"/>
        <v>42.251425060075888</v>
      </c>
      <c r="J94" s="157">
        <f t="shared" si="9"/>
        <v>42.411644754850862</v>
      </c>
      <c r="K94" s="157">
        <f t="shared" si="9"/>
        <v>42.269015213432652</v>
      </c>
      <c r="L94" s="157">
        <f t="shared" si="9"/>
        <v>41.881489350463205</v>
      </c>
      <c r="M94" s="157">
        <f t="shared" si="9"/>
        <v>31.217200233153076</v>
      </c>
      <c r="N94" s="157">
        <f t="shared" si="9"/>
        <v>27.508215506054906</v>
      </c>
      <c r="O94" s="157">
        <f t="shared" si="9"/>
        <v>22.552364330343874</v>
      </c>
      <c r="P94" s="157">
        <f t="shared" si="9"/>
        <v>17.182562882602969</v>
      </c>
      <c r="Q94" s="157">
        <f t="shared" si="9"/>
        <v>17.30379954901899</v>
      </c>
    </row>
    <row r="95" spans="1:17" ht="12" customHeight="1" x14ac:dyDescent="0.25">
      <c r="A95" s="23" t="s">
        <v>84</v>
      </c>
      <c r="B95" s="156">
        <f>RES_hhdet_fec!B$26</f>
        <v>41.014841412167137</v>
      </c>
      <c r="C95" s="156">
        <f>RES_hhdet_fec!C$26</f>
        <v>41.138939653628519</v>
      </c>
      <c r="D95" s="156">
        <f>RES_hhdet_fec!D$26</f>
        <v>41.092575777953158</v>
      </c>
      <c r="E95" s="156">
        <f>RES_hhdet_fec!E$26</f>
        <v>41.193213606928026</v>
      </c>
      <c r="F95" s="156">
        <f>RES_hhdet_fec!F$26</f>
        <v>41.401901468118595</v>
      </c>
      <c r="G95" s="156">
        <f>RES_hhdet_fec!G$26</f>
        <v>41.220356955917261</v>
      </c>
      <c r="H95" s="156">
        <f>RES_hhdet_fec!H$26</f>
        <v>41.320760458274734</v>
      </c>
      <c r="I95" s="156">
        <f>RES_hhdet_fec!I$26</f>
        <v>41.600057036081559</v>
      </c>
      <c r="J95" s="156">
        <f>RES_hhdet_fec!J$26</f>
        <v>41.691842959363733</v>
      </c>
      <c r="K95" s="156">
        <f>RES_hhdet_fec!K$26</f>
        <v>41.66886601027425</v>
      </c>
      <c r="L95" s="156">
        <f>RES_hhdet_fec!L$26</f>
        <v>41.185951563970335</v>
      </c>
      <c r="M95" s="156">
        <f>RES_hhdet_fec!M$26</f>
        <v>30.664376534402063</v>
      </c>
      <c r="N95" s="156">
        <f>RES_hhdet_fec!N$26</f>
        <v>27.231921970769758</v>
      </c>
      <c r="O95" s="156">
        <f>RES_hhdet_fec!O$26</f>
        <v>22.294591703138114</v>
      </c>
      <c r="P95" s="156">
        <f>RES_hhdet_fec!P$26</f>
        <v>16.931396719914062</v>
      </c>
      <c r="Q95" s="156">
        <f>RES_hhdet_fec!Q$26</f>
        <v>16.915576437277348</v>
      </c>
    </row>
    <row r="96" spans="1:17" ht="12" customHeight="1" x14ac:dyDescent="0.25">
      <c r="A96" s="23" t="s">
        <v>60</v>
      </c>
      <c r="B96" s="156">
        <f>RES_hhdet_fec!B$27</f>
        <v>0.71858618567878951</v>
      </c>
      <c r="C96" s="156">
        <f>RES_hhdet_fec!C$27</f>
        <v>0.48284436812736353</v>
      </c>
      <c r="D96" s="156">
        <f>RES_hhdet_fec!D$27</f>
        <v>0.66017330294089183</v>
      </c>
      <c r="E96" s="156">
        <f>RES_hhdet_fec!E$27</f>
        <v>0.60294370135675179</v>
      </c>
      <c r="F96" s="156">
        <f>RES_hhdet_fec!F$27</f>
        <v>0.47047243097775748</v>
      </c>
      <c r="G96" s="156">
        <f>RES_hhdet_fec!G$27</f>
        <v>0.45711268218279999</v>
      </c>
      <c r="H96" s="156">
        <f>RES_hhdet_fec!H$27</f>
        <v>0.62103401425844085</v>
      </c>
      <c r="I96" s="156">
        <f>RES_hhdet_fec!I$27</f>
        <v>0.65136802399432858</v>
      </c>
      <c r="J96" s="156">
        <f>RES_hhdet_fec!J$27</f>
        <v>0.71980179548713119</v>
      </c>
      <c r="K96" s="156">
        <f>RES_hhdet_fec!K$27</f>
        <v>0.60014920315840403</v>
      </c>
      <c r="L96" s="156">
        <f>RES_hhdet_fec!L$27</f>
        <v>0.69553778649287323</v>
      </c>
      <c r="M96" s="156">
        <f>RES_hhdet_fec!M$27</f>
        <v>0.55282369875101189</v>
      </c>
      <c r="N96" s="156">
        <f>RES_hhdet_fec!N$27</f>
        <v>0.27629353528514716</v>
      </c>
      <c r="O96" s="156">
        <f>RES_hhdet_fec!O$27</f>
        <v>0.25777262720575933</v>
      </c>
      <c r="P96" s="156">
        <f>RES_hhdet_fec!P$27</f>
        <v>0.25116616268890696</v>
      </c>
      <c r="Q96" s="156">
        <f>RES_hhdet_fec!Q$27</f>
        <v>0.38822311174164237</v>
      </c>
    </row>
    <row r="97" spans="1:17" ht="12" customHeight="1" x14ac:dyDescent="0.25">
      <c r="A97" s="158" t="s">
        <v>112</v>
      </c>
      <c r="B97" s="157">
        <f>B98</f>
        <v>2.9521246396492446E-3</v>
      </c>
      <c r="C97" s="157">
        <f t="shared" ref="C97:Q97" si="10">C98</f>
        <v>4.0557613503547493E-3</v>
      </c>
      <c r="D97" s="157">
        <f t="shared" si="10"/>
        <v>5.9074382877624078E-3</v>
      </c>
      <c r="E97" s="157">
        <f t="shared" si="10"/>
        <v>7.6000030822348606E-3</v>
      </c>
      <c r="F97" s="157">
        <f t="shared" si="10"/>
        <v>8.899667712766221E-3</v>
      </c>
      <c r="G97" s="157">
        <f t="shared" si="10"/>
        <v>1.0648862383316894E-2</v>
      </c>
      <c r="H97" s="157">
        <f t="shared" si="10"/>
        <v>1.5183153162092424E-2</v>
      </c>
      <c r="I97" s="157">
        <f t="shared" si="10"/>
        <v>2.0965465596068326E-2</v>
      </c>
      <c r="J97" s="157">
        <f t="shared" si="10"/>
        <v>2.5942757618492403E-2</v>
      </c>
      <c r="K97" s="157">
        <f t="shared" si="10"/>
        <v>3.2173677179461561E-2</v>
      </c>
      <c r="L97" s="157">
        <f t="shared" si="10"/>
        <v>3.0537631916582441E-2</v>
      </c>
      <c r="M97" s="157">
        <f t="shared" si="10"/>
        <v>2.8071360203797066E-2</v>
      </c>
      <c r="N97" s="157">
        <f t="shared" si="10"/>
        <v>2.9370034534268851E-2</v>
      </c>
      <c r="O97" s="157">
        <f t="shared" si="10"/>
        <v>2.838469211686304E-2</v>
      </c>
      <c r="P97" s="157">
        <f t="shared" si="10"/>
        <v>2.8941467335937346E-2</v>
      </c>
      <c r="Q97" s="157">
        <f t="shared" si="10"/>
        <v>2.757655213962746E-2</v>
      </c>
    </row>
    <row r="98" spans="1:17" ht="12" customHeight="1" x14ac:dyDescent="0.25">
      <c r="A98" s="23" t="s">
        <v>60</v>
      </c>
      <c r="B98" s="156">
        <f>RES_hhdet_fec!B$29</f>
        <v>2.9521246396492446E-3</v>
      </c>
      <c r="C98" s="156">
        <f>RES_hhdet_fec!C$29</f>
        <v>4.0557613503547493E-3</v>
      </c>
      <c r="D98" s="156">
        <f>RES_hhdet_fec!D$29</f>
        <v>5.9074382877624078E-3</v>
      </c>
      <c r="E98" s="156">
        <f>RES_hhdet_fec!E$29</f>
        <v>7.6000030822348606E-3</v>
      </c>
      <c r="F98" s="156">
        <f>RES_hhdet_fec!F$29</f>
        <v>8.899667712766221E-3</v>
      </c>
      <c r="G98" s="156">
        <f>RES_hhdet_fec!G$29</f>
        <v>1.0648862383316894E-2</v>
      </c>
      <c r="H98" s="156">
        <f>RES_hhdet_fec!H$29</f>
        <v>1.5183153162092424E-2</v>
      </c>
      <c r="I98" s="156">
        <f>RES_hhdet_fec!I$29</f>
        <v>2.0965465596068326E-2</v>
      </c>
      <c r="J98" s="156">
        <f>RES_hhdet_fec!J$29</f>
        <v>2.5942757618492403E-2</v>
      </c>
      <c r="K98" s="156">
        <f>RES_hhdet_fec!K$29</f>
        <v>3.2173677179461561E-2</v>
      </c>
      <c r="L98" s="156">
        <f>RES_hhdet_fec!L$29</f>
        <v>3.0537631916582441E-2</v>
      </c>
      <c r="M98" s="156">
        <f>RES_hhdet_fec!M$29</f>
        <v>2.8071360203797066E-2</v>
      </c>
      <c r="N98" s="156">
        <f>RES_hhdet_fec!N$29</f>
        <v>2.9370034534268851E-2</v>
      </c>
      <c r="O98" s="156">
        <f>RES_hhdet_fec!O$29</f>
        <v>2.838469211686304E-2</v>
      </c>
      <c r="P98" s="156">
        <f>RES_hhdet_fec!P$29</f>
        <v>2.8941467335937346E-2</v>
      </c>
      <c r="Q98" s="156">
        <f>RES_hhdet_fec!Q$29</f>
        <v>2.757655213962746E-2</v>
      </c>
    </row>
    <row r="99" spans="1:17" ht="12" customHeight="1" x14ac:dyDescent="0.25">
      <c r="A99" s="158" t="s">
        <v>63</v>
      </c>
      <c r="B99" s="157">
        <f>SUM(B100:B101,B104:B105)</f>
        <v>6.6368442310846607</v>
      </c>
      <c r="C99" s="157">
        <f t="shared" ref="C99:Q99" si="11">SUM(C100:C101,C104:C105)</f>
        <v>6.1042624108688308</v>
      </c>
      <c r="D99" s="157">
        <f t="shared" si="11"/>
        <v>6.1456156752786226</v>
      </c>
      <c r="E99" s="157">
        <f t="shared" si="11"/>
        <v>5.5634569850845432</v>
      </c>
      <c r="F99" s="157">
        <f t="shared" si="11"/>
        <v>5.4743636393654</v>
      </c>
      <c r="G99" s="157">
        <f t="shared" si="11"/>
        <v>5.5802063150828696</v>
      </c>
      <c r="H99" s="157">
        <f t="shared" si="11"/>
        <v>5.7684993606130464</v>
      </c>
      <c r="I99" s="157">
        <f t="shared" si="11"/>
        <v>6.5737360134121703</v>
      </c>
      <c r="J99" s="157">
        <f t="shared" si="11"/>
        <v>6.4993803625823459</v>
      </c>
      <c r="K99" s="157">
        <f t="shared" si="11"/>
        <v>6.5886351030639387</v>
      </c>
      <c r="L99" s="157">
        <f t="shared" si="11"/>
        <v>6.7443434682661447</v>
      </c>
      <c r="M99" s="157">
        <f t="shared" si="11"/>
        <v>5.4520869019399907</v>
      </c>
      <c r="N99" s="157">
        <f t="shared" si="11"/>
        <v>4.7368505371165996</v>
      </c>
      <c r="O99" s="157">
        <f t="shared" si="11"/>
        <v>4.0290360632221009</v>
      </c>
      <c r="P99" s="157">
        <f t="shared" si="11"/>
        <v>3.6839414981895118</v>
      </c>
      <c r="Q99" s="157">
        <f t="shared" si="11"/>
        <v>3.424012539644544</v>
      </c>
    </row>
    <row r="100" spans="1:17" ht="12" customHeight="1" x14ac:dyDescent="0.25">
      <c r="A100" s="167" t="s">
        <v>169</v>
      </c>
      <c r="B100" s="132">
        <f>RES_hhdet_fec!B$31</f>
        <v>5.5634486681979496</v>
      </c>
      <c r="C100" s="132">
        <f>RES_hhdet_fec!C$31</f>
        <v>5.1052603745205634</v>
      </c>
      <c r="D100" s="132">
        <f>RES_hhdet_fec!D$31</f>
        <v>5.1107821226210159</v>
      </c>
      <c r="E100" s="132">
        <f>RES_hhdet_fec!E$31</f>
        <v>4.6335980154711951</v>
      </c>
      <c r="F100" s="132">
        <f>RES_hhdet_fec!F$31</f>
        <v>4.5873305484405664</v>
      </c>
      <c r="G100" s="132">
        <f>RES_hhdet_fec!G$31</f>
        <v>4.7111154947854921</v>
      </c>
      <c r="H100" s="132">
        <f>RES_hhdet_fec!H$31</f>
        <v>4.8019044300660854</v>
      </c>
      <c r="I100" s="132">
        <f>RES_hhdet_fec!I$31</f>
        <v>5.4817761635202853</v>
      </c>
      <c r="J100" s="132">
        <f>RES_hhdet_fec!J$31</f>
        <v>5.4523191828729951</v>
      </c>
      <c r="K100" s="132">
        <f>RES_hhdet_fec!K$31</f>
        <v>5.5158100578167915</v>
      </c>
      <c r="L100" s="132">
        <f>RES_hhdet_fec!L$31</f>
        <v>5.5608615710214364</v>
      </c>
      <c r="M100" s="132">
        <f>RES_hhdet_fec!M$31</f>
        <v>4.4832893562780161</v>
      </c>
      <c r="N100" s="132">
        <f>RES_hhdet_fec!N$31</f>
        <v>2.5201478503195847</v>
      </c>
      <c r="O100" s="132">
        <f>RES_hhdet_fec!O$31</f>
        <v>1.8851088089675259</v>
      </c>
      <c r="P100" s="132">
        <f>RES_hhdet_fec!P$31</f>
        <v>1.7151788788173679</v>
      </c>
      <c r="Q100" s="132">
        <f>RES_hhdet_fec!Q$31</f>
        <v>1.5365107573872163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5.1575689762472357E-2</v>
      </c>
      <c r="D101" s="132">
        <f t="shared" si="12"/>
        <v>6.1807027928221375E-2</v>
      </c>
      <c r="E101" s="132">
        <f t="shared" si="12"/>
        <v>5.8872478090962257E-2</v>
      </c>
      <c r="F101" s="132">
        <f t="shared" si="12"/>
        <v>5.8068432662183249E-2</v>
      </c>
      <c r="G101" s="132">
        <f t="shared" si="12"/>
        <v>6.152807853072044E-2</v>
      </c>
      <c r="H101" s="132">
        <f t="shared" si="12"/>
        <v>6.933698945653835E-2</v>
      </c>
      <c r="I101" s="132">
        <f t="shared" si="12"/>
        <v>9.5367997032610313E-2</v>
      </c>
      <c r="J101" s="132">
        <f t="shared" si="12"/>
        <v>0.14771000386436528</v>
      </c>
      <c r="K101" s="132">
        <f t="shared" si="12"/>
        <v>0.17782118224910468</v>
      </c>
      <c r="L101" s="132">
        <f t="shared" si="12"/>
        <v>0.18264517067868868</v>
      </c>
      <c r="M101" s="132">
        <f t="shared" si="12"/>
        <v>0.16724327182425539</v>
      </c>
      <c r="N101" s="132">
        <f t="shared" si="12"/>
        <v>0.12324578718599473</v>
      </c>
      <c r="O101" s="132">
        <f t="shared" si="12"/>
        <v>9.5884624994429263E-2</v>
      </c>
      <c r="P101" s="132">
        <f t="shared" si="12"/>
        <v>9.6264149491567169E-2</v>
      </c>
      <c r="Q101" s="132">
        <f t="shared" si="12"/>
        <v>9.4966800646929667E-2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4.1276982673751891E-2</v>
      </c>
      <c r="D102" s="165">
        <f>RES_hhdet_fec!D$33</f>
        <v>4.9394493702483618E-2</v>
      </c>
      <c r="E102" s="165">
        <f>RES_hhdet_fec!E$33</f>
        <v>4.6983174928195481E-2</v>
      </c>
      <c r="F102" s="165">
        <f>RES_hhdet_fec!F$33</f>
        <v>4.6274631473810036E-2</v>
      </c>
      <c r="G102" s="165">
        <f>RES_hhdet_fec!G$33</f>
        <v>4.8959993877495674E-2</v>
      </c>
      <c r="H102" s="165">
        <f>RES_hhdet_fec!H$33</f>
        <v>5.5098297748044284E-2</v>
      </c>
      <c r="I102" s="165">
        <f>RES_hhdet_fec!I$33</f>
        <v>7.5682684082791482E-2</v>
      </c>
      <c r="J102" s="165">
        <f>RES_hhdet_fec!J$33</f>
        <v>0.11706724985323634</v>
      </c>
      <c r="K102" s="165">
        <f>RES_hhdet_fec!K$33</f>
        <v>0.14074789063148496</v>
      </c>
      <c r="L102" s="165">
        <f>RES_hhdet_fec!L$33</f>
        <v>0.1463529552004493</v>
      </c>
      <c r="M102" s="165">
        <f>RES_hhdet_fec!M$33</f>
        <v>0.13191626342255147</v>
      </c>
      <c r="N102" s="165">
        <f>RES_hhdet_fec!N$33</f>
        <v>9.7026403053444482E-2</v>
      </c>
      <c r="O102" s="165">
        <f>RES_hhdet_fec!O$33</f>
        <v>7.5319564856049168E-2</v>
      </c>
      <c r="P102" s="165">
        <f>RES_hhdet_fec!P$33</f>
        <v>7.5446985689227059E-2</v>
      </c>
      <c r="Q102" s="165">
        <f>RES_hhdet_fec!Q$33</f>
        <v>7.4249376084815535E-2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1.0298707088720462E-2</v>
      </c>
      <c r="D103" s="164">
        <f>RES_hhdet_fec!D$34</f>
        <v>1.2412534225737756E-2</v>
      </c>
      <c r="E103" s="164">
        <f>RES_hhdet_fec!E$34</f>
        <v>1.1889303162766778E-2</v>
      </c>
      <c r="F103" s="164">
        <f>RES_hhdet_fec!F$34</f>
        <v>1.1793801188373212E-2</v>
      </c>
      <c r="G103" s="164">
        <f>RES_hhdet_fec!G$34</f>
        <v>1.2568084653224764E-2</v>
      </c>
      <c r="H103" s="164">
        <f>RES_hhdet_fec!H$34</f>
        <v>1.4238691708494062E-2</v>
      </c>
      <c r="I103" s="164">
        <f>RES_hhdet_fec!I$34</f>
        <v>1.9685312949818828E-2</v>
      </c>
      <c r="J103" s="164">
        <f>RES_hhdet_fec!J$34</f>
        <v>3.0642754011128953E-2</v>
      </c>
      <c r="K103" s="164">
        <f>RES_hhdet_fec!K$34</f>
        <v>3.7073291617619714E-2</v>
      </c>
      <c r="L103" s="164">
        <f>RES_hhdet_fec!L$34</f>
        <v>3.6292215478239388E-2</v>
      </c>
      <c r="M103" s="164">
        <f>RES_hhdet_fec!M$34</f>
        <v>3.5327008401703913E-2</v>
      </c>
      <c r="N103" s="164">
        <f>RES_hhdet_fec!N$34</f>
        <v>2.6219384132550243E-2</v>
      </c>
      <c r="O103" s="164">
        <f>RES_hhdet_fec!O$34</f>
        <v>2.0565060138380092E-2</v>
      </c>
      <c r="P103" s="164">
        <f>RES_hhdet_fec!P$34</f>
        <v>2.0817163802340104E-2</v>
      </c>
      <c r="Q103" s="164">
        <f>RES_hhdet_fec!Q$34</f>
        <v>2.0717424562114135E-2</v>
      </c>
    </row>
    <row r="104" spans="1:17" ht="12" customHeight="1" x14ac:dyDescent="0.25">
      <c r="A104" s="163" t="s">
        <v>142</v>
      </c>
      <c r="B104" s="162">
        <f>RES_hhdet_fec!B$35</f>
        <v>1.0733955628867116</v>
      </c>
      <c r="C104" s="162">
        <f>RES_hhdet_fec!C$35</f>
        <v>0.93766622274165623</v>
      </c>
      <c r="D104" s="162">
        <f>RES_hhdet_fec!D$35</f>
        <v>0.96111598536181975</v>
      </c>
      <c r="E104" s="162">
        <f>RES_hhdet_fec!E$35</f>
        <v>0.85972873849061182</v>
      </c>
      <c r="F104" s="162">
        <f>RES_hhdet_fec!F$35</f>
        <v>0.81827272237550241</v>
      </c>
      <c r="G104" s="162">
        <f>RES_hhdet_fec!G$35</f>
        <v>0.79663819236468103</v>
      </c>
      <c r="H104" s="162">
        <f>RES_hhdet_fec!H$35</f>
        <v>0.88415597133117108</v>
      </c>
      <c r="I104" s="162">
        <f>RES_hhdet_fec!I$35</f>
        <v>0.97903761245144305</v>
      </c>
      <c r="J104" s="162">
        <f>RES_hhdet_fec!J$35</f>
        <v>0.87445392063117222</v>
      </c>
      <c r="K104" s="162">
        <f>RES_hhdet_fec!K$35</f>
        <v>0.8655780335212343</v>
      </c>
      <c r="L104" s="162">
        <f>RES_hhdet_fec!L$35</f>
        <v>0.96823820998002819</v>
      </c>
      <c r="M104" s="162">
        <f>RES_hhdet_fec!M$35</f>
        <v>0.77194552176542164</v>
      </c>
      <c r="N104" s="162">
        <f>RES_hhdet_fec!N$35</f>
        <v>1.9921220232661885</v>
      </c>
      <c r="O104" s="162">
        <f>RES_hhdet_fec!O$35</f>
        <v>1.945272058722042</v>
      </c>
      <c r="P104" s="162">
        <f>RES_hhdet_fec!P$35</f>
        <v>1.7697647948461281</v>
      </c>
      <c r="Q104" s="162">
        <f>RES_hhdet_fec!Q$35</f>
        <v>1.6864620471705583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9.7601238441381456E-3</v>
      </c>
      <c r="D105" s="160">
        <f t="shared" si="13"/>
        <v>1.1910539367565367E-2</v>
      </c>
      <c r="E105" s="160">
        <f t="shared" si="13"/>
        <v>1.1257753031773607E-2</v>
      </c>
      <c r="F105" s="160">
        <f t="shared" si="13"/>
        <v>1.0691935887149116E-2</v>
      </c>
      <c r="G105" s="160">
        <f t="shared" si="13"/>
        <v>1.0924549401975474E-2</v>
      </c>
      <c r="H105" s="160">
        <f t="shared" si="13"/>
        <v>1.3101969759250967E-2</v>
      </c>
      <c r="I105" s="160">
        <f t="shared" si="13"/>
        <v>1.7554240407830921E-2</v>
      </c>
      <c r="J105" s="160">
        <f t="shared" si="13"/>
        <v>2.4897255213813252E-2</v>
      </c>
      <c r="K105" s="160">
        <f t="shared" si="13"/>
        <v>2.9425829476808611E-2</v>
      </c>
      <c r="L105" s="160">
        <f t="shared" si="13"/>
        <v>3.2598516585990812E-2</v>
      </c>
      <c r="M105" s="160">
        <f t="shared" si="13"/>
        <v>2.9608752072297288E-2</v>
      </c>
      <c r="N105" s="160">
        <f t="shared" si="13"/>
        <v>0.10133487634483174</v>
      </c>
      <c r="O105" s="160">
        <f t="shared" si="13"/>
        <v>0.10277057053810384</v>
      </c>
      <c r="P105" s="160">
        <f t="shared" si="13"/>
        <v>0.10273367503444862</v>
      </c>
      <c r="Q105" s="160">
        <f t="shared" si="13"/>
        <v>0.10607293443983998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7.5471785192891203E-3</v>
      </c>
      <c r="D106" s="156">
        <f>RES_hhdet_fec!D$37</f>
        <v>9.2671293009730666E-3</v>
      </c>
      <c r="E106" s="156">
        <f>RES_hhdet_fec!E$37</f>
        <v>8.7410392235966975E-3</v>
      </c>
      <c r="F106" s="156">
        <f>RES_hhdet_fec!F$37</f>
        <v>8.2348939729046961E-3</v>
      </c>
      <c r="G106" s="156">
        <f>RES_hhdet_fec!G$37</f>
        <v>8.3171845205372366E-3</v>
      </c>
      <c r="H106" s="156">
        <f>RES_hhdet_fec!H$37</f>
        <v>1.018274007843001E-2</v>
      </c>
      <c r="I106" s="156">
        <f>RES_hhdet_fec!I$37</f>
        <v>1.3563571821937239E-2</v>
      </c>
      <c r="J106" s="156">
        <f>RES_hhdet_fec!J$37</f>
        <v>1.877470690992461E-2</v>
      </c>
      <c r="K106" s="156">
        <f>RES_hhdet_fec!K$37</f>
        <v>2.2095979336723665E-2</v>
      </c>
      <c r="L106" s="156">
        <f>RES_hhdet_fec!L$37</f>
        <v>2.5500135035117534E-2</v>
      </c>
      <c r="M106" s="156">
        <f>RES_hhdet_fec!M$37</f>
        <v>2.2764366993460607E-2</v>
      </c>
      <c r="N106" s="156">
        <f>RES_hhdet_fec!N$37</f>
        <v>7.6685087997087245E-2</v>
      </c>
      <c r="O106" s="156">
        <f>RES_hhdet_fec!O$37</f>
        <v>7.772705653683612E-2</v>
      </c>
      <c r="P106" s="156">
        <f>RES_hhdet_fec!P$37</f>
        <v>7.7774687984238089E-2</v>
      </c>
      <c r="Q106" s="156">
        <f>RES_hhdet_fec!Q$37</f>
        <v>8.1552486138176922E-2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2.2129453248490249E-3</v>
      </c>
      <c r="D107" s="156">
        <f>RES_hhdet_fec!D$38</f>
        <v>2.6434100665923004E-3</v>
      </c>
      <c r="E107" s="156">
        <f>RES_hhdet_fec!E$38</f>
        <v>2.5167138081769089E-3</v>
      </c>
      <c r="F107" s="156">
        <f>RES_hhdet_fec!F$38</f>
        <v>2.4570419142444194E-3</v>
      </c>
      <c r="G107" s="156">
        <f>RES_hhdet_fec!G$38</f>
        <v>2.6073648814382375E-3</v>
      </c>
      <c r="H107" s="156">
        <f>RES_hhdet_fec!H$38</f>
        <v>2.9192296808209575E-3</v>
      </c>
      <c r="I107" s="156">
        <f>RES_hhdet_fec!I$38</f>
        <v>3.990668585893681E-3</v>
      </c>
      <c r="J107" s="156">
        <f>RES_hhdet_fec!J$38</f>
        <v>6.1225483038886428E-3</v>
      </c>
      <c r="K107" s="156">
        <f>RES_hhdet_fec!K$38</f>
        <v>7.329850140084946E-3</v>
      </c>
      <c r="L107" s="156">
        <f>RES_hhdet_fec!L$38</f>
        <v>7.0983815508732801E-3</v>
      </c>
      <c r="M107" s="156">
        <f>RES_hhdet_fec!M$38</f>
        <v>6.8443850788366825E-3</v>
      </c>
      <c r="N107" s="156">
        <f>RES_hhdet_fec!N$38</f>
        <v>2.4649788347744499E-2</v>
      </c>
      <c r="O107" s="156">
        <f>RES_hhdet_fec!O$38</f>
        <v>2.5043514001267732E-2</v>
      </c>
      <c r="P107" s="156">
        <f>RES_hhdet_fec!P$38</f>
        <v>2.4958987050210532E-2</v>
      </c>
      <c r="Q107" s="156">
        <f>RES_hhdet_fec!Q$38</f>
        <v>2.4520448301663059E-2</v>
      </c>
    </row>
    <row r="108" spans="1:17" ht="12" customHeight="1" x14ac:dyDescent="0.25">
      <c r="A108" s="158" t="s">
        <v>62</v>
      </c>
      <c r="B108" s="157">
        <f>SUM(B109:B110)</f>
        <v>4.0736586839842612</v>
      </c>
      <c r="C108" s="157">
        <f t="shared" ref="C108:Q108" si="14">SUM(C109:C110)</f>
        <v>3.4848797802550666</v>
      </c>
      <c r="D108" s="157">
        <f t="shared" si="14"/>
        <v>3.6284251853524188</v>
      </c>
      <c r="E108" s="157">
        <f t="shared" si="14"/>
        <v>3.1450363241337924</v>
      </c>
      <c r="F108" s="157">
        <f t="shared" si="14"/>
        <v>2.809425071818267</v>
      </c>
      <c r="G108" s="157">
        <f t="shared" si="14"/>
        <v>3.0472805942101107</v>
      </c>
      <c r="H108" s="157">
        <f t="shared" si="14"/>
        <v>2.9502864466042347</v>
      </c>
      <c r="I108" s="157">
        <f t="shared" si="14"/>
        <v>3.3498100399655915</v>
      </c>
      <c r="J108" s="157">
        <f t="shared" si="14"/>
        <v>3.2142320093232422</v>
      </c>
      <c r="K108" s="157">
        <f t="shared" si="14"/>
        <v>3.2636273924840151</v>
      </c>
      <c r="L108" s="157">
        <f t="shared" si="14"/>
        <v>3.5608188631357827</v>
      </c>
      <c r="M108" s="157">
        <f t="shared" si="14"/>
        <v>2.8338676062747865</v>
      </c>
      <c r="N108" s="157">
        <f t="shared" si="14"/>
        <v>2.4924118971048976</v>
      </c>
      <c r="O108" s="157">
        <f t="shared" si="14"/>
        <v>2.1889071770204138</v>
      </c>
      <c r="P108" s="157">
        <f t="shared" si="14"/>
        <v>1.9464949650607775</v>
      </c>
      <c r="Q108" s="157">
        <f t="shared" si="14"/>
        <v>1.8803785254419834</v>
      </c>
    </row>
    <row r="109" spans="1:17" ht="12" customHeight="1" x14ac:dyDescent="0.25">
      <c r="A109" s="23" t="s">
        <v>57</v>
      </c>
      <c r="B109" s="156">
        <f>RES_hhdet_fec!B$40</f>
        <v>3.1175833193338582</v>
      </c>
      <c r="C109" s="156">
        <f>RES_hhdet_fec!C$40</f>
        <v>2.110735808767338</v>
      </c>
      <c r="D109" s="156">
        <f>RES_hhdet_fec!D$40</f>
        <v>2.4839033432332607</v>
      </c>
      <c r="E109" s="156">
        <f>RES_hhdet_fec!E$40</f>
        <v>1.9351197135877263</v>
      </c>
      <c r="F109" s="156">
        <f>RES_hhdet_fec!F$40</f>
        <v>1.0889186575110765</v>
      </c>
      <c r="G109" s="156">
        <f>RES_hhdet_fec!G$40</f>
        <v>1.6556445851815276</v>
      </c>
      <c r="H109" s="156">
        <f>RES_hhdet_fec!H$40</f>
        <v>1.3233023556850241</v>
      </c>
      <c r="I109" s="156">
        <f>RES_hhdet_fec!I$40</f>
        <v>1.1470416987479561</v>
      </c>
      <c r="J109" s="156">
        <f>RES_hhdet_fec!J$40</f>
        <v>0.89267622995366469</v>
      </c>
      <c r="K109" s="156">
        <f>RES_hhdet_fec!K$40</f>
        <v>0.91304361966245307</v>
      </c>
      <c r="L109" s="156">
        <f>RES_hhdet_fec!L$40</f>
        <v>1.3594596468416638</v>
      </c>
      <c r="M109" s="156">
        <f>RES_hhdet_fec!M$40</f>
        <v>0.81138326236264779</v>
      </c>
      <c r="N109" s="156">
        <f>RES_hhdet_fec!N$40</f>
        <v>0.57804076224948764</v>
      </c>
      <c r="O109" s="156">
        <f>RES_hhdet_fec!O$40</f>
        <v>0.5977346955646845</v>
      </c>
      <c r="P109" s="156">
        <f>RES_hhdet_fec!P$40</f>
        <v>0.38714735154698243</v>
      </c>
      <c r="Q109" s="156">
        <f>RES_hhdet_fec!Q$40</f>
        <v>0.35051623723622116</v>
      </c>
    </row>
    <row r="110" spans="1:17" ht="12" customHeight="1" x14ac:dyDescent="0.25">
      <c r="A110" s="29" t="s">
        <v>140</v>
      </c>
      <c r="B110" s="57">
        <f>RES_hhdet_fec!B$41</f>
        <v>0.95607536465040321</v>
      </c>
      <c r="C110" s="57">
        <f>RES_hhdet_fec!C$41</f>
        <v>1.3741439714877286</v>
      </c>
      <c r="D110" s="57">
        <f>RES_hhdet_fec!D$41</f>
        <v>1.1445218421191583</v>
      </c>
      <c r="E110" s="57">
        <f>RES_hhdet_fec!E$41</f>
        <v>1.2099166105460661</v>
      </c>
      <c r="F110" s="57">
        <f>RES_hhdet_fec!F$41</f>
        <v>1.7205064143071904</v>
      </c>
      <c r="G110" s="57">
        <f>RES_hhdet_fec!G$41</f>
        <v>1.3916360090285831</v>
      </c>
      <c r="H110" s="57">
        <f>RES_hhdet_fec!H$41</f>
        <v>1.6269840909192108</v>
      </c>
      <c r="I110" s="57">
        <f>RES_hhdet_fec!I$41</f>
        <v>2.2027683412176353</v>
      </c>
      <c r="J110" s="57">
        <f>RES_hhdet_fec!J$41</f>
        <v>2.3215557793695774</v>
      </c>
      <c r="K110" s="57">
        <f>RES_hhdet_fec!K$41</f>
        <v>2.3505837728215622</v>
      </c>
      <c r="L110" s="57">
        <f>RES_hhdet_fec!L$41</f>
        <v>2.2013592162941191</v>
      </c>
      <c r="M110" s="57">
        <f>RES_hhdet_fec!M$41</f>
        <v>2.0224843439121387</v>
      </c>
      <c r="N110" s="57">
        <f>RES_hhdet_fec!N$41</f>
        <v>1.9143711348554098</v>
      </c>
      <c r="O110" s="57">
        <f>RES_hhdet_fec!O$41</f>
        <v>1.5911724814557293</v>
      </c>
      <c r="P110" s="57">
        <f>RES_hhdet_fec!P$41</f>
        <v>1.5593476135137949</v>
      </c>
      <c r="Q110" s="57">
        <f>RES_hhdet_fec!Q$41</f>
        <v>1.5298622882057622</v>
      </c>
    </row>
    <row r="112" spans="1:17" ht="12" customHeight="1" x14ac:dyDescent="0.25">
      <c r="A112" s="152" t="s">
        <v>119</v>
      </c>
      <c r="B112" s="168">
        <f>SUM(B113,B116,B118,B127)</f>
        <v>27.474800625600032</v>
      </c>
      <c r="C112" s="168">
        <f t="shared" ref="C112:Q112" si="15">SUM(C113,C116,C118,C127)</f>
        <v>27.004404554758008</v>
      </c>
      <c r="D112" s="168">
        <f t="shared" si="15"/>
        <v>27.436127221929365</v>
      </c>
      <c r="E112" s="168">
        <f t="shared" si="15"/>
        <v>27.018866531548291</v>
      </c>
      <c r="F112" s="168">
        <f t="shared" si="15"/>
        <v>27.332946642316347</v>
      </c>
      <c r="G112" s="168">
        <f t="shared" si="15"/>
        <v>27.657839372148992</v>
      </c>
      <c r="H112" s="168">
        <f t="shared" si="15"/>
        <v>28.406058584555307</v>
      </c>
      <c r="I112" s="168">
        <f t="shared" si="15"/>
        <v>30.14869991140219</v>
      </c>
      <c r="J112" s="168">
        <f t="shared" si="15"/>
        <v>30.515759058016563</v>
      </c>
      <c r="K112" s="168">
        <f t="shared" si="15"/>
        <v>30.818473575026918</v>
      </c>
      <c r="L112" s="168">
        <f t="shared" si="15"/>
        <v>31.291736403551752</v>
      </c>
      <c r="M112" s="168">
        <f t="shared" si="15"/>
        <v>24.269109255328772</v>
      </c>
      <c r="N112" s="168">
        <f t="shared" si="15"/>
        <v>21.854938327240195</v>
      </c>
      <c r="O112" s="168">
        <f t="shared" si="15"/>
        <v>18.33036264068803</v>
      </c>
      <c r="P112" s="168">
        <f t="shared" si="15"/>
        <v>14.673463638828489</v>
      </c>
      <c r="Q112" s="168">
        <f t="shared" si="15"/>
        <v>14.631921955344581</v>
      </c>
    </row>
    <row r="113" spans="1:17" ht="12" customHeight="1" x14ac:dyDescent="0.25">
      <c r="A113" s="158" t="s">
        <v>65</v>
      </c>
      <c r="B113" s="157">
        <f>SUM(B114:B115)</f>
        <v>22.298715631527621</v>
      </c>
      <c r="C113" s="157">
        <f t="shared" ref="C113:Q113" si="16">SUM(C114:C115)</f>
        <v>22.128268620015458</v>
      </c>
      <c r="D113" s="157">
        <f t="shared" si="16"/>
        <v>22.493726169842233</v>
      </c>
      <c r="E113" s="157">
        <f t="shared" si="16"/>
        <v>22.512142165220052</v>
      </c>
      <c r="F113" s="157">
        <f t="shared" si="16"/>
        <v>22.747528926472949</v>
      </c>
      <c r="G113" s="157">
        <f t="shared" si="16"/>
        <v>22.972046453929185</v>
      </c>
      <c r="H113" s="157">
        <f t="shared" si="16"/>
        <v>23.498882227881662</v>
      </c>
      <c r="I113" s="157">
        <f t="shared" si="16"/>
        <v>24.316356648080426</v>
      </c>
      <c r="J113" s="157">
        <f t="shared" si="16"/>
        <v>24.703863176963999</v>
      </c>
      <c r="K113" s="157">
        <f t="shared" si="16"/>
        <v>24.863254363476134</v>
      </c>
      <c r="L113" s="157">
        <f t="shared" si="16"/>
        <v>25.104833035778466</v>
      </c>
      <c r="M113" s="157">
        <f t="shared" si="16"/>
        <v>19.133046392541839</v>
      </c>
      <c r="N113" s="157">
        <f t="shared" si="16"/>
        <v>17.000110297695532</v>
      </c>
      <c r="O113" s="157">
        <f t="shared" si="16"/>
        <v>14.126009819037991</v>
      </c>
      <c r="P113" s="157">
        <f t="shared" si="16"/>
        <v>10.798928982843071</v>
      </c>
      <c r="Q113" s="157">
        <f t="shared" si="16"/>
        <v>10.939472322876792</v>
      </c>
    </row>
    <row r="114" spans="1:17" ht="12" customHeight="1" x14ac:dyDescent="0.25">
      <c r="A114" s="23" t="s">
        <v>84</v>
      </c>
      <c r="B114" s="156">
        <f>RES_hhdet_tes!B$26</f>
        <v>21.580129445848833</v>
      </c>
      <c r="C114" s="156">
        <f>RES_hhdet_tes!C$26</f>
        <v>21.645424251888095</v>
      </c>
      <c r="D114" s="156">
        <f>RES_hhdet_tes!D$26</f>
        <v>21.833552866901343</v>
      </c>
      <c r="E114" s="156">
        <f>RES_hhdet_tes!E$26</f>
        <v>21.909198463863301</v>
      </c>
      <c r="F114" s="156">
        <f>RES_hhdet_tes!F$26</f>
        <v>22.277056495495192</v>
      </c>
      <c r="G114" s="156">
        <f>RES_hhdet_tes!G$26</f>
        <v>22.514933771746385</v>
      </c>
      <c r="H114" s="156">
        <f>RES_hhdet_tes!H$26</f>
        <v>22.877848213623221</v>
      </c>
      <c r="I114" s="156">
        <f>RES_hhdet_tes!I$26</f>
        <v>23.664988624086096</v>
      </c>
      <c r="J114" s="156">
        <f>RES_hhdet_tes!J$26</f>
        <v>23.984061381476867</v>
      </c>
      <c r="K114" s="156">
        <f>RES_hhdet_tes!K$26</f>
        <v>24.263105160317728</v>
      </c>
      <c r="L114" s="156">
        <f>RES_hhdet_tes!L$26</f>
        <v>24.409295249285591</v>
      </c>
      <c r="M114" s="156">
        <f>RES_hhdet_tes!M$26</f>
        <v>18.580222693790827</v>
      </c>
      <c r="N114" s="156">
        <f>RES_hhdet_tes!N$26</f>
        <v>16.723816762410383</v>
      </c>
      <c r="O114" s="156">
        <f>RES_hhdet_tes!O$26</f>
        <v>13.868237191832232</v>
      </c>
      <c r="P114" s="156">
        <f>RES_hhdet_tes!P$26</f>
        <v>10.547762820154164</v>
      </c>
      <c r="Q114" s="156">
        <f>RES_hhdet_tes!Q$26</f>
        <v>10.551249211135151</v>
      </c>
    </row>
    <row r="115" spans="1:17" ht="12" customHeight="1" x14ac:dyDescent="0.25">
      <c r="A115" s="23" t="s">
        <v>60</v>
      </c>
      <c r="B115" s="156">
        <f>RES_hhdet_tes!B$27</f>
        <v>0.71858618567878951</v>
      </c>
      <c r="C115" s="156">
        <f>RES_hhdet_tes!C$27</f>
        <v>0.48284436812736353</v>
      </c>
      <c r="D115" s="156">
        <f>RES_hhdet_tes!D$27</f>
        <v>0.66017330294089172</v>
      </c>
      <c r="E115" s="156">
        <f>RES_hhdet_tes!E$27</f>
        <v>0.60294370135675168</v>
      </c>
      <c r="F115" s="156">
        <f>RES_hhdet_tes!F$27</f>
        <v>0.47047243097775754</v>
      </c>
      <c r="G115" s="156">
        <f>RES_hhdet_tes!G$27</f>
        <v>0.45711268218280021</v>
      </c>
      <c r="H115" s="156">
        <f>RES_hhdet_tes!H$27</f>
        <v>0.62103401425844074</v>
      </c>
      <c r="I115" s="156">
        <f>RES_hhdet_tes!I$27</f>
        <v>0.65136802399432836</v>
      </c>
      <c r="J115" s="156">
        <f>RES_hhdet_tes!J$27</f>
        <v>0.71980179548713075</v>
      </c>
      <c r="K115" s="156">
        <f>RES_hhdet_tes!K$27</f>
        <v>0.60014920315840403</v>
      </c>
      <c r="L115" s="156">
        <f>RES_hhdet_tes!L$27</f>
        <v>0.69553778649287323</v>
      </c>
      <c r="M115" s="156">
        <f>RES_hhdet_tes!M$27</f>
        <v>0.55282369875101189</v>
      </c>
      <c r="N115" s="156">
        <f>RES_hhdet_tes!N$27</f>
        <v>0.27629353528514716</v>
      </c>
      <c r="O115" s="156">
        <f>RES_hhdet_tes!O$27</f>
        <v>0.25777262720575933</v>
      </c>
      <c r="P115" s="156">
        <f>RES_hhdet_tes!P$27</f>
        <v>0.25116616268890701</v>
      </c>
      <c r="Q115" s="156">
        <f>RES_hhdet_tes!Q$27</f>
        <v>0.38822311174164248</v>
      </c>
    </row>
    <row r="116" spans="1:17" ht="12" customHeight="1" x14ac:dyDescent="0.25">
      <c r="A116" s="158" t="s">
        <v>112</v>
      </c>
      <c r="B116" s="157">
        <f>B117</f>
        <v>4.4092475823936106E-3</v>
      </c>
      <c r="C116" s="157">
        <f t="shared" ref="C116:Q116" si="17">C117</f>
        <v>6.4657774700163824E-3</v>
      </c>
      <c r="D116" s="157">
        <f t="shared" si="17"/>
        <v>9.9024330153661185E-3</v>
      </c>
      <c r="E116" s="157">
        <f t="shared" si="17"/>
        <v>1.3112189130153967E-2</v>
      </c>
      <c r="F116" s="157">
        <f t="shared" si="17"/>
        <v>1.5692070306684677E-2</v>
      </c>
      <c r="G116" s="157">
        <f t="shared" si="17"/>
        <v>1.9251086616192993E-2</v>
      </c>
      <c r="H116" s="157">
        <f t="shared" si="17"/>
        <v>2.864135246154512E-2</v>
      </c>
      <c r="I116" s="157">
        <f t="shared" si="17"/>
        <v>4.1193209322490515E-2</v>
      </c>
      <c r="J116" s="157">
        <f t="shared" si="17"/>
        <v>5.2927464848131205E-2</v>
      </c>
      <c r="K116" s="157">
        <f t="shared" si="17"/>
        <v>6.8745897006416146E-2</v>
      </c>
      <c r="L116" s="157">
        <f t="shared" si="17"/>
        <v>6.6207201060658E-2</v>
      </c>
      <c r="M116" s="157">
        <f t="shared" si="17"/>
        <v>6.1746526929722961E-2</v>
      </c>
      <c r="N116" s="157">
        <f t="shared" si="17"/>
        <v>6.7508092090135086E-2</v>
      </c>
      <c r="O116" s="157">
        <f t="shared" si="17"/>
        <v>6.6878302717589794E-2</v>
      </c>
      <c r="P116" s="157">
        <f t="shared" si="17"/>
        <v>7.4066942700160995E-2</v>
      </c>
      <c r="Q116" s="157">
        <f t="shared" si="17"/>
        <v>7.7015615348719049E-2</v>
      </c>
    </row>
    <row r="117" spans="1:17" ht="12" customHeight="1" x14ac:dyDescent="0.25">
      <c r="A117" s="23" t="s">
        <v>60</v>
      </c>
      <c r="B117" s="156">
        <f>RES_hhdet_tes!B$29</f>
        <v>4.4092475823936106E-3</v>
      </c>
      <c r="C117" s="156">
        <f>RES_hhdet_tes!C$29</f>
        <v>6.4657774700163824E-3</v>
      </c>
      <c r="D117" s="156">
        <f>RES_hhdet_tes!D$29</f>
        <v>9.9024330153661185E-3</v>
      </c>
      <c r="E117" s="156">
        <f>RES_hhdet_tes!E$29</f>
        <v>1.3112189130153967E-2</v>
      </c>
      <c r="F117" s="156">
        <f>RES_hhdet_tes!F$29</f>
        <v>1.5692070306684677E-2</v>
      </c>
      <c r="G117" s="156">
        <f>RES_hhdet_tes!G$29</f>
        <v>1.9251086616192993E-2</v>
      </c>
      <c r="H117" s="156">
        <f>RES_hhdet_tes!H$29</f>
        <v>2.864135246154512E-2</v>
      </c>
      <c r="I117" s="156">
        <f>RES_hhdet_tes!I$29</f>
        <v>4.1193209322490515E-2</v>
      </c>
      <c r="J117" s="156">
        <f>RES_hhdet_tes!J$29</f>
        <v>5.2927464848131205E-2</v>
      </c>
      <c r="K117" s="156">
        <f>RES_hhdet_tes!K$29</f>
        <v>6.8745897006416146E-2</v>
      </c>
      <c r="L117" s="156">
        <f>RES_hhdet_tes!L$29</f>
        <v>6.6207201060658E-2</v>
      </c>
      <c r="M117" s="156">
        <f>RES_hhdet_tes!M$29</f>
        <v>6.1746526929722961E-2</v>
      </c>
      <c r="N117" s="156">
        <f>RES_hhdet_tes!N$29</f>
        <v>6.7508092090135086E-2</v>
      </c>
      <c r="O117" s="156">
        <f>RES_hhdet_tes!O$29</f>
        <v>6.6878302717589794E-2</v>
      </c>
      <c r="P117" s="156">
        <f>RES_hhdet_tes!P$29</f>
        <v>7.4066942700160995E-2</v>
      </c>
      <c r="Q117" s="156">
        <f>RES_hhdet_tes!Q$29</f>
        <v>7.7015615348719049E-2</v>
      </c>
    </row>
    <row r="118" spans="1:17" ht="12" customHeight="1" x14ac:dyDescent="0.25">
      <c r="A118" s="158" t="s">
        <v>63</v>
      </c>
      <c r="B118" s="157">
        <f>SUM(B119:B120,B123:B124)</f>
        <v>3.1905473119813661</v>
      </c>
      <c r="C118" s="157">
        <f t="shared" ref="C118:Q118" si="18">SUM(C119:C120,C123:C124)</f>
        <v>2.9431686683539047</v>
      </c>
      <c r="D118" s="157">
        <f t="shared" si="18"/>
        <v>3.0012362575997873</v>
      </c>
      <c r="E118" s="157">
        <f t="shared" si="18"/>
        <v>2.7228748193553263</v>
      </c>
      <c r="F118" s="157">
        <f t="shared" si="18"/>
        <v>2.7114042940388625</v>
      </c>
      <c r="G118" s="157">
        <f t="shared" si="18"/>
        <v>2.8043462620889321</v>
      </c>
      <c r="H118" s="157">
        <f t="shared" si="18"/>
        <v>2.9545099423484986</v>
      </c>
      <c r="I118" s="157">
        <f t="shared" si="18"/>
        <v>3.4684829175622158</v>
      </c>
      <c r="J118" s="157">
        <f t="shared" si="18"/>
        <v>3.4496448369070891</v>
      </c>
      <c r="K118" s="157">
        <f t="shared" si="18"/>
        <v>3.5338230820586225</v>
      </c>
      <c r="L118" s="157">
        <f t="shared" si="18"/>
        <v>3.6819471145984601</v>
      </c>
      <c r="M118" s="157">
        <f t="shared" si="18"/>
        <v>3.0305157809180199</v>
      </c>
      <c r="N118" s="157">
        <f t="shared" si="18"/>
        <v>2.938710536581199</v>
      </c>
      <c r="O118" s="157">
        <f t="shared" si="18"/>
        <v>2.5457008801376642</v>
      </c>
      <c r="P118" s="157">
        <f t="shared" si="18"/>
        <v>2.3316513818531801</v>
      </c>
      <c r="Q118" s="157">
        <f t="shared" si="18"/>
        <v>2.1818042429541507</v>
      </c>
    </row>
    <row r="119" spans="1:17" ht="12" customHeight="1" x14ac:dyDescent="0.25">
      <c r="A119" s="167" t="s">
        <v>169</v>
      </c>
      <c r="B119" s="132">
        <f>RES_hhdet_tes!B$31</f>
        <v>2.5595416662050954</v>
      </c>
      <c r="C119" s="132">
        <f>RES_hhdet_tes!C$31</f>
        <v>2.3487457914559626</v>
      </c>
      <c r="D119" s="132">
        <f>RES_hhdet_tes!D$31</f>
        <v>2.374162536780978</v>
      </c>
      <c r="E119" s="132">
        <f>RES_hhdet_tes!E$31</f>
        <v>2.1546224106002621</v>
      </c>
      <c r="F119" s="132">
        <f>RES_hhdet_tes!F$31</f>
        <v>2.1576437623454381</v>
      </c>
      <c r="G119" s="132">
        <f>RES_hhdet_tes!G$31</f>
        <v>2.2486845630995633</v>
      </c>
      <c r="H119" s="132">
        <f>RES_hhdet_tes!H$31</f>
        <v>2.3221783717974525</v>
      </c>
      <c r="I119" s="132">
        <f>RES_hhdet_tes!I$31</f>
        <v>2.7212330309418884</v>
      </c>
      <c r="J119" s="132">
        <f>RES_hhdet_tes!J$31</f>
        <v>2.733251079965977</v>
      </c>
      <c r="K119" s="132">
        <f>RES_hhdet_tes!K$31</f>
        <v>2.7963518731258947</v>
      </c>
      <c r="L119" s="132">
        <f>RES_hhdet_tes!L$31</f>
        <v>2.8669473645355144</v>
      </c>
      <c r="M119" s="132">
        <f>RES_hhdet_tes!M$31</f>
        <v>2.3621057160858667</v>
      </c>
      <c r="N119" s="132">
        <f>RES_hhdet_tes!N$31</f>
        <v>1.3741207757653446</v>
      </c>
      <c r="O119" s="132">
        <f>RES_hhdet_tes!O$31</f>
        <v>1.0299137896872359</v>
      </c>
      <c r="P119" s="132">
        <f>RES_hhdet_tes!P$31</f>
        <v>0.93731499816456643</v>
      </c>
      <c r="Q119" s="132">
        <f>RES_hhdet_tes!Q$31</f>
        <v>0.83995452907675006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3.2141964487665257E-2</v>
      </c>
      <c r="D120" s="132">
        <f t="shared" si="19"/>
        <v>3.8580412890889537E-2</v>
      </c>
      <c r="E120" s="132">
        <f t="shared" si="19"/>
        <v>3.6781136137612483E-2</v>
      </c>
      <c r="F120" s="132">
        <f t="shared" si="19"/>
        <v>3.633584781319521E-2</v>
      </c>
      <c r="G120" s="132">
        <f t="shared" si="19"/>
        <v>3.8603908826598227E-2</v>
      </c>
      <c r="H120" s="132">
        <f t="shared" si="19"/>
        <v>4.3655177894730654E-2</v>
      </c>
      <c r="I120" s="132">
        <f t="shared" si="19"/>
        <v>6.0542736157837479E-2</v>
      </c>
      <c r="J120" s="132">
        <f t="shared" si="19"/>
        <v>9.4259172846606953E-2</v>
      </c>
      <c r="K120" s="132">
        <f t="shared" si="19"/>
        <v>0.11388160540591161</v>
      </c>
      <c r="L120" s="132">
        <f t="shared" si="19"/>
        <v>0.11635059022949071</v>
      </c>
      <c r="M120" s="132">
        <f t="shared" si="19"/>
        <v>0.10751541976933109</v>
      </c>
      <c r="N120" s="132">
        <f t="shared" si="19"/>
        <v>7.9395927447353257E-2</v>
      </c>
      <c r="O120" s="132">
        <f t="shared" si="19"/>
        <v>6.187340378956907E-2</v>
      </c>
      <c r="P120" s="132">
        <f t="shared" si="19"/>
        <v>6.2201237589811102E-2</v>
      </c>
      <c r="Q120" s="132">
        <f t="shared" si="19"/>
        <v>6.1445582019937869E-2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2.1843257398944792E-2</v>
      </c>
      <c r="D121" s="165">
        <f>RES_hhdet_tes!D$33</f>
        <v>2.6167878665151779E-2</v>
      </c>
      <c r="E121" s="165">
        <f>RES_hhdet_tes!E$33</f>
        <v>2.4891832974845707E-2</v>
      </c>
      <c r="F121" s="165">
        <f>RES_hhdet_tes!F$33</f>
        <v>2.4542046624821994E-2</v>
      </c>
      <c r="G121" s="165">
        <f>RES_hhdet_tes!G$33</f>
        <v>2.6035824173373464E-2</v>
      </c>
      <c r="H121" s="165">
        <f>RES_hhdet_tes!H$33</f>
        <v>2.9416486186236591E-2</v>
      </c>
      <c r="I121" s="165">
        <f>RES_hhdet_tes!I$33</f>
        <v>4.0857423208018648E-2</v>
      </c>
      <c r="J121" s="165">
        <f>RES_hhdet_tes!J$33</f>
        <v>6.3616418835478E-2</v>
      </c>
      <c r="K121" s="165">
        <f>RES_hhdet_tes!K$33</f>
        <v>7.6808313788291865E-2</v>
      </c>
      <c r="L121" s="165">
        <f>RES_hhdet_tes!L$33</f>
        <v>8.0058374751251341E-2</v>
      </c>
      <c r="M121" s="165">
        <f>RES_hhdet_tes!M$33</f>
        <v>7.2188411367627173E-2</v>
      </c>
      <c r="N121" s="165">
        <f>RES_hhdet_tes!N$33</f>
        <v>5.317654331480301E-2</v>
      </c>
      <c r="O121" s="165">
        <f>RES_hhdet_tes!O$33</f>
        <v>4.1308343651188975E-2</v>
      </c>
      <c r="P121" s="165">
        <f>RES_hhdet_tes!P$33</f>
        <v>4.1384073787471005E-2</v>
      </c>
      <c r="Q121" s="165">
        <f>RES_hhdet_tes!Q$33</f>
        <v>4.0728157457823731E-2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1.0298707088720464E-2</v>
      </c>
      <c r="D122" s="164">
        <f>RES_hhdet_tes!D$34</f>
        <v>1.2412534225737756E-2</v>
      </c>
      <c r="E122" s="164">
        <f>RES_hhdet_tes!E$34</f>
        <v>1.1889303162766778E-2</v>
      </c>
      <c r="F122" s="164">
        <f>RES_hhdet_tes!F$34</f>
        <v>1.1793801188373212E-2</v>
      </c>
      <c r="G122" s="164">
        <f>RES_hhdet_tes!G$34</f>
        <v>1.2568084653224761E-2</v>
      </c>
      <c r="H122" s="164">
        <f>RES_hhdet_tes!H$34</f>
        <v>1.4238691708494067E-2</v>
      </c>
      <c r="I122" s="164">
        <f>RES_hhdet_tes!I$34</f>
        <v>1.9685312949818828E-2</v>
      </c>
      <c r="J122" s="164">
        <f>RES_hhdet_tes!J$34</f>
        <v>3.0642754011128953E-2</v>
      </c>
      <c r="K122" s="164">
        <f>RES_hhdet_tes!K$34</f>
        <v>3.7073291617619734E-2</v>
      </c>
      <c r="L122" s="164">
        <f>RES_hhdet_tes!L$34</f>
        <v>3.6292215478239374E-2</v>
      </c>
      <c r="M122" s="164">
        <f>RES_hhdet_tes!M$34</f>
        <v>3.5327008401703913E-2</v>
      </c>
      <c r="N122" s="164">
        <f>RES_hhdet_tes!N$34</f>
        <v>2.6219384132550243E-2</v>
      </c>
      <c r="O122" s="164">
        <f>RES_hhdet_tes!O$34</f>
        <v>2.0565060138380092E-2</v>
      </c>
      <c r="P122" s="164">
        <f>RES_hhdet_tes!P$34</f>
        <v>2.0817163802340097E-2</v>
      </c>
      <c r="Q122" s="164">
        <f>RES_hhdet_tes!Q$34</f>
        <v>2.0717424562114135E-2</v>
      </c>
    </row>
    <row r="123" spans="1:17" ht="12" customHeight="1" x14ac:dyDescent="0.25">
      <c r="A123" s="163" t="s">
        <v>142</v>
      </c>
      <c r="B123" s="162">
        <f>RES_hhdet_tes!B$35</f>
        <v>0.63100564577627072</v>
      </c>
      <c r="C123" s="162">
        <f>RES_hhdet_tes!C$35</f>
        <v>0.55496468688725042</v>
      </c>
      <c r="D123" s="162">
        <f>RES_hhdet_tes!D$35</f>
        <v>0.57957507956819942</v>
      </c>
      <c r="E123" s="162">
        <f>RES_hhdet_tes!E$35</f>
        <v>0.52303327298760283</v>
      </c>
      <c r="F123" s="162">
        <f>RES_hhdet_tes!F$35</f>
        <v>0.5093772505209665</v>
      </c>
      <c r="G123" s="162">
        <f>RES_hhdet_tes!G$35</f>
        <v>0.5087818011396914</v>
      </c>
      <c r="H123" s="162">
        <f>RES_hhdet_tes!H$35</f>
        <v>0.57878051984477541</v>
      </c>
      <c r="I123" s="162">
        <f>RES_hhdet_tes!I$35</f>
        <v>0.67329830308064442</v>
      </c>
      <c r="J123" s="162">
        <f>RES_hhdet_tes!J$35</f>
        <v>0.60294394854685651</v>
      </c>
      <c r="K123" s="162">
        <f>RES_hhdet_tes!K$35</f>
        <v>0.60081474488363251</v>
      </c>
      <c r="L123" s="162">
        <f>RES_hhdet_tes!L$35</f>
        <v>0.67371044805123792</v>
      </c>
      <c r="M123" s="162">
        <f>RES_hhdet_tes!M$35</f>
        <v>0.53811902836739112</v>
      </c>
      <c r="N123" s="162">
        <f>RES_hhdet_tes!N$35</f>
        <v>1.4060397733920682</v>
      </c>
      <c r="O123" s="162">
        <f>RES_hhdet_tes!O$35</f>
        <v>1.3736232875494507</v>
      </c>
      <c r="P123" s="162">
        <f>RES_hhdet_tes!P$35</f>
        <v>1.251895400845443</v>
      </c>
      <c r="Q123" s="162">
        <f>RES_hhdet_tes!Q$35</f>
        <v>1.1978804445299587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7.3162255230261397E-3</v>
      </c>
      <c r="D124" s="160">
        <f t="shared" si="20"/>
        <v>8.9182283597203094E-3</v>
      </c>
      <c r="E124" s="160">
        <f t="shared" si="20"/>
        <v>8.4379996298485915E-3</v>
      </c>
      <c r="F124" s="160">
        <f t="shared" si="20"/>
        <v>8.0474333592627546E-3</v>
      </c>
      <c r="G124" s="160">
        <f t="shared" si="20"/>
        <v>8.2759890230793311E-3</v>
      </c>
      <c r="H124" s="160">
        <f t="shared" si="20"/>
        <v>9.895872811540014E-3</v>
      </c>
      <c r="I124" s="160">
        <f t="shared" si="20"/>
        <v>1.3408847381845182E-2</v>
      </c>
      <c r="J124" s="160">
        <f t="shared" si="20"/>
        <v>1.9190635547648983E-2</v>
      </c>
      <c r="K124" s="160">
        <f t="shared" si="20"/>
        <v>2.2774858643183828E-2</v>
      </c>
      <c r="L124" s="160">
        <f t="shared" si="20"/>
        <v>2.4938711782217318E-2</v>
      </c>
      <c r="M124" s="160">
        <f t="shared" si="20"/>
        <v>2.2775616695431003E-2</v>
      </c>
      <c r="N124" s="160">
        <f t="shared" si="20"/>
        <v>7.9154059976433225E-2</v>
      </c>
      <c r="O124" s="160">
        <f t="shared" si="20"/>
        <v>8.0290399111408645E-2</v>
      </c>
      <c r="P124" s="160">
        <f t="shared" si="20"/>
        <v>8.0239745253359543E-2</v>
      </c>
      <c r="Q124" s="160">
        <f t="shared" si="20"/>
        <v>8.2523687327504078E-2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5.1032801981771153E-3</v>
      </c>
      <c r="D125" s="156">
        <f>RES_hhdet_tes!D$37</f>
        <v>6.2748182931280086E-3</v>
      </c>
      <c r="E125" s="156">
        <f>RES_hhdet_tes!E$37</f>
        <v>5.9212858216716822E-3</v>
      </c>
      <c r="F125" s="156">
        <f>RES_hhdet_tes!F$37</f>
        <v>5.5903914450183348E-3</v>
      </c>
      <c r="G125" s="156">
        <f>RES_hhdet_tes!G$37</f>
        <v>5.6686241416410935E-3</v>
      </c>
      <c r="H125" s="156">
        <f>RES_hhdet_tes!H$37</f>
        <v>6.9766431307190556E-3</v>
      </c>
      <c r="I125" s="156">
        <f>RES_hhdet_tes!I$37</f>
        <v>9.4181787959515019E-3</v>
      </c>
      <c r="J125" s="156">
        <f>RES_hhdet_tes!J$37</f>
        <v>1.3068087243760339E-2</v>
      </c>
      <c r="K125" s="156">
        <f>RES_hhdet_tes!K$37</f>
        <v>1.5445008503098882E-2</v>
      </c>
      <c r="L125" s="156">
        <f>RES_hhdet_tes!L$37</f>
        <v>1.7840330231344036E-2</v>
      </c>
      <c r="M125" s="156">
        <f>RES_hhdet_tes!M$37</f>
        <v>1.5931231616594321E-2</v>
      </c>
      <c r="N125" s="156">
        <f>RES_hhdet_tes!N$37</f>
        <v>5.4504271628688726E-2</v>
      </c>
      <c r="O125" s="156">
        <f>RES_hhdet_tes!O$37</f>
        <v>5.5246885110140906E-2</v>
      </c>
      <c r="P125" s="156">
        <f>RES_hhdet_tes!P$37</f>
        <v>5.5280758203149011E-2</v>
      </c>
      <c r="Q125" s="156">
        <f>RES_hhdet_tes!Q$37</f>
        <v>5.8003239025841022E-2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2.2129453248490244E-3</v>
      </c>
      <c r="D126" s="156">
        <f>RES_hhdet_tes!D$38</f>
        <v>2.6434100665922999E-3</v>
      </c>
      <c r="E126" s="156">
        <f>RES_hhdet_tes!E$38</f>
        <v>2.5167138081769089E-3</v>
      </c>
      <c r="F126" s="156">
        <f>RES_hhdet_tes!F$38</f>
        <v>2.4570419142444194E-3</v>
      </c>
      <c r="G126" s="156">
        <f>RES_hhdet_tes!G$38</f>
        <v>2.6073648814382375E-3</v>
      </c>
      <c r="H126" s="156">
        <f>RES_hhdet_tes!H$38</f>
        <v>2.919229680820958E-3</v>
      </c>
      <c r="I126" s="156">
        <f>RES_hhdet_tes!I$38</f>
        <v>3.990668585893681E-3</v>
      </c>
      <c r="J126" s="156">
        <f>RES_hhdet_tes!J$38</f>
        <v>6.1225483038886445E-3</v>
      </c>
      <c r="K126" s="156">
        <f>RES_hhdet_tes!K$38</f>
        <v>7.329850140084946E-3</v>
      </c>
      <c r="L126" s="156">
        <f>RES_hhdet_tes!L$38</f>
        <v>7.098381550873281E-3</v>
      </c>
      <c r="M126" s="156">
        <f>RES_hhdet_tes!M$38</f>
        <v>6.8443850788366825E-3</v>
      </c>
      <c r="N126" s="156">
        <f>RES_hhdet_tes!N$38</f>
        <v>2.4649788347744499E-2</v>
      </c>
      <c r="O126" s="156">
        <f>RES_hhdet_tes!O$38</f>
        <v>2.5043514001267742E-2</v>
      </c>
      <c r="P126" s="156">
        <f>RES_hhdet_tes!P$38</f>
        <v>2.4958987050210532E-2</v>
      </c>
      <c r="Q126" s="156">
        <f>RES_hhdet_tes!Q$38</f>
        <v>2.4520448301663056E-2</v>
      </c>
    </row>
    <row r="127" spans="1:17" ht="12" customHeight="1" x14ac:dyDescent="0.25">
      <c r="A127" s="158" t="s">
        <v>62</v>
      </c>
      <c r="B127" s="157">
        <f>SUM(B128:B129)</f>
        <v>1.9811284345086522</v>
      </c>
      <c r="C127" s="157">
        <f t="shared" ref="C127:Q127" si="21">SUM(C128:C129)</f>
        <v>1.9265014889186274</v>
      </c>
      <c r="D127" s="157">
        <f t="shared" si="21"/>
        <v>1.9312623614719766</v>
      </c>
      <c r="E127" s="157">
        <f t="shared" si="21"/>
        <v>1.7707373578427603</v>
      </c>
      <c r="F127" s="157">
        <f t="shared" si="21"/>
        <v>1.8583213514978534</v>
      </c>
      <c r="G127" s="157">
        <f t="shared" si="21"/>
        <v>1.8621955695146815</v>
      </c>
      <c r="H127" s="157">
        <f t="shared" si="21"/>
        <v>1.924025061863603</v>
      </c>
      <c r="I127" s="157">
        <f t="shared" si="21"/>
        <v>2.3226671364370581</v>
      </c>
      <c r="J127" s="157">
        <f t="shared" si="21"/>
        <v>2.3093235792973421</v>
      </c>
      <c r="K127" s="157">
        <f t="shared" si="21"/>
        <v>2.3526502324857459</v>
      </c>
      <c r="L127" s="157">
        <f t="shared" si="21"/>
        <v>2.4387490521141704</v>
      </c>
      <c r="M127" s="157">
        <f t="shared" si="21"/>
        <v>2.043800554939188</v>
      </c>
      <c r="N127" s="157">
        <f t="shared" si="21"/>
        <v>1.8486094008733303</v>
      </c>
      <c r="O127" s="157">
        <f t="shared" si="21"/>
        <v>1.591773638794785</v>
      </c>
      <c r="P127" s="157">
        <f t="shared" si="21"/>
        <v>1.4688163314320744</v>
      </c>
      <c r="Q127" s="157">
        <f t="shared" si="21"/>
        <v>1.4336297741649178</v>
      </c>
    </row>
    <row r="128" spans="1:17" ht="12" customHeight="1" x14ac:dyDescent="0.25">
      <c r="A128" s="23" t="s">
        <v>57</v>
      </c>
      <c r="B128" s="156">
        <f>RES_hhdet_tes!B$40</f>
        <v>1.2348069452346173</v>
      </c>
      <c r="C128" s="156">
        <f>RES_hhdet_tes!C$40</f>
        <v>0.83601654527014257</v>
      </c>
      <c r="D128" s="156">
        <f>RES_hhdet_tes!D$40</f>
        <v>1.019667499560855</v>
      </c>
      <c r="E128" s="156">
        <f>RES_hhdet_tes!E$40</f>
        <v>0.80208889387353588</v>
      </c>
      <c r="F128" s="156">
        <f>RES_hhdet_tes!F$40</f>
        <v>0.46774962624571725</v>
      </c>
      <c r="G128" s="156">
        <f>RES_hhdet_tes!G$40</f>
        <v>0.72952422537702288</v>
      </c>
      <c r="H128" s="156">
        <f>RES_hhdet_tes!H$40</f>
        <v>0.59644560354259146</v>
      </c>
      <c r="I128" s="156">
        <f>RES_hhdet_tes!I$40</f>
        <v>0.51906695267672798</v>
      </c>
      <c r="J128" s="156">
        <f>RES_hhdet_tes!J$40</f>
        <v>0.40557268041519146</v>
      </c>
      <c r="K128" s="156">
        <f>RES_hhdet_tes!K$40</f>
        <v>0.41596941940389742</v>
      </c>
      <c r="L128" s="156">
        <f>RES_hhdet_tes!L$40</f>
        <v>0.62126111466005307</v>
      </c>
      <c r="M128" s="156">
        <f>RES_hhdet_tes!M$40</f>
        <v>0.37285355255603747</v>
      </c>
      <c r="N128" s="156">
        <f>RES_hhdet_tes!N$40</f>
        <v>0.26622341968243846</v>
      </c>
      <c r="O128" s="156">
        <f>RES_hhdet_tes!O$40</f>
        <v>0.27576306343184864</v>
      </c>
      <c r="P128" s="156">
        <f>RES_hhdet_tes!P$40</f>
        <v>0.17890890491908812</v>
      </c>
      <c r="Q128" s="156">
        <f>RES_hhdet_tes!Q$40</f>
        <v>0.1620356119711398</v>
      </c>
    </row>
    <row r="129" spans="1:17" ht="12" customHeight="1" x14ac:dyDescent="0.25">
      <c r="A129" s="29" t="s">
        <v>140</v>
      </c>
      <c r="B129" s="57">
        <f>RES_hhdet_tes!B$41</f>
        <v>0.74632148927403474</v>
      </c>
      <c r="C129" s="57">
        <f>RES_hhdet_tes!C$41</f>
        <v>1.0904849436484847</v>
      </c>
      <c r="D129" s="57">
        <f>RES_hhdet_tes!D$41</f>
        <v>0.91159486191112149</v>
      </c>
      <c r="E129" s="57">
        <f>RES_hhdet_tes!E$41</f>
        <v>0.96864846396922444</v>
      </c>
      <c r="F129" s="57">
        <f>RES_hhdet_tes!F$41</f>
        <v>1.3905717252521361</v>
      </c>
      <c r="G129" s="57">
        <f>RES_hhdet_tes!G$41</f>
        <v>1.1326713441376586</v>
      </c>
      <c r="H129" s="57">
        <f>RES_hhdet_tes!H$41</f>
        <v>1.3275794583210117</v>
      </c>
      <c r="I129" s="57">
        <f>RES_hhdet_tes!I$41</f>
        <v>1.8036001837603302</v>
      </c>
      <c r="J129" s="57">
        <f>RES_hhdet_tes!J$41</f>
        <v>1.9037508988821505</v>
      </c>
      <c r="K129" s="57">
        <f>RES_hhdet_tes!K$41</f>
        <v>1.9366808130818485</v>
      </c>
      <c r="L129" s="57">
        <f>RES_hhdet_tes!L$41</f>
        <v>1.8174879374541175</v>
      </c>
      <c r="M129" s="57">
        <f>RES_hhdet_tes!M$41</f>
        <v>1.6709470023831505</v>
      </c>
      <c r="N129" s="57">
        <f>RES_hhdet_tes!N$41</f>
        <v>1.5823859811908918</v>
      </c>
      <c r="O129" s="57">
        <f>RES_hhdet_tes!O$41</f>
        <v>1.3160105753629363</v>
      </c>
      <c r="P129" s="57">
        <f>RES_hhdet_tes!P$41</f>
        <v>1.2899074265129862</v>
      </c>
      <c r="Q129" s="57">
        <f>RES_hhdet_tes!Q$41</f>
        <v>1.2715941621937779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0.52385955549485319</v>
      </c>
      <c r="C131" s="175">
        <f t="shared" si="22"/>
        <v>0.52727548685550307</v>
      </c>
      <c r="D131" s="175">
        <f t="shared" si="22"/>
        <v>0.53240231187038634</v>
      </c>
      <c r="E131" s="175">
        <f t="shared" si="22"/>
        <v>0.5348973011417798</v>
      </c>
      <c r="F131" s="175">
        <f t="shared" si="22"/>
        <v>0.54486021547923402</v>
      </c>
      <c r="G131" s="175">
        <f t="shared" si="22"/>
        <v>0.54968710297531376</v>
      </c>
      <c r="H131" s="175">
        <f t="shared" si="22"/>
        <v>0.56054525201501626</v>
      </c>
      <c r="I131" s="175">
        <f t="shared" si="22"/>
        <v>0.57760626377002688</v>
      </c>
      <c r="J131" s="175">
        <f t="shared" si="22"/>
        <v>0.58514011423847245</v>
      </c>
      <c r="K131" s="175">
        <f t="shared" si="22"/>
        <v>0.59091915790649274</v>
      </c>
      <c r="L131" s="175">
        <f t="shared" si="22"/>
        <v>0.5992612167521032</v>
      </c>
      <c r="M131" s="175">
        <f t="shared" si="22"/>
        <v>0.6139225025040117</v>
      </c>
      <c r="N131" s="175">
        <f t="shared" si="22"/>
        <v>0.62861431508184362</v>
      </c>
      <c r="O131" s="175">
        <f t="shared" si="22"/>
        <v>0.63649982691843976</v>
      </c>
      <c r="P131" s="175">
        <f t="shared" si="22"/>
        <v>0.64239128184571181</v>
      </c>
      <c r="Q131" s="175">
        <f t="shared" si="22"/>
        <v>0.6464071594252816</v>
      </c>
    </row>
    <row r="132" spans="1:17" ht="12" customHeight="1" x14ac:dyDescent="0.25">
      <c r="A132" s="158" t="s">
        <v>65</v>
      </c>
      <c r="B132" s="169">
        <f t="shared" si="22"/>
        <v>0.53431306544968693</v>
      </c>
      <c r="C132" s="169">
        <f t="shared" si="22"/>
        <v>0.53165113269649655</v>
      </c>
      <c r="D132" s="169">
        <f t="shared" si="22"/>
        <v>0.5387364105357868</v>
      </c>
      <c r="E132" s="169">
        <f t="shared" si="22"/>
        <v>0.53861750971919431</v>
      </c>
      <c r="F132" s="169">
        <f t="shared" si="22"/>
        <v>0.54325864068012308</v>
      </c>
      <c r="G132" s="169">
        <f t="shared" si="22"/>
        <v>0.55118620812164076</v>
      </c>
      <c r="H132" s="169">
        <f t="shared" si="22"/>
        <v>0.56027364883661812</v>
      </c>
      <c r="I132" s="169">
        <f t="shared" si="22"/>
        <v>0.5755156568921832</v>
      </c>
      <c r="J132" s="169">
        <f t="shared" si="22"/>
        <v>0.58247831037343767</v>
      </c>
      <c r="K132" s="169">
        <f t="shared" si="22"/>
        <v>0.58821465884482804</v>
      </c>
      <c r="L132" s="169">
        <f t="shared" si="22"/>
        <v>0.59942550814518269</v>
      </c>
      <c r="M132" s="169">
        <f t="shared" si="22"/>
        <v>0.61290078064791642</v>
      </c>
      <c r="N132" s="169">
        <f t="shared" si="22"/>
        <v>0.61800120382049473</v>
      </c>
      <c r="O132" s="169">
        <f t="shared" si="22"/>
        <v>0.62636491731519484</v>
      </c>
      <c r="P132" s="169">
        <f t="shared" si="22"/>
        <v>0.62848185434413795</v>
      </c>
      <c r="Q132" s="169">
        <f t="shared" si="22"/>
        <v>0.63220059223911818</v>
      </c>
    </row>
    <row r="133" spans="1:17" ht="12" customHeight="1" x14ac:dyDescent="0.25">
      <c r="A133" s="23" t="s">
        <v>84</v>
      </c>
      <c r="B133" s="73">
        <f t="shared" si="22"/>
        <v>0.52615416036808182</v>
      </c>
      <c r="C133" s="73">
        <f t="shared" si="22"/>
        <v>0.52615416036808171</v>
      </c>
      <c r="D133" s="73">
        <f t="shared" si="22"/>
        <v>0.53132597442614937</v>
      </c>
      <c r="E133" s="73">
        <f t="shared" si="22"/>
        <v>0.53186426951109567</v>
      </c>
      <c r="F133" s="73">
        <f t="shared" si="22"/>
        <v>0.5380684390220476</v>
      </c>
      <c r="G133" s="73">
        <f t="shared" si="22"/>
        <v>0.54620909265353468</v>
      </c>
      <c r="H133" s="73">
        <f t="shared" si="22"/>
        <v>0.55366474285305156</v>
      </c>
      <c r="I133" s="73">
        <f t="shared" si="22"/>
        <v>0.56886913889469937</v>
      </c>
      <c r="J133" s="73">
        <f t="shared" si="22"/>
        <v>0.57526987724801915</v>
      </c>
      <c r="K133" s="73">
        <f t="shared" si="22"/>
        <v>0.58228378843655593</v>
      </c>
      <c r="L133" s="73">
        <f t="shared" si="22"/>
        <v>0.59266070886750999</v>
      </c>
      <c r="M133" s="73">
        <f t="shared" si="22"/>
        <v>0.60592207615719362</v>
      </c>
      <c r="N133" s="73">
        <f t="shared" si="22"/>
        <v>0.61412546570754056</v>
      </c>
      <c r="O133" s="73">
        <f t="shared" si="22"/>
        <v>0.62204490562077375</v>
      </c>
      <c r="P133" s="73">
        <f t="shared" si="22"/>
        <v>0.62297062638360412</v>
      </c>
      <c r="Q133" s="73">
        <f t="shared" si="22"/>
        <v>0.62375936464589266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0.99999999999999978</v>
      </c>
      <c r="E134" s="73">
        <f t="shared" si="22"/>
        <v>0.99999999999999978</v>
      </c>
      <c r="F134" s="73">
        <f t="shared" si="22"/>
        <v>1.0000000000000002</v>
      </c>
      <c r="G134" s="73">
        <f t="shared" si="22"/>
        <v>1.0000000000000004</v>
      </c>
      <c r="H134" s="73">
        <f t="shared" si="22"/>
        <v>0.99999999999999978</v>
      </c>
      <c r="I134" s="73">
        <f t="shared" si="22"/>
        <v>0.99999999999999967</v>
      </c>
      <c r="J134" s="73">
        <f t="shared" si="22"/>
        <v>0.99999999999999933</v>
      </c>
      <c r="K134" s="73">
        <f t="shared" si="22"/>
        <v>1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1.0000000000000002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1.4935844927324931</v>
      </c>
      <c r="C135" s="169">
        <f t="shared" si="22"/>
        <v>1.5942203969794313</v>
      </c>
      <c r="D135" s="169">
        <f t="shared" si="22"/>
        <v>1.6762651648650428</v>
      </c>
      <c r="E135" s="169">
        <f t="shared" si="22"/>
        <v>1.7252873437385752</v>
      </c>
      <c r="F135" s="169">
        <f t="shared" si="22"/>
        <v>1.7632197979903252</v>
      </c>
      <c r="G135" s="169">
        <f t="shared" si="22"/>
        <v>1.807806873939213</v>
      </c>
      <c r="H135" s="169">
        <f t="shared" si="22"/>
        <v>1.8863902745217378</v>
      </c>
      <c r="I135" s="169">
        <f t="shared" si="22"/>
        <v>1.9648125215123062</v>
      </c>
      <c r="J135" s="169">
        <f t="shared" si="22"/>
        <v>2.0401634100148121</v>
      </c>
      <c r="K135" s="169">
        <f t="shared" si="22"/>
        <v>2.1367124628918974</v>
      </c>
      <c r="L135" s="169">
        <f t="shared" si="22"/>
        <v>2.1680528877128284</v>
      </c>
      <c r="M135" s="169">
        <f t="shared" si="22"/>
        <v>2.1996271816344271</v>
      </c>
      <c r="N135" s="169">
        <f t="shared" si="22"/>
        <v>2.2985363538257637</v>
      </c>
      <c r="O135" s="169">
        <f t="shared" si="22"/>
        <v>2.3561397968399351</v>
      </c>
      <c r="P135" s="169">
        <f t="shared" si="22"/>
        <v>2.5591979093675814</v>
      </c>
      <c r="Q135" s="169">
        <f t="shared" si="22"/>
        <v>2.7927934920496367</v>
      </c>
    </row>
    <row r="136" spans="1:17" ht="12" customHeight="1" x14ac:dyDescent="0.25">
      <c r="A136" s="23" t="s">
        <v>60</v>
      </c>
      <c r="B136" s="73">
        <f t="shared" si="22"/>
        <v>1.4935844927324931</v>
      </c>
      <c r="C136" s="73">
        <f t="shared" si="22"/>
        <v>1.5942203969794313</v>
      </c>
      <c r="D136" s="73">
        <f t="shared" si="22"/>
        <v>1.6762651648650428</v>
      </c>
      <c r="E136" s="73">
        <f t="shared" si="22"/>
        <v>1.7252873437385752</v>
      </c>
      <c r="F136" s="73">
        <f t="shared" si="22"/>
        <v>1.7632197979903252</v>
      </c>
      <c r="G136" s="73">
        <f t="shared" si="22"/>
        <v>1.807806873939213</v>
      </c>
      <c r="H136" s="73">
        <f t="shared" si="22"/>
        <v>1.8863902745217378</v>
      </c>
      <c r="I136" s="73">
        <f t="shared" si="22"/>
        <v>1.9648125215123062</v>
      </c>
      <c r="J136" s="73">
        <f t="shared" si="22"/>
        <v>2.0401634100148121</v>
      </c>
      <c r="K136" s="73">
        <f t="shared" si="22"/>
        <v>2.1367124628918974</v>
      </c>
      <c r="L136" s="73">
        <f t="shared" si="22"/>
        <v>2.1680528877128284</v>
      </c>
      <c r="M136" s="73">
        <f t="shared" si="22"/>
        <v>2.1996271816344271</v>
      </c>
      <c r="N136" s="73">
        <f t="shared" si="22"/>
        <v>2.2985363538257637</v>
      </c>
      <c r="O136" s="73">
        <f t="shared" si="22"/>
        <v>2.3561397968399351</v>
      </c>
      <c r="P136" s="73">
        <f t="shared" si="22"/>
        <v>2.5591979093675814</v>
      </c>
      <c r="Q136" s="73">
        <f t="shared" si="22"/>
        <v>2.7927934920496367</v>
      </c>
    </row>
    <row r="137" spans="1:17" ht="12" customHeight="1" x14ac:dyDescent="0.25">
      <c r="A137" s="158" t="s">
        <v>63</v>
      </c>
      <c r="B137" s="169">
        <f t="shared" si="22"/>
        <v>0.48073258929868457</v>
      </c>
      <c r="C137" s="169">
        <f t="shared" si="22"/>
        <v>0.48214976196198583</v>
      </c>
      <c r="D137" s="169">
        <f t="shared" si="22"/>
        <v>0.48835404232525831</v>
      </c>
      <c r="E137" s="169">
        <f t="shared" si="22"/>
        <v>0.48942138433985738</v>
      </c>
      <c r="F137" s="169">
        <f t="shared" si="22"/>
        <v>0.49529122883644872</v>
      </c>
      <c r="G137" s="169">
        <f t="shared" si="22"/>
        <v>0.50255243332293997</v>
      </c>
      <c r="H137" s="169">
        <f t="shared" si="22"/>
        <v>0.51217998956916044</v>
      </c>
      <c r="I137" s="169">
        <f t="shared" si="22"/>
        <v>0.52762735079193746</v>
      </c>
      <c r="J137" s="169">
        <f t="shared" si="22"/>
        <v>0.53076518751957913</v>
      </c>
      <c r="K137" s="169">
        <f t="shared" si="22"/>
        <v>0.53635131203658171</v>
      </c>
      <c r="L137" s="169">
        <f t="shared" si="22"/>
        <v>0.54593113946864658</v>
      </c>
      <c r="M137" s="169">
        <f t="shared" si="22"/>
        <v>0.555845098477738</v>
      </c>
      <c r="N137" s="169">
        <f t="shared" si="22"/>
        <v>0.62039334227548615</v>
      </c>
      <c r="O137" s="169">
        <f t="shared" si="22"/>
        <v>0.63183869297556405</v>
      </c>
      <c r="P137" s="169">
        <f t="shared" si="22"/>
        <v>0.63292302090005492</v>
      </c>
      <c r="Q137" s="169">
        <f t="shared" si="22"/>
        <v>0.6372068494762726</v>
      </c>
    </row>
    <row r="138" spans="1:17" ht="12" customHeight="1" x14ac:dyDescent="0.25">
      <c r="A138" s="167" t="s">
        <v>169</v>
      </c>
      <c r="B138" s="174">
        <f t="shared" si="22"/>
        <v>0.46006385946114131</v>
      </c>
      <c r="C138" s="174">
        <f t="shared" si="22"/>
        <v>0.46006385946114142</v>
      </c>
      <c r="D138" s="174">
        <f t="shared" si="22"/>
        <v>0.46453996273341647</v>
      </c>
      <c r="E138" s="174">
        <f t="shared" si="22"/>
        <v>0.46499985613904327</v>
      </c>
      <c r="F138" s="174">
        <f t="shared" si="22"/>
        <v>0.47034843893665246</v>
      </c>
      <c r="G138" s="174">
        <f t="shared" si="22"/>
        <v>0.47731467538601513</v>
      </c>
      <c r="H138" s="174">
        <f t="shared" si="22"/>
        <v>0.48359529133017209</v>
      </c>
      <c r="I138" s="174">
        <f t="shared" si="22"/>
        <v>0.49641447402594563</v>
      </c>
      <c r="J138" s="174">
        <f t="shared" si="22"/>
        <v>0.50130063708517936</v>
      </c>
      <c r="K138" s="174">
        <f t="shared" si="22"/>
        <v>0.50697029879827238</v>
      </c>
      <c r="L138" s="174">
        <f t="shared" si="22"/>
        <v>0.51555812492719622</v>
      </c>
      <c r="M138" s="174">
        <f t="shared" si="22"/>
        <v>0.52686889655653735</v>
      </c>
      <c r="N138" s="174">
        <f t="shared" si="22"/>
        <v>0.54525403165972575</v>
      </c>
      <c r="O138" s="174">
        <f t="shared" si="22"/>
        <v>0.54634182641760598</v>
      </c>
      <c r="P138" s="174">
        <f t="shared" si="22"/>
        <v>0.54648235804469214</v>
      </c>
      <c r="Q138" s="174">
        <f t="shared" si="22"/>
        <v>0.54666361757535875</v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>
        <f t="shared" si="22"/>
        <v>0.62319989583643887</v>
      </c>
      <c r="D139" s="174">
        <f t="shared" si="22"/>
        <v>0.62420754053558913</v>
      </c>
      <c r="E139" s="174">
        <f t="shared" si="22"/>
        <v>0.62475943480386464</v>
      </c>
      <c r="F139" s="174">
        <f t="shared" si="22"/>
        <v>0.62574183850597942</v>
      </c>
      <c r="G139" s="174">
        <f t="shared" si="22"/>
        <v>0.62741937906160405</v>
      </c>
      <c r="H139" s="174">
        <f t="shared" si="22"/>
        <v>0.62960878799179032</v>
      </c>
      <c r="I139" s="174">
        <f t="shared" si="22"/>
        <v>0.63483283744687835</v>
      </c>
      <c r="J139" s="174">
        <f t="shared" si="22"/>
        <v>0.63813668932782941</v>
      </c>
      <c r="K139" s="174">
        <f t="shared" si="22"/>
        <v>0.64042766989580624</v>
      </c>
      <c r="L139" s="174">
        <f t="shared" si="22"/>
        <v>0.63703075092073413</v>
      </c>
      <c r="M139" s="174">
        <f t="shared" si="22"/>
        <v>0.64286843109785452</v>
      </c>
      <c r="N139" s="174">
        <f t="shared" si="22"/>
        <v>0.64420804361883754</v>
      </c>
      <c r="O139" s="174">
        <f t="shared" si="22"/>
        <v>0.64529014733241974</v>
      </c>
      <c r="P139" s="174">
        <f t="shared" si="22"/>
        <v>0.64615163504103867</v>
      </c>
      <c r="Q139" s="174">
        <f t="shared" si="22"/>
        <v>0.64702171286555221</v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>
        <f t="shared" si="22"/>
        <v>0.52918735779674508</v>
      </c>
      <c r="D140" s="173">
        <f t="shared" si="22"/>
        <v>0.52977319340021956</v>
      </c>
      <c r="E140" s="173">
        <f t="shared" si="22"/>
        <v>0.52980312660623652</v>
      </c>
      <c r="F140" s="173">
        <f t="shared" si="22"/>
        <v>0.53035639276159352</v>
      </c>
      <c r="G140" s="173">
        <f t="shared" si="22"/>
        <v>0.53177752102090758</v>
      </c>
      <c r="H140" s="173">
        <f t="shared" si="22"/>
        <v>0.53389101639316494</v>
      </c>
      <c r="I140" s="173">
        <f t="shared" si="22"/>
        <v>0.539851667566699</v>
      </c>
      <c r="J140" s="173">
        <f t="shared" si="22"/>
        <v>0.54341772712036862</v>
      </c>
      <c r="K140" s="173">
        <f t="shared" si="22"/>
        <v>0.54571555881712119</v>
      </c>
      <c r="L140" s="173">
        <f t="shared" si="22"/>
        <v>0.54702260464505847</v>
      </c>
      <c r="M140" s="173">
        <f t="shared" si="22"/>
        <v>0.54722904890350577</v>
      </c>
      <c r="N140" s="173">
        <f t="shared" si="22"/>
        <v>0.54806260606725865</v>
      </c>
      <c r="O140" s="173">
        <f t="shared" si="22"/>
        <v>0.54844108207658293</v>
      </c>
      <c r="P140" s="173">
        <f t="shared" si="22"/>
        <v>0.54851858439959067</v>
      </c>
      <c r="Q140" s="173">
        <f t="shared" si="22"/>
        <v>0.54853198242770007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>
        <f t="shared" si="22"/>
        <v>1.0000000000000002</v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0.99999999999999978</v>
      </c>
      <c r="H141" s="172">
        <f t="shared" si="22"/>
        <v>1.0000000000000004</v>
      </c>
      <c r="I141" s="172">
        <f t="shared" si="22"/>
        <v>1</v>
      </c>
      <c r="J141" s="172">
        <f t="shared" si="22"/>
        <v>1</v>
      </c>
      <c r="K141" s="172">
        <f t="shared" si="22"/>
        <v>1.0000000000000007</v>
      </c>
      <c r="L141" s="172">
        <f t="shared" si="22"/>
        <v>0.99999999999999967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0.99999999999999967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0.58785937597812521</v>
      </c>
      <c r="C142" s="171">
        <f t="shared" si="22"/>
        <v>0.59185739384381464</v>
      </c>
      <c r="D142" s="171">
        <f t="shared" si="22"/>
        <v>0.60302303613232877</v>
      </c>
      <c r="E142" s="171">
        <f t="shared" si="22"/>
        <v>0.60837011672527019</v>
      </c>
      <c r="F142" s="171">
        <f t="shared" si="22"/>
        <v>0.62250303180363764</v>
      </c>
      <c r="G142" s="171">
        <f t="shared" si="22"/>
        <v>0.63866107100572433</v>
      </c>
      <c r="H142" s="171">
        <f t="shared" si="22"/>
        <v>0.65461359603031655</v>
      </c>
      <c r="I142" s="171">
        <f t="shared" si="22"/>
        <v>0.68771443968812562</v>
      </c>
      <c r="J142" s="171">
        <f t="shared" si="22"/>
        <v>0.68950911457021946</v>
      </c>
      <c r="K142" s="171">
        <f t="shared" si="22"/>
        <v>0.69411967681235454</v>
      </c>
      <c r="L142" s="171">
        <f t="shared" si="22"/>
        <v>0.69581063947593491</v>
      </c>
      <c r="M142" s="171">
        <f t="shared" si="22"/>
        <v>0.69709456586615759</v>
      </c>
      <c r="N142" s="171">
        <f t="shared" si="22"/>
        <v>0.70580002478301618</v>
      </c>
      <c r="O142" s="171">
        <f t="shared" si="22"/>
        <v>0.70613428152145497</v>
      </c>
      <c r="P142" s="171">
        <f t="shared" si="22"/>
        <v>0.70737953681256771</v>
      </c>
      <c r="Q142" s="171">
        <f t="shared" si="22"/>
        <v>0.71029196686619089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>
        <f t="shared" si="22"/>
        <v>0.74960375911830335</v>
      </c>
      <c r="D143" s="170">
        <f t="shared" si="22"/>
        <v>0.74876780005499322</v>
      </c>
      <c r="E143" s="170">
        <f t="shared" si="22"/>
        <v>0.74952786813082395</v>
      </c>
      <c r="F143" s="170">
        <f t="shared" si="22"/>
        <v>0.75266382479295912</v>
      </c>
      <c r="G143" s="170">
        <f t="shared" si="22"/>
        <v>0.75755884463141276</v>
      </c>
      <c r="H143" s="170">
        <f t="shared" si="22"/>
        <v>0.75529656939963474</v>
      </c>
      <c r="I143" s="170">
        <f t="shared" si="22"/>
        <v>0.76385232686362858</v>
      </c>
      <c r="J143" s="170">
        <f t="shared" si="22"/>
        <v>0.7707932212946037</v>
      </c>
      <c r="K143" s="170">
        <f t="shared" si="22"/>
        <v>0.77397507727465709</v>
      </c>
      <c r="L143" s="170">
        <f t="shared" si="22"/>
        <v>0.76502597032083075</v>
      </c>
      <c r="M143" s="170">
        <f t="shared" si="22"/>
        <v>0.76921906873408752</v>
      </c>
      <c r="N143" s="170">
        <f t="shared" si="22"/>
        <v>0.78111369778634188</v>
      </c>
      <c r="O143" s="170">
        <f t="shared" si="22"/>
        <v>0.78125866861505533</v>
      </c>
      <c r="P143" s="170">
        <f t="shared" si="22"/>
        <v>0.78104618788779412</v>
      </c>
      <c r="Q143" s="170">
        <f t="shared" si="22"/>
        <v>0.77799004772803737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>
        <f t="shared" si="22"/>
        <v>0.67618384607361859</v>
      </c>
      <c r="D144" s="73">
        <f t="shared" si="22"/>
        <v>0.67710486056012409</v>
      </c>
      <c r="E144" s="73">
        <f t="shared" si="22"/>
        <v>0.67741210972798216</v>
      </c>
      <c r="F144" s="73">
        <f t="shared" si="22"/>
        <v>0.67886623232945342</v>
      </c>
      <c r="G144" s="73">
        <f t="shared" si="22"/>
        <v>0.68155565475838897</v>
      </c>
      <c r="H144" s="73">
        <f t="shared" si="22"/>
        <v>0.68514398648921671</v>
      </c>
      <c r="I144" s="73">
        <f t="shared" si="22"/>
        <v>0.69437305450168185</v>
      </c>
      <c r="J144" s="73">
        <f t="shared" si="22"/>
        <v>0.69604746995290456</v>
      </c>
      <c r="K144" s="73">
        <f t="shared" si="22"/>
        <v>0.69899633176381437</v>
      </c>
      <c r="L144" s="73">
        <f t="shared" si="22"/>
        <v>0.69961708856738247</v>
      </c>
      <c r="M144" s="73">
        <f t="shared" si="22"/>
        <v>0.69983196199440989</v>
      </c>
      <c r="N144" s="73">
        <f t="shared" si="22"/>
        <v>0.71075450328438017</v>
      </c>
      <c r="O144" s="73">
        <f t="shared" si="22"/>
        <v>0.71078061580729623</v>
      </c>
      <c r="P144" s="73">
        <f t="shared" si="22"/>
        <v>0.71078084188974533</v>
      </c>
      <c r="Q144" s="73">
        <f t="shared" si="22"/>
        <v>0.71123814579440681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>
        <f t="shared" si="22"/>
        <v>0.99999999999999978</v>
      </c>
      <c r="D145" s="73">
        <f t="shared" si="22"/>
        <v>0.99999999999999989</v>
      </c>
      <c r="E145" s="73">
        <f t="shared" si="22"/>
        <v>1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1</v>
      </c>
      <c r="O145" s="73">
        <f t="shared" si="22"/>
        <v>1.0000000000000004</v>
      </c>
      <c r="P145" s="73">
        <f t="shared" si="22"/>
        <v>1</v>
      </c>
      <c r="Q145" s="73">
        <f t="shared" si="22"/>
        <v>0.99999999999999989</v>
      </c>
    </row>
    <row r="146" spans="1:17" ht="12" customHeight="1" x14ac:dyDescent="0.25">
      <c r="A146" s="158" t="s">
        <v>62</v>
      </c>
      <c r="B146" s="169">
        <f t="shared" si="22"/>
        <v>0.48632656493719795</v>
      </c>
      <c r="C146" s="169">
        <f t="shared" si="22"/>
        <v>0.55281720185412597</v>
      </c>
      <c r="D146" s="169">
        <f t="shared" si="22"/>
        <v>0.53225911044501761</v>
      </c>
      <c r="E146" s="169">
        <f t="shared" si="22"/>
        <v>0.56302604337342832</v>
      </c>
      <c r="F146" s="169">
        <f t="shared" si="22"/>
        <v>0.6614596595363702</v>
      </c>
      <c r="G146" s="169">
        <f t="shared" si="22"/>
        <v>0.61110078706007165</v>
      </c>
      <c r="H146" s="169">
        <f t="shared" si="22"/>
        <v>0.65214856139753696</v>
      </c>
      <c r="I146" s="169">
        <f t="shared" si="22"/>
        <v>0.69337279091232173</v>
      </c>
      <c r="J146" s="169">
        <f t="shared" si="22"/>
        <v>0.71846822898872542</v>
      </c>
      <c r="K146" s="169">
        <f t="shared" si="22"/>
        <v>0.72086974079939148</v>
      </c>
      <c r="L146" s="169">
        <f t="shared" si="22"/>
        <v>0.68488433302853324</v>
      </c>
      <c r="M146" s="169">
        <f t="shared" si="22"/>
        <v>0.72120537685450736</v>
      </c>
      <c r="N146" s="169">
        <f t="shared" si="22"/>
        <v>0.74169498348993323</v>
      </c>
      <c r="O146" s="169">
        <f t="shared" si="22"/>
        <v>0.72720015517585379</v>
      </c>
      <c r="P146" s="169">
        <f t="shared" si="22"/>
        <v>0.7545954948751753</v>
      </c>
      <c r="Q146" s="169">
        <f t="shared" ref="Q146" si="23">IF(Q127=0,"",Q127/Q108)</f>
        <v>0.76241552153864489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0.39607824996268637</v>
      </c>
      <c r="C147" s="73">
        <f t="shared" si="24"/>
        <v>0.39607824996268631</v>
      </c>
      <c r="D147" s="73">
        <f t="shared" si="24"/>
        <v>0.41051013612855353</v>
      </c>
      <c r="E147" s="73">
        <f t="shared" si="24"/>
        <v>0.41449058073335271</v>
      </c>
      <c r="F147" s="73">
        <f t="shared" si="24"/>
        <v>0.42955423990515956</v>
      </c>
      <c r="G147" s="73">
        <f t="shared" si="24"/>
        <v>0.44062852130612118</v>
      </c>
      <c r="H147" s="73">
        <f t="shared" si="24"/>
        <v>0.45072511280601019</v>
      </c>
      <c r="I147" s="73">
        <f t="shared" si="24"/>
        <v>0.45252666336656394</v>
      </c>
      <c r="J147" s="73">
        <f t="shared" si="24"/>
        <v>0.45433346022470333</v>
      </c>
      <c r="K147" s="73">
        <f t="shared" si="24"/>
        <v>0.45558548402942556</v>
      </c>
      <c r="L147" s="73">
        <f t="shared" si="24"/>
        <v>0.45699121419557026</v>
      </c>
      <c r="M147" s="73">
        <f t="shared" si="24"/>
        <v>0.45952827701958504</v>
      </c>
      <c r="N147" s="73">
        <f t="shared" si="24"/>
        <v>0.46056167154442651</v>
      </c>
      <c r="O147" s="73">
        <f t="shared" si="24"/>
        <v>0.46134692444334885</v>
      </c>
      <c r="P147" s="73">
        <f t="shared" si="24"/>
        <v>0.46212095783219259</v>
      </c>
      <c r="Q147" s="73">
        <f t="shared" si="24"/>
        <v>0.46227704955630966</v>
      </c>
    </row>
    <row r="148" spans="1:17" ht="12" customHeight="1" x14ac:dyDescent="0.25">
      <c r="A148" s="29" t="s">
        <v>140</v>
      </c>
      <c r="B148" s="65">
        <f t="shared" si="24"/>
        <v>0.78060947585124041</v>
      </c>
      <c r="C148" s="65">
        <f t="shared" si="24"/>
        <v>0.7935740113664087</v>
      </c>
      <c r="D148" s="65">
        <f t="shared" si="24"/>
        <v>0.79648533419269918</v>
      </c>
      <c r="E148" s="65">
        <f t="shared" si="24"/>
        <v>0.80059109489541491</v>
      </c>
      <c r="F148" s="65">
        <f t="shared" si="24"/>
        <v>0.80823396744620002</v>
      </c>
      <c r="G148" s="65">
        <f t="shared" si="24"/>
        <v>0.8139135066850619</v>
      </c>
      <c r="H148" s="65">
        <f t="shared" si="24"/>
        <v>0.81597568515310925</v>
      </c>
      <c r="I148" s="65">
        <f t="shared" si="24"/>
        <v>0.81878795423550754</v>
      </c>
      <c r="J148" s="65">
        <f t="shared" si="24"/>
        <v>0.82003237475479374</v>
      </c>
      <c r="K148" s="65">
        <f t="shared" si="24"/>
        <v>0.82391482297911112</v>
      </c>
      <c r="L148" s="65">
        <f t="shared" si="24"/>
        <v>0.82562079101009689</v>
      </c>
      <c r="M148" s="65">
        <f t="shared" si="24"/>
        <v>0.82618538304776135</v>
      </c>
      <c r="N148" s="65">
        <f t="shared" si="24"/>
        <v>0.82658265807502762</v>
      </c>
      <c r="O148" s="65">
        <f t="shared" si="24"/>
        <v>0.82706971789692252</v>
      </c>
      <c r="P148" s="65">
        <f t="shared" si="24"/>
        <v>0.82720967110491872</v>
      </c>
      <c r="Q148" s="65">
        <f t="shared" si="24"/>
        <v>0.8311821083485339</v>
      </c>
    </row>
    <row r="150" spans="1:17" ht="12" customHeight="1" x14ac:dyDescent="0.25">
      <c r="A150" s="152" t="s">
        <v>121</v>
      </c>
      <c r="B150" s="168">
        <f>SUM(B151,B154,B156,B165)</f>
        <v>131.29007681516143</v>
      </c>
      <c r="C150" s="168">
        <f t="shared" ref="C150:Q150" si="25">SUM(C151,C154,C156,C165)</f>
        <v>127.85654147866099</v>
      </c>
      <c r="D150" s="168">
        <f t="shared" si="25"/>
        <v>128.75594768257997</v>
      </c>
      <c r="E150" s="168">
        <f t="shared" si="25"/>
        <v>126.30497522608303</v>
      </c>
      <c r="F150" s="168">
        <f t="shared" si="25"/>
        <v>124.49664318149794</v>
      </c>
      <c r="G150" s="168">
        <f t="shared" si="25"/>
        <v>125.84836093147841</v>
      </c>
      <c r="H150" s="168">
        <f t="shared" si="25"/>
        <v>125.49167802369864</v>
      </c>
      <c r="I150" s="168">
        <f t="shared" si="25"/>
        <v>127.61440018394728</v>
      </c>
      <c r="J150" s="168">
        <f t="shared" si="25"/>
        <v>127.21639716883296</v>
      </c>
      <c r="K150" s="168">
        <f t="shared" si="25"/>
        <v>127.43979893208206</v>
      </c>
      <c r="L150" s="168">
        <f t="shared" si="25"/>
        <v>127.47720295799833</v>
      </c>
      <c r="M150" s="168">
        <f t="shared" si="25"/>
        <v>95.34766767756949</v>
      </c>
      <c r="N150" s="168">
        <f t="shared" si="25"/>
        <v>80.384564731949752</v>
      </c>
      <c r="O150" s="168">
        <f t="shared" si="25"/>
        <v>65.657767133098076</v>
      </c>
      <c r="P150" s="168">
        <f t="shared" si="25"/>
        <v>50.483958066070791</v>
      </c>
      <c r="Q150" s="168">
        <f t="shared" si="25"/>
        <v>49.870206229315187</v>
      </c>
    </row>
    <row r="151" spans="1:17" ht="12" customHeight="1" x14ac:dyDescent="0.25">
      <c r="A151" s="158" t="s">
        <v>65</v>
      </c>
      <c r="B151" s="157">
        <f>SUM(B152:B153)</f>
        <v>108.35591189343516</v>
      </c>
      <c r="C151" s="157">
        <f t="shared" ref="C151:Q151" si="26">SUM(C152:C153)</f>
        <v>108.68376341388333</v>
      </c>
      <c r="D151" s="157">
        <f t="shared" si="26"/>
        <v>108.56127604456177</v>
      </c>
      <c r="E151" s="157">
        <f t="shared" si="26"/>
        <v>108.82714818630586</v>
      </c>
      <c r="F151" s="157">
        <f t="shared" si="26"/>
        <v>109.37847455309969</v>
      </c>
      <c r="G151" s="157">
        <f t="shared" si="26"/>
        <v>108.89885740741474</v>
      </c>
      <c r="H151" s="157">
        <f t="shared" si="26"/>
        <v>109.16411048851066</v>
      </c>
      <c r="I151" s="157">
        <f t="shared" si="26"/>
        <v>109.90197596195844</v>
      </c>
      <c r="J151" s="157">
        <f t="shared" si="26"/>
        <v>110.14446251252868</v>
      </c>
      <c r="K151" s="157">
        <f t="shared" si="26"/>
        <v>110.08376038165609</v>
      </c>
      <c r="L151" s="157">
        <f t="shared" si="26"/>
        <v>108.80796280706758</v>
      </c>
      <c r="M151" s="157">
        <f t="shared" si="26"/>
        <v>81.011320966442028</v>
      </c>
      <c r="N151" s="157">
        <f t="shared" si="26"/>
        <v>71.943219482455078</v>
      </c>
      <c r="O151" s="157">
        <f t="shared" si="26"/>
        <v>58.899430818442859</v>
      </c>
      <c r="P151" s="157">
        <f t="shared" si="26"/>
        <v>44.730562597556755</v>
      </c>
      <c r="Q151" s="157">
        <f t="shared" si="26"/>
        <v>44.688767454811071</v>
      </c>
    </row>
    <row r="152" spans="1:17" ht="12" customHeight="1" x14ac:dyDescent="0.25">
      <c r="A152" s="23" t="s">
        <v>84</v>
      </c>
      <c r="B152" s="156">
        <f>RES_hhdet_emi!B$26</f>
        <v>108.35591189343516</v>
      </c>
      <c r="C152" s="156">
        <f>RES_hhdet_emi!C$26</f>
        <v>108.68376341388333</v>
      </c>
      <c r="D152" s="156">
        <f>RES_hhdet_emi!D$26</f>
        <v>108.56127604456177</v>
      </c>
      <c r="E152" s="156">
        <f>RES_hhdet_emi!E$26</f>
        <v>108.82714818630586</v>
      </c>
      <c r="F152" s="156">
        <f>RES_hhdet_emi!F$26</f>
        <v>109.37847455309969</v>
      </c>
      <c r="G152" s="156">
        <f>RES_hhdet_emi!G$26</f>
        <v>108.89885740741474</v>
      </c>
      <c r="H152" s="156">
        <f>RES_hhdet_emi!H$26</f>
        <v>109.16411048851066</v>
      </c>
      <c r="I152" s="156">
        <f>RES_hhdet_emi!I$26</f>
        <v>109.90197596195844</v>
      </c>
      <c r="J152" s="156">
        <f>RES_hhdet_emi!J$26</f>
        <v>110.14446251252868</v>
      </c>
      <c r="K152" s="156">
        <f>RES_hhdet_emi!K$26</f>
        <v>110.08376038165609</v>
      </c>
      <c r="L152" s="156">
        <f>RES_hhdet_emi!L$26</f>
        <v>108.80796280706758</v>
      </c>
      <c r="M152" s="156">
        <f>RES_hhdet_emi!M$26</f>
        <v>81.011320966442028</v>
      </c>
      <c r="N152" s="156">
        <f>RES_hhdet_emi!N$26</f>
        <v>71.943219482455078</v>
      </c>
      <c r="O152" s="156">
        <f>RES_hhdet_emi!O$26</f>
        <v>58.899430818442859</v>
      </c>
      <c r="P152" s="156">
        <f>RES_hhdet_emi!P$26</f>
        <v>44.730562597556755</v>
      </c>
      <c r="Q152" s="156">
        <f>RES_hhdet_emi!Q$26</f>
        <v>44.688767454811071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14.697912583811057</v>
      </c>
      <c r="C156" s="157">
        <f t="shared" ref="C156:Q156" si="28">SUM(C157:C158,C161:C162)</f>
        <v>13.596486765080837</v>
      </c>
      <c r="D156" s="157">
        <f t="shared" si="28"/>
        <v>13.632519925507861</v>
      </c>
      <c r="E156" s="157">
        <f t="shared" si="28"/>
        <v>12.365490773945393</v>
      </c>
      <c r="F156" s="157">
        <f t="shared" si="28"/>
        <v>12.241386223544543</v>
      </c>
      <c r="G156" s="157">
        <f t="shared" si="28"/>
        <v>12.575504439294482</v>
      </c>
      <c r="H156" s="157">
        <f t="shared" si="28"/>
        <v>12.8315736821325</v>
      </c>
      <c r="I156" s="157">
        <f t="shared" si="28"/>
        <v>14.682088251684224</v>
      </c>
      <c r="J156" s="157">
        <f t="shared" si="28"/>
        <v>14.713599390535601</v>
      </c>
      <c r="K156" s="157">
        <f t="shared" si="28"/>
        <v>14.943895272513409</v>
      </c>
      <c r="L156" s="157">
        <f t="shared" si="28"/>
        <v>15.077723406161439</v>
      </c>
      <c r="M156" s="157">
        <f t="shared" si="28"/>
        <v>12.192776962682839</v>
      </c>
      <c r="N156" s="157">
        <f t="shared" si="28"/>
        <v>6.9142362384980096</v>
      </c>
      <c r="O156" s="157">
        <f t="shared" si="28"/>
        <v>5.1791984762959888</v>
      </c>
      <c r="P156" s="157">
        <f t="shared" si="28"/>
        <v>4.7306021851647309</v>
      </c>
      <c r="Q156" s="157">
        <f t="shared" si="28"/>
        <v>4.2554201624238654</v>
      </c>
    </row>
    <row r="157" spans="1:17" ht="12" customHeight="1" x14ac:dyDescent="0.25">
      <c r="A157" s="167" t="s">
        <v>169</v>
      </c>
      <c r="B157" s="132">
        <f>RES_hhdet_emi!B$31</f>
        <v>14.697912583811057</v>
      </c>
      <c r="C157" s="132">
        <f>RES_hhdet_emi!C$31</f>
        <v>13.487438309842945</v>
      </c>
      <c r="D157" s="132">
        <f>RES_hhdet_emi!D$31</f>
        <v>13.502026054914486</v>
      </c>
      <c r="E157" s="132">
        <f>RES_hhdet_emi!E$31</f>
        <v>12.241367296011301</v>
      </c>
      <c r="F157" s="132">
        <f>RES_hhdet_emi!F$31</f>
        <v>12.119134625873123</v>
      </c>
      <c r="G157" s="132">
        <f>RES_hhdet_emi!G$31</f>
        <v>12.446158461101348</v>
      </c>
      <c r="H157" s="132">
        <f>RES_hhdet_emi!H$31</f>
        <v>12.686011098182236</v>
      </c>
      <c r="I157" s="132">
        <f>RES_hhdet_emi!I$31</f>
        <v>14.482144378540273</v>
      </c>
      <c r="J157" s="132">
        <f>RES_hhdet_emi!J$31</f>
        <v>14.40432284151203</v>
      </c>
      <c r="K157" s="132">
        <f>RES_hhdet_emi!K$31</f>
        <v>14.572057530092495</v>
      </c>
      <c r="L157" s="132">
        <f>RES_hhdet_emi!L$31</f>
        <v>14.691077807323664</v>
      </c>
      <c r="M157" s="132">
        <f>RES_hhdet_emi!M$31</f>
        <v>11.844271238301692</v>
      </c>
      <c r="N157" s="132">
        <f>RES_hhdet_emi!N$31</f>
        <v>6.6579050174420837</v>
      </c>
      <c r="O157" s="132">
        <f>RES_hhdet_emi!O$31</f>
        <v>4.980213917234086</v>
      </c>
      <c r="P157" s="132">
        <f>RES_hhdet_emi!P$31</f>
        <v>4.5312809967243437</v>
      </c>
      <c r="Q157" s="132">
        <f>RES_hhdet_emi!Q$31</f>
        <v>4.0592629038271726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0.10904845523789108</v>
      </c>
      <c r="D158" s="132">
        <f t="shared" si="29"/>
        <v>0.13049387059337539</v>
      </c>
      <c r="E158" s="132">
        <f t="shared" si="29"/>
        <v>0.12412347793409177</v>
      </c>
      <c r="F158" s="132">
        <f t="shared" si="29"/>
        <v>0.12225159767141973</v>
      </c>
      <c r="G158" s="132">
        <f t="shared" si="29"/>
        <v>0.12934597819313465</v>
      </c>
      <c r="H158" s="132">
        <f t="shared" si="29"/>
        <v>0.145562583950264</v>
      </c>
      <c r="I158" s="132">
        <f t="shared" si="29"/>
        <v>0.19994387314395168</v>
      </c>
      <c r="J158" s="132">
        <f t="shared" si="29"/>
        <v>0.30927654902356949</v>
      </c>
      <c r="K158" s="132">
        <f t="shared" si="29"/>
        <v>0.37183774242091377</v>
      </c>
      <c r="L158" s="132">
        <f t="shared" si="29"/>
        <v>0.38664559883777533</v>
      </c>
      <c r="M158" s="132">
        <f t="shared" si="29"/>
        <v>0.34850572438114691</v>
      </c>
      <c r="N158" s="132">
        <f t="shared" si="29"/>
        <v>0.25633122105592587</v>
      </c>
      <c r="O158" s="132">
        <f t="shared" si="29"/>
        <v>0.1989845590619026</v>
      </c>
      <c r="P158" s="132">
        <f t="shared" si="29"/>
        <v>0.1993211884403869</v>
      </c>
      <c r="Q158" s="132">
        <f t="shared" si="29"/>
        <v>0.19615725859669256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0.10904845523789108</v>
      </c>
      <c r="D159" s="165">
        <f>RES_hhdet_emi!D$33</f>
        <v>0.13049387059337539</v>
      </c>
      <c r="E159" s="165">
        <f>RES_hhdet_emi!E$33</f>
        <v>0.12412347793409177</v>
      </c>
      <c r="F159" s="165">
        <f>RES_hhdet_emi!F$33</f>
        <v>0.12225159767141973</v>
      </c>
      <c r="G159" s="165">
        <f>RES_hhdet_emi!G$33</f>
        <v>0.12934597819313465</v>
      </c>
      <c r="H159" s="165">
        <f>RES_hhdet_emi!H$33</f>
        <v>0.145562583950264</v>
      </c>
      <c r="I159" s="165">
        <f>RES_hhdet_emi!I$33</f>
        <v>0.19994387314395168</v>
      </c>
      <c r="J159" s="165">
        <f>RES_hhdet_emi!J$33</f>
        <v>0.30927654902356949</v>
      </c>
      <c r="K159" s="165">
        <f>RES_hhdet_emi!K$33</f>
        <v>0.37183774242091377</v>
      </c>
      <c r="L159" s="165">
        <f>RES_hhdet_emi!L$33</f>
        <v>0.38664559883777533</v>
      </c>
      <c r="M159" s="165">
        <f>RES_hhdet_emi!M$33</f>
        <v>0.34850572438114691</v>
      </c>
      <c r="N159" s="165">
        <f>RES_hhdet_emi!N$33</f>
        <v>0.25633122105592587</v>
      </c>
      <c r="O159" s="165">
        <f>RES_hhdet_emi!O$33</f>
        <v>0.1989845590619026</v>
      </c>
      <c r="P159" s="165">
        <f>RES_hhdet_emi!P$33</f>
        <v>0.1993211884403869</v>
      </c>
      <c r="Q159" s="165">
        <f>RES_hhdet_emi!Q$33</f>
        <v>0.19615725859669256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8.2362523379151984</v>
      </c>
      <c r="C165" s="157">
        <f t="shared" ref="C165:Q165" si="31">SUM(C166:C167)</f>
        <v>5.5762912996968153</v>
      </c>
      <c r="D165" s="157">
        <f t="shared" si="31"/>
        <v>6.5621517125103308</v>
      </c>
      <c r="E165" s="157">
        <f t="shared" si="31"/>
        <v>5.1123362658317788</v>
      </c>
      <c r="F165" s="157">
        <f t="shared" si="31"/>
        <v>2.8767824048537145</v>
      </c>
      <c r="G165" s="157">
        <f t="shared" si="31"/>
        <v>4.3739990847691912</v>
      </c>
      <c r="H165" s="157">
        <f t="shared" si="31"/>
        <v>3.4959938530554799</v>
      </c>
      <c r="I165" s="157">
        <f t="shared" si="31"/>
        <v>3.0303359703046229</v>
      </c>
      <c r="J165" s="157">
        <f t="shared" si="31"/>
        <v>2.3583352657686727</v>
      </c>
      <c r="K165" s="157">
        <f t="shared" si="31"/>
        <v>2.4121432779125414</v>
      </c>
      <c r="L165" s="157">
        <f t="shared" si="31"/>
        <v>3.5915167447693048</v>
      </c>
      <c r="M165" s="157">
        <f t="shared" si="31"/>
        <v>2.143569748444619</v>
      </c>
      <c r="N165" s="157">
        <f t="shared" si="31"/>
        <v>1.5271090109966641</v>
      </c>
      <c r="O165" s="157">
        <f t="shared" si="31"/>
        <v>1.5791378383592298</v>
      </c>
      <c r="P165" s="157">
        <f t="shared" si="31"/>
        <v>1.0227932833493081</v>
      </c>
      <c r="Q165" s="157">
        <f t="shared" si="31"/>
        <v>0.92601861208024572</v>
      </c>
    </row>
    <row r="166" spans="1:17" ht="12" customHeight="1" x14ac:dyDescent="0.25">
      <c r="A166" s="23" t="s">
        <v>57</v>
      </c>
      <c r="B166" s="156">
        <f>RES_hhdet_emi!B$40</f>
        <v>8.2362523379151984</v>
      </c>
      <c r="C166" s="156">
        <f>RES_hhdet_emi!C$40</f>
        <v>5.5762912996968153</v>
      </c>
      <c r="D166" s="156">
        <f>RES_hhdet_emi!D$40</f>
        <v>6.5621517125103308</v>
      </c>
      <c r="E166" s="156">
        <f>RES_hhdet_emi!E$40</f>
        <v>5.1123362658317788</v>
      </c>
      <c r="F166" s="156">
        <f>RES_hhdet_emi!F$40</f>
        <v>2.8767824048537145</v>
      </c>
      <c r="G166" s="156">
        <f>RES_hhdet_emi!G$40</f>
        <v>4.3739990847691912</v>
      </c>
      <c r="H166" s="156">
        <f>RES_hhdet_emi!H$40</f>
        <v>3.4959938530554799</v>
      </c>
      <c r="I166" s="156">
        <f>RES_hhdet_emi!I$40</f>
        <v>3.0303359703046229</v>
      </c>
      <c r="J166" s="156">
        <f>RES_hhdet_emi!J$40</f>
        <v>2.3583352657686727</v>
      </c>
      <c r="K166" s="156">
        <f>RES_hhdet_emi!K$40</f>
        <v>2.4121432779125414</v>
      </c>
      <c r="L166" s="156">
        <f>RES_hhdet_emi!L$40</f>
        <v>3.5915167447693048</v>
      </c>
      <c r="M166" s="156">
        <f>RES_hhdet_emi!M$40</f>
        <v>2.143569748444619</v>
      </c>
      <c r="N166" s="156">
        <f>RES_hhdet_emi!N$40</f>
        <v>1.5271090109966641</v>
      </c>
      <c r="O166" s="156">
        <f>RES_hhdet_emi!O$40</f>
        <v>1.5791378383592298</v>
      </c>
      <c r="P166" s="156">
        <f>RES_hhdet_emi!P$40</f>
        <v>1.0227932833493081</v>
      </c>
      <c r="Q166" s="156">
        <f>RES_hhdet_emi!Q$40</f>
        <v>0.92601861208024572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15896.347422836607</v>
      </c>
      <c r="C169" s="168">
        <f t="shared" ref="C169:Q169" si="32">SUM(C170,C173,C175,C184)</f>
        <v>16577.764836232454</v>
      </c>
      <c r="D169" s="168">
        <f t="shared" si="32"/>
        <v>16747.272537539764</v>
      </c>
      <c r="E169" s="168">
        <f t="shared" si="32"/>
        <v>18124.224747806191</v>
      </c>
      <c r="F169" s="168">
        <f t="shared" si="32"/>
        <v>18074.386566203291</v>
      </c>
      <c r="G169" s="168">
        <f t="shared" si="32"/>
        <v>17788.002164222617</v>
      </c>
      <c r="H169" s="168">
        <f t="shared" si="32"/>
        <v>17756.608804381554</v>
      </c>
      <c r="I169" s="168">
        <f t="shared" si="32"/>
        <v>15887.37487841551</v>
      </c>
      <c r="J169" s="168">
        <f t="shared" si="32"/>
        <v>15829.008117491627</v>
      </c>
      <c r="K169" s="168">
        <f t="shared" si="32"/>
        <v>15626.96114707191</v>
      </c>
      <c r="L169" s="168">
        <f t="shared" si="32"/>
        <v>18538.611990953057</v>
      </c>
      <c r="M169" s="168">
        <f t="shared" si="32"/>
        <v>16833.244947658732</v>
      </c>
      <c r="N169" s="168">
        <f t="shared" si="32"/>
        <v>15851.690943250023</v>
      </c>
      <c r="O169" s="168">
        <f t="shared" si="32"/>
        <v>15233.760107478662</v>
      </c>
      <c r="P169" s="168">
        <f t="shared" si="32"/>
        <v>13239.156761243174</v>
      </c>
      <c r="Q169" s="168">
        <f t="shared" si="32"/>
        <v>14587.740118402651</v>
      </c>
    </row>
    <row r="170" spans="1:17" ht="12" customHeight="1" x14ac:dyDescent="0.25">
      <c r="A170" s="158" t="s">
        <v>65</v>
      </c>
      <c r="B170" s="157">
        <f>SUM(B171:B172)</f>
        <v>12649.161034523018</v>
      </c>
      <c r="C170" s="157">
        <f t="shared" ref="C170:Q170" si="33">SUM(C171:C172)</f>
        <v>13472.544965930323</v>
      </c>
      <c r="D170" s="157">
        <f t="shared" si="33"/>
        <v>13568.951434767394</v>
      </c>
      <c r="E170" s="157">
        <f t="shared" si="33"/>
        <v>14996.816402817358</v>
      </c>
      <c r="F170" s="157">
        <f t="shared" si="33"/>
        <v>15086.545056057497</v>
      </c>
      <c r="G170" s="157">
        <f t="shared" si="33"/>
        <v>14734.174697574039</v>
      </c>
      <c r="H170" s="157">
        <f t="shared" si="33"/>
        <v>14696.256880046387</v>
      </c>
      <c r="I170" s="157">
        <f t="shared" si="33"/>
        <v>12860.469091498891</v>
      </c>
      <c r="J170" s="157">
        <f t="shared" si="33"/>
        <v>12872.844164451228</v>
      </c>
      <c r="K170" s="157">
        <f t="shared" si="33"/>
        <v>12665.245365536626</v>
      </c>
      <c r="L170" s="157">
        <f t="shared" si="33"/>
        <v>14869.139662148527</v>
      </c>
      <c r="M170" s="157">
        <f t="shared" si="33"/>
        <v>13292.95420168825</v>
      </c>
      <c r="N170" s="157">
        <f t="shared" si="33"/>
        <v>12542.170372138115</v>
      </c>
      <c r="O170" s="157">
        <f t="shared" si="33"/>
        <v>11929.614891223831</v>
      </c>
      <c r="P170" s="157">
        <f t="shared" si="33"/>
        <v>9958.9892742979191</v>
      </c>
      <c r="Q170" s="157">
        <f t="shared" si="33"/>
        <v>11151.525328394442</v>
      </c>
    </row>
    <row r="171" spans="1:17" ht="12" customHeight="1" x14ac:dyDescent="0.25">
      <c r="A171" s="23" t="s">
        <v>84</v>
      </c>
      <c r="B171" s="156">
        <f>IF(B95=0,0,B95/0.086*1000000/B$7)</f>
        <v>12431.361709065652</v>
      </c>
      <c r="C171" s="156">
        <f t="shared" ref="C171:Q172" si="34">IF(C95=0,0,C95/0.086*1000000/C$7)</f>
        <v>13316.253191946251</v>
      </c>
      <c r="D171" s="156">
        <f t="shared" si="34"/>
        <v>13354.406053126067</v>
      </c>
      <c r="E171" s="156">
        <f t="shared" si="34"/>
        <v>14780.475079288795</v>
      </c>
      <c r="F171" s="156">
        <f t="shared" si="34"/>
        <v>14917.034639841711</v>
      </c>
      <c r="G171" s="156">
        <f t="shared" si="34"/>
        <v>14572.572321656262</v>
      </c>
      <c r="H171" s="156">
        <f t="shared" si="34"/>
        <v>14478.648751458435</v>
      </c>
      <c r="I171" s="156">
        <f t="shared" si="34"/>
        <v>12662.205995571147</v>
      </c>
      <c r="J171" s="156">
        <f t="shared" si="34"/>
        <v>12654.368875502707</v>
      </c>
      <c r="K171" s="156">
        <f t="shared" si="34"/>
        <v>12485.420099309062</v>
      </c>
      <c r="L171" s="156">
        <f t="shared" si="34"/>
        <v>14622.203637473707</v>
      </c>
      <c r="M171" s="156">
        <f t="shared" si="34"/>
        <v>13057.549999702809</v>
      </c>
      <c r="N171" s="156">
        <f t="shared" si="34"/>
        <v>12416.196348432219</v>
      </c>
      <c r="O171" s="156">
        <f t="shared" si="34"/>
        <v>11793.259867554487</v>
      </c>
      <c r="P171" s="156">
        <f t="shared" si="34"/>
        <v>9813.4137197444143</v>
      </c>
      <c r="Q171" s="156">
        <f t="shared" si="34"/>
        <v>10901.332886474918</v>
      </c>
    </row>
    <row r="172" spans="1:17" ht="12" customHeight="1" x14ac:dyDescent="0.25">
      <c r="A172" s="23" t="s">
        <v>60</v>
      </c>
      <c r="B172" s="156">
        <f>IF(B96=0,0,B96/0.086*1000000/B$7)</f>
        <v>217.79932545736602</v>
      </c>
      <c r="C172" s="156">
        <f t="shared" si="34"/>
        <v>156.29177398407174</v>
      </c>
      <c r="D172" s="156">
        <f t="shared" si="34"/>
        <v>214.54538164132614</v>
      </c>
      <c r="E172" s="156">
        <f t="shared" si="34"/>
        <v>216.3413235285629</v>
      </c>
      <c r="F172" s="156">
        <f t="shared" si="34"/>
        <v>169.51041621578605</v>
      </c>
      <c r="G172" s="156">
        <f t="shared" si="34"/>
        <v>161.60237591777775</v>
      </c>
      <c r="H172" s="156">
        <f t="shared" si="34"/>
        <v>217.60812858795163</v>
      </c>
      <c r="I172" s="156">
        <f t="shared" si="34"/>
        <v>198.26309592774541</v>
      </c>
      <c r="J172" s="156">
        <f t="shared" si="34"/>
        <v>218.47528894852016</v>
      </c>
      <c r="K172" s="156">
        <f t="shared" si="34"/>
        <v>179.8252662275639</v>
      </c>
      <c r="L172" s="156">
        <f t="shared" si="34"/>
        <v>246.93602467481955</v>
      </c>
      <c r="M172" s="156">
        <f t="shared" si="34"/>
        <v>235.40420198544035</v>
      </c>
      <c r="N172" s="156">
        <f t="shared" si="34"/>
        <v>125.9740237058965</v>
      </c>
      <c r="O172" s="156">
        <f t="shared" si="34"/>
        <v>136.35502366934435</v>
      </c>
      <c r="P172" s="156">
        <f t="shared" si="34"/>
        <v>145.57555455350453</v>
      </c>
      <c r="Q172" s="156">
        <f t="shared" si="34"/>
        <v>250.19244191952467</v>
      </c>
    </row>
    <row r="173" spans="1:17" ht="12" customHeight="1" x14ac:dyDescent="0.25">
      <c r="A173" s="158" t="s">
        <v>112</v>
      </c>
      <c r="B173" s="157">
        <f>B174</f>
        <v>0.89477193967250213</v>
      </c>
      <c r="C173" s="157">
        <f t="shared" ref="C173:Q173" si="35">C174</f>
        <v>1.312808387434218</v>
      </c>
      <c r="D173" s="157">
        <f t="shared" si="35"/>
        <v>1.9198195327266134</v>
      </c>
      <c r="E173" s="157">
        <f t="shared" si="35"/>
        <v>2.7269456865243948</v>
      </c>
      <c r="F173" s="157">
        <f t="shared" si="35"/>
        <v>3.2065351311616301</v>
      </c>
      <c r="G173" s="157">
        <f t="shared" si="35"/>
        <v>3.7646766957939635</v>
      </c>
      <c r="H173" s="157">
        <f t="shared" si="35"/>
        <v>5.3201233262760317</v>
      </c>
      <c r="I173" s="157">
        <f t="shared" si="35"/>
        <v>6.3814586585836643</v>
      </c>
      <c r="J173" s="157">
        <f t="shared" si="35"/>
        <v>7.8741835632485335</v>
      </c>
      <c r="K173" s="157">
        <f t="shared" si="35"/>
        <v>9.6403361595221586</v>
      </c>
      <c r="L173" s="157">
        <f t="shared" si="35"/>
        <v>10.841742281878206</v>
      </c>
      <c r="M173" s="157">
        <f t="shared" si="35"/>
        <v>11.953387965006449</v>
      </c>
      <c r="N173" s="157">
        <f t="shared" si="35"/>
        <v>13.391053188575555</v>
      </c>
      <c r="O173" s="157">
        <f t="shared" si="35"/>
        <v>15.014764784751501</v>
      </c>
      <c r="P173" s="157">
        <f t="shared" si="35"/>
        <v>16.774433753003688</v>
      </c>
      <c r="Q173" s="157">
        <f t="shared" si="35"/>
        <v>17.771855180342744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0.89477193967250213</v>
      </c>
      <c r="C174" s="156">
        <f t="shared" si="36"/>
        <v>1.312808387434218</v>
      </c>
      <c r="D174" s="156">
        <f t="shared" si="36"/>
        <v>1.9198195327266134</v>
      </c>
      <c r="E174" s="156">
        <f t="shared" si="36"/>
        <v>2.7269456865243948</v>
      </c>
      <c r="F174" s="156">
        <f t="shared" si="36"/>
        <v>3.2065351311616301</v>
      </c>
      <c r="G174" s="156">
        <f t="shared" si="36"/>
        <v>3.7646766957939635</v>
      </c>
      <c r="H174" s="156">
        <f t="shared" si="36"/>
        <v>5.3201233262760317</v>
      </c>
      <c r="I174" s="156">
        <f t="shared" si="36"/>
        <v>6.3814586585836643</v>
      </c>
      <c r="J174" s="156">
        <f t="shared" si="36"/>
        <v>7.8741835632485335</v>
      </c>
      <c r="K174" s="156">
        <f t="shared" si="36"/>
        <v>9.6403361595221586</v>
      </c>
      <c r="L174" s="156">
        <f t="shared" si="36"/>
        <v>10.841742281878206</v>
      </c>
      <c r="M174" s="156">
        <f t="shared" si="36"/>
        <v>11.953387965006449</v>
      </c>
      <c r="N174" s="156">
        <f t="shared" si="36"/>
        <v>13.391053188575555</v>
      </c>
      <c r="O174" s="156">
        <f t="shared" si="36"/>
        <v>15.014764784751501</v>
      </c>
      <c r="P174" s="156">
        <f t="shared" si="36"/>
        <v>16.774433753003688</v>
      </c>
      <c r="Q174" s="156">
        <f t="shared" si="36"/>
        <v>17.771855180342744</v>
      </c>
    </row>
    <row r="175" spans="1:17" ht="12" customHeight="1" x14ac:dyDescent="0.25">
      <c r="A175" s="158" t="s">
        <v>63</v>
      </c>
      <c r="B175" s="157">
        <f t="shared" si="36"/>
        <v>2011.5891809559412</v>
      </c>
      <c r="C175" s="157">
        <f t="shared" si="36"/>
        <v>1975.8871885760923</v>
      </c>
      <c r="D175" s="157">
        <f t="shared" si="36"/>
        <v>1997.2232360805124</v>
      </c>
      <c r="E175" s="157">
        <f t="shared" si="36"/>
        <v>1996.2156414256408</v>
      </c>
      <c r="F175" s="157">
        <f t="shared" si="36"/>
        <v>1972.4039028107591</v>
      </c>
      <c r="G175" s="157">
        <f t="shared" si="36"/>
        <v>1972.7621520423236</v>
      </c>
      <c r="H175" s="157">
        <f t="shared" si="36"/>
        <v>2021.2618339797148</v>
      </c>
      <c r="I175" s="157">
        <f t="shared" si="36"/>
        <v>2000.9107076495973</v>
      </c>
      <c r="J175" s="157">
        <f t="shared" si="36"/>
        <v>1972.7013903050231</v>
      </c>
      <c r="K175" s="157">
        <f t="shared" si="36"/>
        <v>1974.1808457788243</v>
      </c>
      <c r="L175" s="157">
        <f t="shared" si="36"/>
        <v>2394.4369341784013</v>
      </c>
      <c r="M175" s="157">
        <f t="shared" si="36"/>
        <v>2321.6156782101157</v>
      </c>
      <c r="N175" s="157">
        <f t="shared" si="36"/>
        <v>2159.7324788586652</v>
      </c>
      <c r="O175" s="157">
        <f t="shared" si="36"/>
        <v>2131.2554157535346</v>
      </c>
      <c r="P175" s="157">
        <f t="shared" si="36"/>
        <v>2135.2073097754596</v>
      </c>
      <c r="Q175" s="157">
        <f t="shared" si="36"/>
        <v>2206.623028221049</v>
      </c>
    </row>
    <row r="176" spans="1:17" ht="12" customHeight="1" x14ac:dyDescent="0.25">
      <c r="A176" s="167" t="s">
        <v>169</v>
      </c>
      <c r="B176" s="132">
        <f>IF(B100=0,0,B100/0.086*1000000/B$11)</f>
        <v>2054.277843945797</v>
      </c>
      <c r="C176" s="132">
        <f t="shared" ref="C176:Q176" si="37">IF(C100=0,0,C100/0.086*1000000/C$11)</f>
        <v>2034.1806094981084</v>
      </c>
      <c r="D176" s="132">
        <f t="shared" si="37"/>
        <v>2045.4222860963848</v>
      </c>
      <c r="E176" s="132">
        <f t="shared" si="37"/>
        <v>2044.9784298601558</v>
      </c>
      <c r="F176" s="132">
        <f t="shared" si="37"/>
        <v>2028.9483791876673</v>
      </c>
      <c r="G176" s="132">
        <f t="shared" si="37"/>
        <v>2041.6075108103703</v>
      </c>
      <c r="H176" s="132">
        <f t="shared" si="37"/>
        <v>2062.0466069881181</v>
      </c>
      <c r="I176" s="132">
        <f t="shared" si="37"/>
        <v>2048.2513912836603</v>
      </c>
      <c r="J176" s="132">
        <f t="shared" si="37"/>
        <v>2051.1521002285767</v>
      </c>
      <c r="K176" s="132">
        <f t="shared" si="37"/>
        <v>2057.0680988384374</v>
      </c>
      <c r="L176" s="132">
        <f t="shared" si="37"/>
        <v>2453.5623077479249</v>
      </c>
      <c r="M176" s="132">
        <f t="shared" si="37"/>
        <v>2381.2932388373888</v>
      </c>
      <c r="N176" s="132">
        <f t="shared" si="37"/>
        <v>2361.5154139058714</v>
      </c>
      <c r="O176" s="132">
        <f t="shared" si="37"/>
        <v>2347.3837943580443</v>
      </c>
      <c r="P176" s="132">
        <f t="shared" si="37"/>
        <v>2335.0825958745754</v>
      </c>
      <c r="Q176" s="132">
        <f t="shared" si="37"/>
        <v>2322.121673468328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1652.1138369681707</v>
      </c>
      <c r="D177" s="132">
        <f t="shared" si="38"/>
        <v>1663.6258593944169</v>
      </c>
      <c r="E177" s="132">
        <f t="shared" si="38"/>
        <v>1665.6051064041833</v>
      </c>
      <c r="F177" s="132">
        <f t="shared" si="38"/>
        <v>1654.9370913754913</v>
      </c>
      <c r="G177" s="132">
        <f t="shared" si="38"/>
        <v>1667.6987729907421</v>
      </c>
      <c r="H177" s="132">
        <f t="shared" si="38"/>
        <v>1686.7030616069467</v>
      </c>
      <c r="I177" s="132">
        <f t="shared" si="38"/>
        <v>1677.6553677059123</v>
      </c>
      <c r="J177" s="132">
        <f t="shared" si="38"/>
        <v>1682.231326610543</v>
      </c>
      <c r="K177" s="132">
        <f t="shared" si="38"/>
        <v>1689.287717064756</v>
      </c>
      <c r="L177" s="132">
        <f t="shared" si="38"/>
        <v>2036.2234462160668</v>
      </c>
      <c r="M177" s="132">
        <f t="shared" si="38"/>
        <v>1962.3503605033145</v>
      </c>
      <c r="N177" s="132">
        <f t="shared" si="38"/>
        <v>1949.7830594208945</v>
      </c>
      <c r="O177" s="132">
        <f t="shared" si="38"/>
        <v>1942.3998256711227</v>
      </c>
      <c r="P177" s="132">
        <f t="shared" si="38"/>
        <v>1936.5926911476467</v>
      </c>
      <c r="Q177" s="132">
        <f t="shared" si="38"/>
        <v>1930.53343321942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1322.2173961737426</v>
      </c>
      <c r="D178" s="165">
        <f t="shared" si="38"/>
        <v>1329.5244859626298</v>
      </c>
      <c r="E178" s="165">
        <f t="shared" si="38"/>
        <v>1329.2359794091406</v>
      </c>
      <c r="F178" s="165">
        <f t="shared" si="38"/>
        <v>1318.8164464720141</v>
      </c>
      <c r="G178" s="165">
        <f t="shared" si="38"/>
        <v>1327.0448820267707</v>
      </c>
      <c r="H178" s="165">
        <f t="shared" si="38"/>
        <v>1340.3302945422861</v>
      </c>
      <c r="I178" s="165">
        <f t="shared" si="38"/>
        <v>1331.3634043343677</v>
      </c>
      <c r="J178" s="165">
        <f t="shared" si="38"/>
        <v>1333.2488651485821</v>
      </c>
      <c r="K178" s="165">
        <f t="shared" si="38"/>
        <v>1337.0942642449918</v>
      </c>
      <c r="L178" s="165">
        <f t="shared" si="38"/>
        <v>1631.618934652382</v>
      </c>
      <c r="M178" s="165">
        <f t="shared" si="38"/>
        <v>1547.8406052443097</v>
      </c>
      <c r="N178" s="165">
        <f t="shared" si="38"/>
        <v>1534.9850190388306</v>
      </c>
      <c r="O178" s="165">
        <f t="shared" si="38"/>
        <v>1525.7994663327361</v>
      </c>
      <c r="P178" s="165">
        <f t="shared" si="38"/>
        <v>1517.8036873184817</v>
      </c>
      <c r="Q178" s="165">
        <f t="shared" si="38"/>
        <v>1509.3790877544229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329.89644079442837</v>
      </c>
      <c r="D179" s="164">
        <f t="shared" si="38"/>
        <v>334.10137343178718</v>
      </c>
      <c r="E179" s="164">
        <f t="shared" si="38"/>
        <v>336.36912699504273</v>
      </c>
      <c r="F179" s="164">
        <f t="shared" si="38"/>
        <v>336.12064490347723</v>
      </c>
      <c r="G179" s="164">
        <f t="shared" si="38"/>
        <v>340.65389096397149</v>
      </c>
      <c r="H179" s="164">
        <f t="shared" si="38"/>
        <v>346.37276706466054</v>
      </c>
      <c r="I179" s="164">
        <f t="shared" si="38"/>
        <v>346.29196337154457</v>
      </c>
      <c r="J179" s="164">
        <f t="shared" si="38"/>
        <v>348.98246146196118</v>
      </c>
      <c r="K179" s="164">
        <f t="shared" si="38"/>
        <v>352.19345281976433</v>
      </c>
      <c r="L179" s="164">
        <f t="shared" si="38"/>
        <v>404.60451156368481</v>
      </c>
      <c r="M179" s="164">
        <f t="shared" si="38"/>
        <v>414.50975525900469</v>
      </c>
      <c r="N179" s="164">
        <f t="shared" si="38"/>
        <v>414.79804038206356</v>
      </c>
      <c r="O179" s="164">
        <f t="shared" si="38"/>
        <v>416.60035933838623</v>
      </c>
      <c r="P179" s="164">
        <f t="shared" si="38"/>
        <v>418.78900382916464</v>
      </c>
      <c r="Q179" s="164">
        <f t="shared" si="38"/>
        <v>421.15434546499728</v>
      </c>
    </row>
    <row r="180" spans="1:17" ht="12" customHeight="1" x14ac:dyDescent="0.25">
      <c r="A180" s="163" t="s">
        <v>142</v>
      </c>
      <c r="B180" s="162">
        <f>IF(B104=0,0,B104/0.086*1000000/B$13)</f>
        <v>1815.9964723551066</v>
      </c>
      <c r="C180" s="162">
        <f t="shared" ref="C180:Q180" si="40">IF(C104=0,0,C104/0.086*1000000/C$13)</f>
        <v>1730.924847321015</v>
      </c>
      <c r="D180" s="162">
        <f t="shared" si="40"/>
        <v>1801.9618303207139</v>
      </c>
      <c r="E180" s="162">
        <f t="shared" si="40"/>
        <v>1797.3473204607103</v>
      </c>
      <c r="F180" s="162">
        <f t="shared" si="40"/>
        <v>1733.1145896884461</v>
      </c>
      <c r="G180" s="162">
        <f t="shared" si="40"/>
        <v>1671.7622802631572</v>
      </c>
      <c r="H180" s="162">
        <f t="shared" si="40"/>
        <v>1858.7747943539623</v>
      </c>
      <c r="I180" s="162">
        <f t="shared" si="40"/>
        <v>1810.7457108826325</v>
      </c>
      <c r="J180" s="162">
        <f t="shared" si="40"/>
        <v>1646.3842041043579</v>
      </c>
      <c r="K180" s="162">
        <f t="shared" si="40"/>
        <v>1633.375666163271</v>
      </c>
      <c r="L180" s="162">
        <f t="shared" si="40"/>
        <v>2185.7083744859397</v>
      </c>
      <c r="M180" s="162">
        <f t="shared" si="40"/>
        <v>2121.0091489136535</v>
      </c>
      <c r="N180" s="162">
        <f t="shared" si="40"/>
        <v>1985.2767888980677</v>
      </c>
      <c r="O180" s="162">
        <f t="shared" si="40"/>
        <v>1989.221927999258</v>
      </c>
      <c r="P180" s="162">
        <f t="shared" si="40"/>
        <v>2007.6741858719554</v>
      </c>
      <c r="Q180" s="162">
        <f t="shared" si="40"/>
        <v>2154.9476708031675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1454.9975915530927</v>
      </c>
      <c r="D181" s="160">
        <f t="shared" si="41"/>
        <v>1505.3765631402132</v>
      </c>
      <c r="E181" s="160">
        <f t="shared" si="41"/>
        <v>1504.6448852945214</v>
      </c>
      <c r="F181" s="160">
        <f t="shared" si="41"/>
        <v>1462.6451282009734</v>
      </c>
      <c r="G181" s="160">
        <f t="shared" si="41"/>
        <v>1427.2993731350243</v>
      </c>
      <c r="H181" s="160">
        <f t="shared" si="41"/>
        <v>1554.5763833947528</v>
      </c>
      <c r="I181" s="160">
        <f t="shared" si="41"/>
        <v>1523.2766754452384</v>
      </c>
      <c r="J181" s="160">
        <f t="shared" si="41"/>
        <v>1419.1321941298013</v>
      </c>
      <c r="K181" s="160">
        <f t="shared" si="41"/>
        <v>1413.8876358258997</v>
      </c>
      <c r="L181" s="160">
        <f t="shared" si="41"/>
        <v>1858.1005805968321</v>
      </c>
      <c r="M181" s="160">
        <f t="shared" si="41"/>
        <v>1793.1657020528892</v>
      </c>
      <c r="N181" s="160">
        <f t="shared" si="41"/>
        <v>1705.2279531658151</v>
      </c>
      <c r="O181" s="160">
        <f t="shared" si="41"/>
        <v>1709.5946125379091</v>
      </c>
      <c r="P181" s="160">
        <f t="shared" si="41"/>
        <v>1723.777224645939</v>
      </c>
      <c r="Q181" s="160">
        <f t="shared" si="41"/>
        <v>1821.870331487067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1125.1011507586645</v>
      </c>
      <c r="D182" s="156">
        <f t="shared" si="41"/>
        <v>1171.2751897084261</v>
      </c>
      <c r="E182" s="156">
        <f t="shared" si="41"/>
        <v>1168.2757582994784</v>
      </c>
      <c r="F182" s="156">
        <f t="shared" si="41"/>
        <v>1126.5244832974959</v>
      </c>
      <c r="G182" s="156">
        <f t="shared" si="41"/>
        <v>1086.6454821710527</v>
      </c>
      <c r="H182" s="156">
        <f t="shared" si="41"/>
        <v>1208.2036163300922</v>
      </c>
      <c r="I182" s="156">
        <f t="shared" si="41"/>
        <v>1176.9847120736938</v>
      </c>
      <c r="J182" s="156">
        <f t="shared" si="41"/>
        <v>1070.1497326678407</v>
      </c>
      <c r="K182" s="156">
        <f t="shared" si="41"/>
        <v>1061.6941830061346</v>
      </c>
      <c r="L182" s="156">
        <f t="shared" si="41"/>
        <v>1453.4960690331477</v>
      </c>
      <c r="M182" s="156">
        <f t="shared" si="41"/>
        <v>1378.6559467938844</v>
      </c>
      <c r="N182" s="156">
        <f t="shared" si="41"/>
        <v>1290.4299127837519</v>
      </c>
      <c r="O182" s="156">
        <f t="shared" si="41"/>
        <v>1292.9942531995232</v>
      </c>
      <c r="P182" s="156">
        <f t="shared" si="41"/>
        <v>1304.9882208167746</v>
      </c>
      <c r="Q182" s="156">
        <f t="shared" si="41"/>
        <v>1400.71598602207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329.89644079442832</v>
      </c>
      <c r="D183" s="156">
        <f t="shared" si="41"/>
        <v>334.10137343178724</v>
      </c>
      <c r="E183" s="156">
        <f t="shared" si="41"/>
        <v>336.36912699504268</v>
      </c>
      <c r="F183" s="156">
        <f t="shared" si="41"/>
        <v>336.12064490347728</v>
      </c>
      <c r="G183" s="156">
        <f t="shared" si="41"/>
        <v>340.65389096397149</v>
      </c>
      <c r="H183" s="156">
        <f t="shared" si="41"/>
        <v>346.37276706466059</v>
      </c>
      <c r="I183" s="156">
        <f t="shared" si="41"/>
        <v>346.29196337154485</v>
      </c>
      <c r="J183" s="156">
        <f t="shared" si="41"/>
        <v>348.98246146196072</v>
      </c>
      <c r="K183" s="156">
        <f t="shared" si="41"/>
        <v>352.19345281976501</v>
      </c>
      <c r="L183" s="156">
        <f t="shared" si="41"/>
        <v>404.60451156368458</v>
      </c>
      <c r="M183" s="156">
        <f t="shared" si="41"/>
        <v>414.50975525900475</v>
      </c>
      <c r="N183" s="156">
        <f t="shared" si="41"/>
        <v>414.79804038206339</v>
      </c>
      <c r="O183" s="156">
        <f t="shared" si="41"/>
        <v>416.600359338386</v>
      </c>
      <c r="P183" s="156">
        <f t="shared" si="41"/>
        <v>418.78900382916453</v>
      </c>
      <c r="Q183" s="156">
        <f t="shared" si="41"/>
        <v>421.15434546499722</v>
      </c>
    </row>
    <row r="184" spans="1:17" ht="12" customHeight="1" x14ac:dyDescent="0.25">
      <c r="A184" s="158" t="s">
        <v>62</v>
      </c>
      <c r="B184" s="157">
        <f t="shared" si="36"/>
        <v>1234.7024354179734</v>
      </c>
      <c r="C184" s="157">
        <f t="shared" si="36"/>
        <v>1128.0198733386032</v>
      </c>
      <c r="D184" s="157">
        <f t="shared" si="36"/>
        <v>1179.1780471591312</v>
      </c>
      <c r="E184" s="157">
        <f t="shared" si="36"/>
        <v>1128.4657578766692</v>
      </c>
      <c r="F184" s="157">
        <f t="shared" si="36"/>
        <v>1012.231072203875</v>
      </c>
      <c r="G184" s="157">
        <f t="shared" si="36"/>
        <v>1077.3006379104593</v>
      </c>
      <c r="H184" s="157">
        <f t="shared" si="36"/>
        <v>1033.7699670291761</v>
      </c>
      <c r="I184" s="157">
        <f t="shared" si="36"/>
        <v>1019.6136206084402</v>
      </c>
      <c r="J184" s="157">
        <f t="shared" si="36"/>
        <v>975.58837917212793</v>
      </c>
      <c r="K184" s="157">
        <f t="shared" si="36"/>
        <v>977.89459959693681</v>
      </c>
      <c r="L184" s="157">
        <f t="shared" si="36"/>
        <v>1264.1936523442498</v>
      </c>
      <c r="M184" s="157">
        <f t="shared" si="36"/>
        <v>1206.7216797953618</v>
      </c>
      <c r="N184" s="157">
        <f t="shared" si="36"/>
        <v>1136.3970390646687</v>
      </c>
      <c r="O184" s="157">
        <f t="shared" si="36"/>
        <v>1157.8750357165452</v>
      </c>
      <c r="P184" s="157">
        <f t="shared" si="36"/>
        <v>1128.1857434167907</v>
      </c>
      <c r="Q184" s="157">
        <f t="shared" si="36"/>
        <v>1211.8199066068166</v>
      </c>
    </row>
    <row r="185" spans="1:17" ht="12" customHeight="1" x14ac:dyDescent="0.25">
      <c r="A185" s="23" t="s">
        <v>57</v>
      </c>
      <c r="B185" s="156">
        <f>IF(B109=0,0,B109/0.086*1000000/B$16)</f>
        <v>1450.7351060294332</v>
      </c>
      <c r="C185" s="156">
        <f t="shared" ref="C185:Q185" si="43">IF(C109=0,0,C109/0.086*1000000/C$16)</f>
        <v>1488.5637819522995</v>
      </c>
      <c r="D185" s="156">
        <f t="shared" si="43"/>
        <v>1450.7306752895797</v>
      </c>
      <c r="E185" s="156">
        <f t="shared" si="43"/>
        <v>1441.9347656816362</v>
      </c>
      <c r="F185" s="156">
        <f t="shared" si="43"/>
        <v>1475.2236810881927</v>
      </c>
      <c r="G185" s="156">
        <f t="shared" si="43"/>
        <v>1453.9446584881059</v>
      </c>
      <c r="H185" s="156">
        <f t="shared" si="43"/>
        <v>1441.4273249659873</v>
      </c>
      <c r="I185" s="156">
        <f t="shared" si="43"/>
        <v>1488.0836964730408</v>
      </c>
      <c r="J185" s="156">
        <f t="shared" si="43"/>
        <v>1502.1644229018698</v>
      </c>
      <c r="K185" s="156">
        <f t="shared" si="43"/>
        <v>1494.9009117353996</v>
      </c>
      <c r="L185" s="156">
        <f t="shared" si="43"/>
        <v>1791.8465554423458</v>
      </c>
      <c r="M185" s="156">
        <f t="shared" si="43"/>
        <v>1770.4426904184832</v>
      </c>
      <c r="N185" s="156">
        <f t="shared" si="43"/>
        <v>1537.0236021503188</v>
      </c>
      <c r="O185" s="156">
        <f t="shared" si="43"/>
        <v>1958.9637645993964</v>
      </c>
      <c r="P185" s="156">
        <f t="shared" si="43"/>
        <v>1747.5595458389728</v>
      </c>
      <c r="Q185" s="156">
        <f t="shared" si="43"/>
        <v>1764.4026841650123</v>
      </c>
    </row>
    <row r="186" spans="1:17" ht="12" customHeight="1" x14ac:dyDescent="0.25">
      <c r="A186" s="29" t="s">
        <v>140</v>
      </c>
      <c r="B186" s="57">
        <f>IF(B110=0,0,B110/0.086*1000000/B$17)</f>
        <v>831.12704866265449</v>
      </c>
      <c r="C186" s="57">
        <f t="shared" ref="C186:Q186" si="44">IF(C110=0,0,C110/0.086*1000000/C$17)</f>
        <v>822.14655380052091</v>
      </c>
      <c r="D186" s="57">
        <f t="shared" si="44"/>
        <v>838.5352853010819</v>
      </c>
      <c r="E186" s="57">
        <f t="shared" si="44"/>
        <v>837.32875830539706</v>
      </c>
      <c r="F186" s="57">
        <f t="shared" si="44"/>
        <v>844.4866415557492</v>
      </c>
      <c r="G186" s="57">
        <f t="shared" si="44"/>
        <v>823.50198770849352</v>
      </c>
      <c r="H186" s="57">
        <f t="shared" si="44"/>
        <v>840.4451204731804</v>
      </c>
      <c r="I186" s="57">
        <f t="shared" si="44"/>
        <v>876.00757081281051</v>
      </c>
      <c r="J186" s="57">
        <f t="shared" si="44"/>
        <v>859.70810967618809</v>
      </c>
      <c r="K186" s="57">
        <f t="shared" si="44"/>
        <v>862.0838811358941</v>
      </c>
      <c r="L186" s="57">
        <f t="shared" si="44"/>
        <v>1069.6698783730255</v>
      </c>
      <c r="M186" s="57">
        <f t="shared" si="44"/>
        <v>1070.0363915247913</v>
      </c>
      <c r="N186" s="57">
        <f t="shared" si="44"/>
        <v>1053.4845941818694</v>
      </c>
      <c r="O186" s="57">
        <f t="shared" si="44"/>
        <v>1003.6891395422825</v>
      </c>
      <c r="P186" s="57">
        <f t="shared" si="44"/>
        <v>1036.9409238445878</v>
      </c>
      <c r="Q186" s="57">
        <f t="shared" si="44"/>
        <v>1130.6868603880771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8327.4534949189383</v>
      </c>
      <c r="C188" s="168">
        <f t="shared" ref="C188:Q188" si="45">SUM(C189,C192,C194,C203)</f>
        <v>8741.0490250005041</v>
      </c>
      <c r="D188" s="168">
        <f t="shared" si="45"/>
        <v>8916.286616509602</v>
      </c>
      <c r="E188" s="168">
        <f t="shared" si="45"/>
        <v>9694.5989028885851</v>
      </c>
      <c r="F188" s="168">
        <f t="shared" si="45"/>
        <v>9848.0141591165011</v>
      </c>
      <c r="G188" s="168">
        <f t="shared" si="45"/>
        <v>9777.8353773701419</v>
      </c>
      <c r="H188" s="168">
        <f t="shared" si="45"/>
        <v>9953.3827571841139</v>
      </c>
      <c r="I188" s="168">
        <f t="shared" si="45"/>
        <v>9176.647244635371</v>
      </c>
      <c r="J188" s="168">
        <f t="shared" si="45"/>
        <v>9262.187618150756</v>
      </c>
      <c r="K188" s="168">
        <f t="shared" si="45"/>
        <v>9234.2707216652143</v>
      </c>
      <c r="L188" s="168">
        <f t="shared" si="45"/>
        <v>11109.47117859366</v>
      </c>
      <c r="M188" s="168">
        <f t="shared" si="45"/>
        <v>10334.307863529659</v>
      </c>
      <c r="N188" s="168">
        <f t="shared" si="45"/>
        <v>9964.5998451801788</v>
      </c>
      <c r="O188" s="168">
        <f t="shared" si="45"/>
        <v>9696.2856717272007</v>
      </c>
      <c r="P188" s="168">
        <f t="shared" si="45"/>
        <v>8504.7188824113236</v>
      </c>
      <c r="Q188" s="168">
        <f t="shared" si="45"/>
        <v>9429.6196523708804</v>
      </c>
    </row>
    <row r="189" spans="1:17" ht="12" customHeight="1" x14ac:dyDescent="0.25">
      <c r="A189" s="158" t="s">
        <v>65</v>
      </c>
      <c r="B189" s="157">
        <f>SUM(B190:B191)</f>
        <v>6758.612007722727</v>
      </c>
      <c r="C189" s="157">
        <f t="shared" ref="C189:Q189" si="46">SUM(C190:C191)</f>
        <v>7162.6937914413384</v>
      </c>
      <c r="D189" s="157">
        <f t="shared" si="46"/>
        <v>7310.0881907010016</v>
      </c>
      <c r="E189" s="157">
        <f t="shared" si="46"/>
        <v>8077.5479046014507</v>
      </c>
      <c r="F189" s="157">
        <f t="shared" si="46"/>
        <v>8195.8959597132271</v>
      </c>
      <c r="G189" s="157">
        <f t="shared" si="46"/>
        <v>8121.273881357658</v>
      </c>
      <c r="H189" s="157">
        <f t="shared" si="46"/>
        <v>8233.9254664238415</v>
      </c>
      <c r="I189" s="157">
        <f t="shared" si="46"/>
        <v>7401.4013171356037</v>
      </c>
      <c r="J189" s="157">
        <f t="shared" si="46"/>
        <v>7498.1525186101153</v>
      </c>
      <c r="K189" s="157">
        <f t="shared" si="46"/>
        <v>7449.8829818751647</v>
      </c>
      <c r="L189" s="157">
        <f t="shared" si="46"/>
        <v>8912.9415976650707</v>
      </c>
      <c r="M189" s="157">
        <f t="shared" si="46"/>
        <v>8147.2620073317275</v>
      </c>
      <c r="N189" s="157">
        <f t="shared" si="46"/>
        <v>7751.0763885030974</v>
      </c>
      <c r="O189" s="157">
        <f t="shared" si="46"/>
        <v>7472.2922449435337</v>
      </c>
      <c r="P189" s="157">
        <f t="shared" si="46"/>
        <v>6259.0440465041374</v>
      </c>
      <c r="Q189" s="157">
        <f t="shared" si="46"/>
        <v>7050.0009169804944</v>
      </c>
    </row>
    <row r="190" spans="1:17" ht="12" customHeight="1" x14ac:dyDescent="0.25">
      <c r="A190" s="23" t="s">
        <v>84</v>
      </c>
      <c r="B190" s="156">
        <f>IF(B114=0,0,B114/0.086*1000000/B$7)</f>
        <v>6540.8126822653612</v>
      </c>
      <c r="C190" s="156">
        <f t="shared" ref="C190:Q191" si="47">IF(C114=0,0,C114/0.086*1000000/C$7)</f>
        <v>7006.402017457267</v>
      </c>
      <c r="D190" s="156">
        <f t="shared" si="47"/>
        <v>7095.5428090596752</v>
      </c>
      <c r="E190" s="156">
        <f t="shared" si="47"/>
        <v>7861.2065810728882</v>
      </c>
      <c r="F190" s="156">
        <f t="shared" si="47"/>
        <v>8026.3855434974403</v>
      </c>
      <c r="G190" s="156">
        <f t="shared" si="47"/>
        <v>7959.6715054398801</v>
      </c>
      <c r="H190" s="156">
        <f t="shared" si="47"/>
        <v>8016.3173378358906</v>
      </c>
      <c r="I190" s="156">
        <f t="shared" si="47"/>
        <v>7203.1382212078579</v>
      </c>
      <c r="J190" s="156">
        <f t="shared" si="47"/>
        <v>7279.6772296615954</v>
      </c>
      <c r="K190" s="156">
        <f t="shared" si="47"/>
        <v>7270.0577156476011</v>
      </c>
      <c r="L190" s="156">
        <f t="shared" si="47"/>
        <v>8666.0055729902506</v>
      </c>
      <c r="M190" s="156">
        <f t="shared" si="47"/>
        <v>7911.857805346287</v>
      </c>
      <c r="N190" s="156">
        <f t="shared" si="47"/>
        <v>7625.1023647972006</v>
      </c>
      <c r="O190" s="156">
        <f t="shared" si="47"/>
        <v>7335.9372212741891</v>
      </c>
      <c r="P190" s="156">
        <f t="shared" si="47"/>
        <v>6113.4684919506326</v>
      </c>
      <c r="Q190" s="156">
        <f t="shared" si="47"/>
        <v>6799.8084750609696</v>
      </c>
    </row>
    <row r="191" spans="1:17" ht="12" customHeight="1" x14ac:dyDescent="0.25">
      <c r="A191" s="23" t="s">
        <v>60</v>
      </c>
      <c r="B191" s="156">
        <f>IF(B115=0,0,B115/0.086*1000000/B$7)</f>
        <v>217.79932545736602</v>
      </c>
      <c r="C191" s="156">
        <f t="shared" si="47"/>
        <v>156.29177398407174</v>
      </c>
      <c r="D191" s="156">
        <f t="shared" si="47"/>
        <v>214.54538164132612</v>
      </c>
      <c r="E191" s="156">
        <f t="shared" si="47"/>
        <v>216.34132352856284</v>
      </c>
      <c r="F191" s="156">
        <f t="shared" si="47"/>
        <v>169.51041621578608</v>
      </c>
      <c r="G191" s="156">
        <f t="shared" si="47"/>
        <v>161.60237591777783</v>
      </c>
      <c r="H191" s="156">
        <f t="shared" si="47"/>
        <v>217.6081285879516</v>
      </c>
      <c r="I191" s="156">
        <f t="shared" si="47"/>
        <v>198.26309592774533</v>
      </c>
      <c r="J191" s="156">
        <f t="shared" si="47"/>
        <v>218.47528894852002</v>
      </c>
      <c r="K191" s="156">
        <f t="shared" si="47"/>
        <v>179.8252662275639</v>
      </c>
      <c r="L191" s="156">
        <f t="shared" si="47"/>
        <v>246.93602467481955</v>
      </c>
      <c r="M191" s="156">
        <f t="shared" si="47"/>
        <v>235.40420198544035</v>
      </c>
      <c r="N191" s="156">
        <f t="shared" si="47"/>
        <v>125.9740237058965</v>
      </c>
      <c r="O191" s="156">
        <f t="shared" si="47"/>
        <v>136.35502366934435</v>
      </c>
      <c r="P191" s="156">
        <f t="shared" si="47"/>
        <v>145.57555455350456</v>
      </c>
      <c r="Q191" s="156">
        <f t="shared" si="47"/>
        <v>250.19244191952475</v>
      </c>
    </row>
    <row r="192" spans="1:17" ht="12" customHeight="1" x14ac:dyDescent="0.25">
      <c r="A192" s="158" t="s">
        <v>112</v>
      </c>
      <c r="B192" s="157">
        <f>B193</f>
        <v>1.336417493627023</v>
      </c>
      <c r="C192" s="157">
        <f t="shared" ref="C192:Q192" si="48">C193</f>
        <v>2.0929059085733059</v>
      </c>
      <c r="D192" s="157">
        <f t="shared" si="48"/>
        <v>3.2181266055371065</v>
      </c>
      <c r="E192" s="157">
        <f t="shared" si="48"/>
        <v>4.7047648800230384</v>
      </c>
      <c r="F192" s="157">
        <f t="shared" si="48"/>
        <v>5.6538262262156911</v>
      </c>
      <c r="G192" s="157">
        <f t="shared" si="48"/>
        <v>6.805808408815091</v>
      </c>
      <c r="H192" s="157">
        <f t="shared" si="48"/>
        <v>10.035828901943344</v>
      </c>
      <c r="I192" s="157">
        <f t="shared" si="48"/>
        <v>12.538369877898308</v>
      </c>
      <c r="J192" s="157">
        <f t="shared" si="48"/>
        <v>16.064621189479709</v>
      </c>
      <c r="K192" s="157">
        <f t="shared" si="48"/>
        <v>20.598626418518407</v>
      </c>
      <c r="L192" s="157">
        <f t="shared" si="48"/>
        <v>23.505470662064315</v>
      </c>
      <c r="M192" s="157">
        <f t="shared" si="48"/>
        <v>26.292997080450018</v>
      </c>
      <c r="N192" s="157">
        <f t="shared" si="48"/>
        <v>30.779822569955325</v>
      </c>
      <c r="O192" s="157">
        <f t="shared" si="48"/>
        <v>35.376884849543814</v>
      </c>
      <c r="P192" s="157">
        <f t="shared" si="48"/>
        <v>42.929095791512026</v>
      </c>
      <c r="Q192" s="157">
        <f t="shared" si="48"/>
        <v>49.633121489309829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1.336417493627023</v>
      </c>
      <c r="C193" s="156">
        <f t="shared" si="49"/>
        <v>2.0929059085733059</v>
      </c>
      <c r="D193" s="156">
        <f t="shared" si="49"/>
        <v>3.2181266055371065</v>
      </c>
      <c r="E193" s="156">
        <f t="shared" si="49"/>
        <v>4.7047648800230384</v>
      </c>
      <c r="F193" s="156">
        <f t="shared" si="49"/>
        <v>5.6538262262156911</v>
      </c>
      <c r="G193" s="156">
        <f t="shared" si="49"/>
        <v>6.805808408815091</v>
      </c>
      <c r="H193" s="156">
        <f t="shared" si="49"/>
        <v>10.035828901943344</v>
      </c>
      <c r="I193" s="156">
        <f t="shared" si="49"/>
        <v>12.538369877898308</v>
      </c>
      <c r="J193" s="156">
        <f t="shared" si="49"/>
        <v>16.064621189479709</v>
      </c>
      <c r="K193" s="156">
        <f t="shared" si="49"/>
        <v>20.598626418518407</v>
      </c>
      <c r="L193" s="156">
        <f t="shared" si="49"/>
        <v>23.505470662064315</v>
      </c>
      <c r="M193" s="156">
        <f t="shared" si="49"/>
        <v>26.292997080450018</v>
      </c>
      <c r="N193" s="156">
        <f t="shared" si="49"/>
        <v>30.779822569955325</v>
      </c>
      <c r="O193" s="156">
        <f t="shared" si="49"/>
        <v>35.376884849543814</v>
      </c>
      <c r="P193" s="156">
        <f t="shared" si="49"/>
        <v>42.929095791512026</v>
      </c>
      <c r="Q193" s="156">
        <f t="shared" si="49"/>
        <v>49.633121489309829</v>
      </c>
    </row>
    <row r="194" spans="1:17" ht="12" customHeight="1" x14ac:dyDescent="0.25">
      <c r="A194" s="158" t="s">
        <v>63</v>
      </c>
      <c r="B194" s="157">
        <f t="shared" si="49"/>
        <v>967.03647556616988</v>
      </c>
      <c r="C194" s="157">
        <f t="shared" si="49"/>
        <v>952.67353763570043</v>
      </c>
      <c r="D194" s="157">
        <f t="shared" si="49"/>
        <v>975.35204076585205</v>
      </c>
      <c r="E194" s="157">
        <f t="shared" si="49"/>
        <v>976.99062266741339</v>
      </c>
      <c r="F194" s="157">
        <f t="shared" si="49"/>
        <v>976.91435278494794</v>
      </c>
      <c r="G194" s="157">
        <f t="shared" si="49"/>
        <v>991.4164198762694</v>
      </c>
      <c r="H194" s="157">
        <f t="shared" si="49"/>
        <v>1035.2498650442724</v>
      </c>
      <c r="I194" s="157">
        <f t="shared" si="49"/>
        <v>1055.7352158483777</v>
      </c>
      <c r="J194" s="157">
        <f t="shared" si="49"/>
        <v>1047.0412233453801</v>
      </c>
      <c r="K194" s="157">
        <f t="shared" si="49"/>
        <v>1058.8544868309612</v>
      </c>
      <c r="L194" s="157">
        <f t="shared" si="49"/>
        <v>1307.1976838618273</v>
      </c>
      <c r="M194" s="157">
        <f t="shared" si="49"/>
        <v>1290.4586952821624</v>
      </c>
      <c r="N194" s="157">
        <f t="shared" si="49"/>
        <v>1339.8836509800481</v>
      </c>
      <c r="O194" s="157">
        <f t="shared" si="49"/>
        <v>1346.6096362868057</v>
      </c>
      <c r="P194" s="157">
        <f t="shared" si="49"/>
        <v>1351.4218607509633</v>
      </c>
      <c r="Q194" s="157">
        <f t="shared" si="49"/>
        <v>1406.0753077945267</v>
      </c>
    </row>
    <row r="195" spans="1:17" ht="12" customHeight="1" x14ac:dyDescent="0.25">
      <c r="A195" s="167" t="s">
        <v>169</v>
      </c>
      <c r="B195" s="132">
        <f>IF(B119=0,0,B119/0.086*1000000/B$11)</f>
        <v>945.09899329121561</v>
      </c>
      <c r="C195" s="132">
        <f t="shared" ref="C195:Q195" si="50">IF(C119=0,0,C119/0.086*1000000/C$11)</f>
        <v>935.85298204671687</v>
      </c>
      <c r="D195" s="132">
        <f t="shared" si="50"/>
        <v>950.18039255731435</v>
      </c>
      <c r="E195" s="132">
        <f t="shared" si="50"/>
        <v>950.914675692419</v>
      </c>
      <c r="F195" s="132">
        <f t="shared" si="50"/>
        <v>954.31270283397055</v>
      </c>
      <c r="G195" s="132">
        <f t="shared" si="50"/>
        <v>974.48922628810237</v>
      </c>
      <c r="H195" s="132">
        <f t="shared" si="50"/>
        <v>997.19602964281171</v>
      </c>
      <c r="I195" s="132">
        <f t="shared" si="50"/>
        <v>1016.7816370769897</v>
      </c>
      <c r="J195" s="132">
        <f t="shared" si="50"/>
        <v>1028.2438546031892</v>
      </c>
      <c r="K195" s="132">
        <f t="shared" si="50"/>
        <v>1042.8724287165169</v>
      </c>
      <c r="L195" s="132">
        <f t="shared" si="50"/>
        <v>1264.9539827745646</v>
      </c>
      <c r="M195" s="132">
        <f t="shared" si="50"/>
        <v>1254.6293411237978</v>
      </c>
      <c r="N195" s="132">
        <f t="shared" si="50"/>
        <v>1287.6258002587622</v>
      </c>
      <c r="O195" s="132">
        <f t="shared" si="50"/>
        <v>1282.4739495126639</v>
      </c>
      <c r="P195" s="132">
        <f t="shared" si="50"/>
        <v>1276.0814432226591</v>
      </c>
      <c r="Q195" s="132">
        <f t="shared" si="50"/>
        <v>1269.4194344683422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1029.5971711085035</v>
      </c>
      <c r="D196" s="132">
        <f t="shared" si="51"/>
        <v>1038.4478060639949</v>
      </c>
      <c r="E196" s="132">
        <f t="shared" si="51"/>
        <v>1040.6025048835083</v>
      </c>
      <c r="F196" s="132">
        <f t="shared" si="51"/>
        <v>1035.5633781690381</v>
      </c>
      <c r="G196" s="132">
        <f t="shared" si="51"/>
        <v>1046.3465286116502</v>
      </c>
      <c r="H196" s="132">
        <f t="shared" si="51"/>
        <v>1061.9630703203916</v>
      </c>
      <c r="I196" s="132">
        <f t="shared" si="51"/>
        <v>1065.0307173387303</v>
      </c>
      <c r="J196" s="132">
        <f t="shared" si="51"/>
        <v>1073.4935294468146</v>
      </c>
      <c r="K196" s="132">
        <f t="shared" si="51"/>
        <v>1081.8665964233876</v>
      </c>
      <c r="L196" s="132">
        <f t="shared" si="51"/>
        <v>1297.1369509854262</v>
      </c>
      <c r="M196" s="132">
        <f t="shared" si="51"/>
        <v>1261.5330975210752</v>
      </c>
      <c r="N196" s="132">
        <f t="shared" si="51"/>
        <v>1256.0659301906858</v>
      </c>
      <c r="O196" s="132">
        <f t="shared" si="51"/>
        <v>1253.4114696857848</v>
      </c>
      <c r="P196" s="132">
        <f t="shared" si="51"/>
        <v>1251.3325337935771</v>
      </c>
      <c r="Q196" s="132">
        <f t="shared" si="51"/>
        <v>1249.0970487058444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699.70073031407503</v>
      </c>
      <c r="D197" s="165">
        <f t="shared" si="51"/>
        <v>704.34643263220767</v>
      </c>
      <c r="E197" s="165">
        <f t="shared" si="51"/>
        <v>704.23337788846572</v>
      </c>
      <c r="F197" s="165">
        <f t="shared" si="51"/>
        <v>699.44273326556049</v>
      </c>
      <c r="G197" s="165">
        <f t="shared" si="51"/>
        <v>705.69263764767879</v>
      </c>
      <c r="H197" s="165">
        <f t="shared" si="51"/>
        <v>715.59030325573121</v>
      </c>
      <c r="I197" s="165">
        <f t="shared" si="51"/>
        <v>718.73875396718574</v>
      </c>
      <c r="J197" s="165">
        <f t="shared" si="51"/>
        <v>724.5110679848533</v>
      </c>
      <c r="K197" s="165">
        <f t="shared" si="51"/>
        <v>729.67314360362298</v>
      </c>
      <c r="L197" s="165">
        <f t="shared" si="51"/>
        <v>892.5324394217414</v>
      </c>
      <c r="M197" s="165">
        <f t="shared" si="51"/>
        <v>847.0233422620704</v>
      </c>
      <c r="N197" s="165">
        <f t="shared" si="51"/>
        <v>841.26788980862216</v>
      </c>
      <c r="O197" s="165">
        <f t="shared" si="51"/>
        <v>836.81111034739865</v>
      </c>
      <c r="P197" s="165">
        <f t="shared" si="51"/>
        <v>832.54352996441264</v>
      </c>
      <c r="Q197" s="165">
        <f t="shared" si="51"/>
        <v>827.9427032408471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329.89644079442837</v>
      </c>
      <c r="D198" s="164">
        <f t="shared" si="51"/>
        <v>334.10137343178718</v>
      </c>
      <c r="E198" s="164">
        <f t="shared" si="51"/>
        <v>336.36912699504273</v>
      </c>
      <c r="F198" s="164">
        <f t="shared" si="51"/>
        <v>336.12064490347723</v>
      </c>
      <c r="G198" s="164">
        <f t="shared" si="51"/>
        <v>340.65389096397132</v>
      </c>
      <c r="H198" s="164">
        <f t="shared" si="51"/>
        <v>346.37276706466065</v>
      </c>
      <c r="I198" s="164">
        <f t="shared" si="51"/>
        <v>346.29196337154457</v>
      </c>
      <c r="J198" s="164">
        <f t="shared" si="51"/>
        <v>348.98246146196118</v>
      </c>
      <c r="K198" s="164">
        <f t="shared" si="51"/>
        <v>352.19345281976445</v>
      </c>
      <c r="L198" s="164">
        <f t="shared" si="51"/>
        <v>404.6045115636847</v>
      </c>
      <c r="M198" s="164">
        <f t="shared" si="51"/>
        <v>414.50975525900469</v>
      </c>
      <c r="N198" s="164">
        <f t="shared" si="51"/>
        <v>414.79804038206356</v>
      </c>
      <c r="O198" s="164">
        <f t="shared" si="51"/>
        <v>416.60035933838623</v>
      </c>
      <c r="P198" s="164">
        <f t="shared" si="51"/>
        <v>418.78900382916447</v>
      </c>
      <c r="Q198" s="164">
        <f t="shared" si="51"/>
        <v>421.15434546499728</v>
      </c>
    </row>
    <row r="199" spans="1:17" ht="12" customHeight="1" x14ac:dyDescent="0.25">
      <c r="A199" s="163" t="s">
        <v>142</v>
      </c>
      <c r="B199" s="162">
        <f>IF(B123=0,0,B123/0.086*1000000/B$13)</f>
        <v>1067.5505530171497</v>
      </c>
      <c r="C199" s="162">
        <f t="shared" ref="C199:Q199" si="53">IF(C123=0,0,C123/0.086*1000000/C$13)</f>
        <v>1024.4606690749185</v>
      </c>
      <c r="D199" s="162">
        <f t="shared" si="53"/>
        <v>1086.6244939145652</v>
      </c>
      <c r="E199" s="162">
        <f t="shared" si="53"/>
        <v>1093.452399144534</v>
      </c>
      <c r="F199" s="162">
        <f t="shared" si="53"/>
        <v>1078.8690865441749</v>
      </c>
      <c r="G199" s="162">
        <f t="shared" si="53"/>
        <v>1067.68948837984</v>
      </c>
      <c r="H199" s="162">
        <f t="shared" si="53"/>
        <v>1216.7792523425594</v>
      </c>
      <c r="I199" s="162">
        <f t="shared" si="53"/>
        <v>1245.2759719773262</v>
      </c>
      <c r="J199" s="162">
        <f t="shared" si="53"/>
        <v>1135.1969148143912</v>
      </c>
      <c r="K199" s="162">
        <f t="shared" si="53"/>
        <v>1133.7581895104142</v>
      </c>
      <c r="L199" s="162">
        <f t="shared" si="53"/>
        <v>1520.8391417589676</v>
      </c>
      <c r="M199" s="162">
        <f t="shared" si="53"/>
        <v>1478.5439518601117</v>
      </c>
      <c r="N199" s="162">
        <f t="shared" si="53"/>
        <v>1401.208406805403</v>
      </c>
      <c r="O199" s="162">
        <f t="shared" si="53"/>
        <v>1404.6577969144794</v>
      </c>
      <c r="P199" s="162">
        <f t="shared" si="53"/>
        <v>1420.1876356726527</v>
      </c>
      <c r="Q199" s="162">
        <f t="shared" si="53"/>
        <v>1530.6420195884989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1090.6716641362764</v>
      </c>
      <c r="D200" s="160">
        <f t="shared" si="54"/>
        <v>1127.1774974368441</v>
      </c>
      <c r="E200" s="160">
        <f t="shared" si="54"/>
        <v>1127.7732731687506</v>
      </c>
      <c r="F200" s="160">
        <f t="shared" si="54"/>
        <v>1100.8800765065325</v>
      </c>
      <c r="G200" s="160">
        <f t="shared" si="54"/>
        <v>1081.2632640553086</v>
      </c>
      <c r="H200" s="160">
        <f t="shared" si="54"/>
        <v>1174.1662092477482</v>
      </c>
      <c r="I200" s="160">
        <f t="shared" si="54"/>
        <v>1163.5584329959379</v>
      </c>
      <c r="J200" s="160">
        <f t="shared" si="54"/>
        <v>1093.8574753561886</v>
      </c>
      <c r="K200" s="160">
        <f t="shared" si="54"/>
        <v>1094.3137921960329</v>
      </c>
      <c r="L200" s="160">
        <f t="shared" si="54"/>
        <v>1421.4951996247908</v>
      </c>
      <c r="M200" s="160">
        <f t="shared" si="54"/>
        <v>1379.3372514190296</v>
      </c>
      <c r="N200" s="160">
        <f t="shared" si="54"/>
        <v>1331.9769120659848</v>
      </c>
      <c r="O200" s="160">
        <f t="shared" si="54"/>
        <v>1335.6356108628383</v>
      </c>
      <c r="P200" s="160">
        <f t="shared" si="54"/>
        <v>1346.3496300775125</v>
      </c>
      <c r="Q200" s="160">
        <f t="shared" si="54"/>
        <v>1417.3969861479186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760.77522334184789</v>
      </c>
      <c r="D201" s="156">
        <f t="shared" si="54"/>
        <v>793.07612400505673</v>
      </c>
      <c r="E201" s="156">
        <f t="shared" si="54"/>
        <v>791.404146173708</v>
      </c>
      <c r="F201" s="156">
        <f t="shared" si="54"/>
        <v>764.75943160305519</v>
      </c>
      <c r="G201" s="156">
        <f t="shared" si="54"/>
        <v>740.60937309133715</v>
      </c>
      <c r="H201" s="156">
        <f t="shared" si="54"/>
        <v>827.79344218308734</v>
      </c>
      <c r="I201" s="156">
        <f t="shared" si="54"/>
        <v>817.26646962439315</v>
      </c>
      <c r="J201" s="156">
        <f t="shared" si="54"/>
        <v>744.87501389422766</v>
      </c>
      <c r="K201" s="156">
        <f t="shared" si="54"/>
        <v>742.12033937626791</v>
      </c>
      <c r="L201" s="156">
        <f t="shared" si="54"/>
        <v>1016.8906880611059</v>
      </c>
      <c r="M201" s="156">
        <f t="shared" si="54"/>
        <v>964.82749616002479</v>
      </c>
      <c r="N201" s="156">
        <f t="shared" si="54"/>
        <v>917.17887168392167</v>
      </c>
      <c r="O201" s="156">
        <f t="shared" si="54"/>
        <v>919.03525152445206</v>
      </c>
      <c r="P201" s="156">
        <f t="shared" si="54"/>
        <v>927.56062624834794</v>
      </c>
      <c r="Q201" s="156">
        <f t="shared" si="54"/>
        <v>996.24264068292121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329.8964407944282</v>
      </c>
      <c r="D202" s="156">
        <f t="shared" si="54"/>
        <v>334.10137343178718</v>
      </c>
      <c r="E202" s="156">
        <f t="shared" si="54"/>
        <v>336.36912699504268</v>
      </c>
      <c r="F202" s="156">
        <f t="shared" si="54"/>
        <v>336.12064490347728</v>
      </c>
      <c r="G202" s="156">
        <f t="shared" si="54"/>
        <v>340.65389096397149</v>
      </c>
      <c r="H202" s="156">
        <f t="shared" si="54"/>
        <v>346.37276706466059</v>
      </c>
      <c r="I202" s="156">
        <f t="shared" si="54"/>
        <v>346.29196337154485</v>
      </c>
      <c r="J202" s="156">
        <f t="shared" si="54"/>
        <v>348.98246146196084</v>
      </c>
      <c r="K202" s="156">
        <f t="shared" si="54"/>
        <v>352.19345281976501</v>
      </c>
      <c r="L202" s="156">
        <f t="shared" si="54"/>
        <v>404.60451156368458</v>
      </c>
      <c r="M202" s="156">
        <f t="shared" si="54"/>
        <v>414.50975525900475</v>
      </c>
      <c r="N202" s="156">
        <f t="shared" si="54"/>
        <v>414.79804038206339</v>
      </c>
      <c r="O202" s="156">
        <f t="shared" si="54"/>
        <v>416.60035933838611</v>
      </c>
      <c r="P202" s="156">
        <f t="shared" si="54"/>
        <v>418.78900382916453</v>
      </c>
      <c r="Q202" s="156">
        <f t="shared" si="54"/>
        <v>421.15434546499722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600.4685941364155</v>
      </c>
      <c r="C203" s="157">
        <f t="shared" si="56"/>
        <v>623.58879001489208</v>
      </c>
      <c r="D203" s="157">
        <f t="shared" si="56"/>
        <v>627.62825843721203</v>
      </c>
      <c r="E203" s="157">
        <f t="shared" si="56"/>
        <v>635.35561073969825</v>
      </c>
      <c r="F203" s="157">
        <f t="shared" si="56"/>
        <v>669.55002039211013</v>
      </c>
      <c r="G203" s="157">
        <f t="shared" si="56"/>
        <v>658.33926772739892</v>
      </c>
      <c r="H203" s="157">
        <f t="shared" si="56"/>
        <v>674.17159681405633</v>
      </c>
      <c r="I203" s="157">
        <f t="shared" si="56"/>
        <v>706.97234177349128</v>
      </c>
      <c r="J203" s="157">
        <f t="shared" si="56"/>
        <v>700.92925500577985</v>
      </c>
      <c r="K203" s="157">
        <f t="shared" si="56"/>
        <v>704.9346265405685</v>
      </c>
      <c r="L203" s="157">
        <f t="shared" si="56"/>
        <v>865.82642640469714</v>
      </c>
      <c r="M203" s="157">
        <f t="shared" si="56"/>
        <v>870.29416383531816</v>
      </c>
      <c r="N203" s="157">
        <f t="shared" si="56"/>
        <v>842.85998312707841</v>
      </c>
      <c r="O203" s="157">
        <f t="shared" si="56"/>
        <v>842.00690564731872</v>
      </c>
      <c r="P203" s="157">
        <f t="shared" si="56"/>
        <v>851.32387936471071</v>
      </c>
      <c r="Q203" s="157">
        <f t="shared" si="56"/>
        <v>923.91030610654809</v>
      </c>
    </row>
    <row r="204" spans="1:17" ht="12" customHeight="1" x14ac:dyDescent="0.25">
      <c r="A204" s="23" t="s">
        <v>57</v>
      </c>
      <c r="B204" s="156">
        <f>IF(B128=0,0,B128/0.086*1000000/B$16)</f>
        <v>574.60462195557</v>
      </c>
      <c r="C204" s="156">
        <f t="shared" ref="C204:Q204" si="57">IF(C128=0,0,C128/0.086*1000000/C$16)</f>
        <v>589.58773771350457</v>
      </c>
      <c r="D204" s="156">
        <f t="shared" si="57"/>
        <v>595.5396469989937</v>
      </c>
      <c r="E204" s="156">
        <f t="shared" si="57"/>
        <v>597.66837840699236</v>
      </c>
      <c r="F204" s="156">
        <f t="shared" si="57"/>
        <v>633.6885870199302</v>
      </c>
      <c r="G204" s="156">
        <f t="shared" si="57"/>
        <v>640.64948493054771</v>
      </c>
      <c r="H204" s="156">
        <f t="shared" si="57"/>
        <v>649.68749364696009</v>
      </c>
      <c r="I204" s="156">
        <f t="shared" si="57"/>
        <v>673.39754997512784</v>
      </c>
      <c r="J204" s="156">
        <f t="shared" si="57"/>
        <v>682.48356008345093</v>
      </c>
      <c r="K204" s="156">
        <f t="shared" si="57"/>
        <v>681.05515544900163</v>
      </c>
      <c r="L204" s="156">
        <f t="shared" si="57"/>
        <v>818.85813302374777</v>
      </c>
      <c r="M204" s="156">
        <f t="shared" si="57"/>
        <v>813.56847908992415</v>
      </c>
      <c r="N204" s="156">
        <f t="shared" si="57"/>
        <v>707.89415940958634</v>
      </c>
      <c r="O204" s="156">
        <f t="shared" si="57"/>
        <v>903.76190789389602</v>
      </c>
      <c r="P204" s="156">
        <f t="shared" si="57"/>
        <v>807.58389119189758</v>
      </c>
      <c r="Q204" s="156">
        <f t="shared" si="57"/>
        <v>815.64286706503515</v>
      </c>
    </row>
    <row r="205" spans="1:17" ht="12" customHeight="1" x14ac:dyDescent="0.25">
      <c r="A205" s="29" t="s">
        <v>140</v>
      </c>
      <c r="B205" s="57">
        <f>IF(B129=0,0,B129/0.086*1000000/B$17)</f>
        <v>648.78564982234298</v>
      </c>
      <c r="C205" s="57">
        <f t="shared" ref="C205:Q205" si="58">IF(C129=0,0,C129/0.086*1000000/C$17)</f>
        <v>652.43413863054832</v>
      </c>
      <c r="D205" s="57">
        <f t="shared" si="58"/>
        <v>667.88105694540252</v>
      </c>
      <c r="E205" s="57">
        <f t="shared" si="58"/>
        <v>670.35794739913615</v>
      </c>
      <c r="F205" s="57">
        <f t="shared" si="58"/>
        <v>682.54278875992031</v>
      </c>
      <c r="G205" s="57">
        <f t="shared" si="58"/>
        <v>670.2593905779388</v>
      </c>
      <c r="H205" s="57">
        <f t="shared" si="58"/>
        <v>685.78278301169087</v>
      </c>
      <c r="I205" s="57">
        <f t="shared" si="58"/>
        <v>717.26444680063764</v>
      </c>
      <c r="J205" s="57">
        <f t="shared" si="58"/>
        <v>704.98848277371917</v>
      </c>
      <c r="K205" s="57">
        <f t="shared" si="58"/>
        <v>710.28368831922512</v>
      </c>
      <c r="L205" s="57">
        <f t="shared" si="58"/>
        <v>883.14169110201158</v>
      </c>
      <c r="M205" s="57">
        <f t="shared" si="58"/>
        <v>884.04842600695406</v>
      </c>
      <c r="N205" s="57">
        <f t="shared" si="58"/>
        <v>870.7920960999412</v>
      </c>
      <c r="O205" s="57">
        <f t="shared" si="58"/>
        <v>830.12089349744076</v>
      </c>
      <c r="P205" s="57">
        <f t="shared" si="58"/>
        <v>857.76756056871204</v>
      </c>
      <c r="Q205" s="57">
        <f t="shared" si="58"/>
        <v>939.80668849934648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3422.2207490136957</v>
      </c>
      <c r="C207" s="168">
        <f t="shared" ref="C207:Q207" si="59">SUM(C208,C211,C213,C222)</f>
        <v>3559.1832942310216</v>
      </c>
      <c r="D207" s="168">
        <f t="shared" si="59"/>
        <v>3598.5452119223014</v>
      </c>
      <c r="E207" s="168">
        <f t="shared" si="59"/>
        <v>3897.4596607548692</v>
      </c>
      <c r="F207" s="168">
        <f t="shared" si="59"/>
        <v>3857.6098652588207</v>
      </c>
      <c r="G207" s="168">
        <f t="shared" si="59"/>
        <v>3826.2248314577973</v>
      </c>
      <c r="H207" s="168">
        <f t="shared" si="59"/>
        <v>3781.5783644326852</v>
      </c>
      <c r="I207" s="168">
        <f t="shared" si="59"/>
        <v>3340.5162081552621</v>
      </c>
      <c r="J207" s="168">
        <f t="shared" si="59"/>
        <v>3320.7099234882003</v>
      </c>
      <c r="K207" s="168">
        <f t="shared" si="59"/>
        <v>3283.938437191282</v>
      </c>
      <c r="L207" s="168">
        <f t="shared" si="59"/>
        <v>3892.1959867488504</v>
      </c>
      <c r="M207" s="168">
        <f t="shared" si="59"/>
        <v>3491.693253655455</v>
      </c>
      <c r="N207" s="168">
        <f t="shared" si="59"/>
        <v>3151.9650524232334</v>
      </c>
      <c r="O207" s="168">
        <f t="shared" si="59"/>
        <v>2986.8877778681681</v>
      </c>
      <c r="P207" s="168">
        <f t="shared" si="59"/>
        <v>2516.3970723791654</v>
      </c>
      <c r="Q207" s="168">
        <f t="shared" si="59"/>
        <v>2763.9642093507296</v>
      </c>
    </row>
    <row r="208" spans="1:17" ht="12" customHeight="1" x14ac:dyDescent="0.25">
      <c r="A208" s="158" t="s">
        <v>65</v>
      </c>
      <c r="B208" s="157">
        <f>SUM(B209:B210)</f>
        <v>2824.416429294004</v>
      </c>
      <c r="C208" s="157">
        <f t="shared" ref="C208:Q208" si="60">SUM(C209:C210)</f>
        <v>3025.4645606960257</v>
      </c>
      <c r="D208" s="157">
        <f t="shared" si="60"/>
        <v>3034.1329246663431</v>
      </c>
      <c r="E208" s="157">
        <f t="shared" si="60"/>
        <v>3358.1370749006655</v>
      </c>
      <c r="F208" s="157">
        <f t="shared" si="60"/>
        <v>3389.1635284324257</v>
      </c>
      <c r="G208" s="157">
        <f t="shared" si="60"/>
        <v>3310.9013835825831</v>
      </c>
      <c r="H208" s="157">
        <f t="shared" si="60"/>
        <v>3289.5618649543671</v>
      </c>
      <c r="I208" s="157">
        <f t="shared" si="60"/>
        <v>2876.8644563624539</v>
      </c>
      <c r="J208" s="157">
        <f t="shared" si="60"/>
        <v>2875.0838557172719</v>
      </c>
      <c r="K208" s="157">
        <f t="shared" si="60"/>
        <v>2836.6985436044042</v>
      </c>
      <c r="L208" s="157">
        <f t="shared" si="60"/>
        <v>3322.1776626486198</v>
      </c>
      <c r="M208" s="157">
        <f t="shared" si="60"/>
        <v>2966.6869654829184</v>
      </c>
      <c r="N208" s="157">
        <f t="shared" si="60"/>
        <v>2820.9708458791142</v>
      </c>
      <c r="O208" s="157">
        <f t="shared" si="60"/>
        <v>2679.4391237577497</v>
      </c>
      <c r="P208" s="157">
        <f t="shared" si="60"/>
        <v>2229.6163192880458</v>
      </c>
      <c r="Q208" s="157">
        <f t="shared" si="60"/>
        <v>2476.7925209117716</v>
      </c>
    </row>
    <row r="209" spans="1:17" ht="12" customHeight="1" x14ac:dyDescent="0.25">
      <c r="A209" s="23" t="s">
        <v>84</v>
      </c>
      <c r="B209" s="156">
        <f>IF(B152=0,0,B152*1000000/B$7)</f>
        <v>2824.416429294004</v>
      </c>
      <c r="C209" s="156">
        <f t="shared" ref="C209:Q210" si="61">IF(C152=0,0,C152*1000000/C$7)</f>
        <v>3025.4645606960257</v>
      </c>
      <c r="D209" s="156">
        <f t="shared" si="61"/>
        <v>3034.1329246663431</v>
      </c>
      <c r="E209" s="156">
        <f t="shared" si="61"/>
        <v>3358.1370749006655</v>
      </c>
      <c r="F209" s="156">
        <f t="shared" si="61"/>
        <v>3389.1635284324257</v>
      </c>
      <c r="G209" s="156">
        <f t="shared" si="61"/>
        <v>3310.9013835825831</v>
      </c>
      <c r="H209" s="156">
        <f t="shared" si="61"/>
        <v>3289.5618649543671</v>
      </c>
      <c r="I209" s="156">
        <f t="shared" si="61"/>
        <v>2876.8644563624539</v>
      </c>
      <c r="J209" s="156">
        <f t="shared" si="61"/>
        <v>2875.0838557172719</v>
      </c>
      <c r="K209" s="156">
        <f t="shared" si="61"/>
        <v>2836.6985436044042</v>
      </c>
      <c r="L209" s="156">
        <f t="shared" si="61"/>
        <v>3322.1776626486198</v>
      </c>
      <c r="M209" s="156">
        <f t="shared" si="61"/>
        <v>2966.6869654829184</v>
      </c>
      <c r="N209" s="156">
        <f t="shared" si="61"/>
        <v>2820.9708458791142</v>
      </c>
      <c r="O209" s="156">
        <f t="shared" si="61"/>
        <v>2679.4391237577497</v>
      </c>
      <c r="P209" s="156">
        <f t="shared" si="61"/>
        <v>2229.6163192880458</v>
      </c>
      <c r="Q209" s="156">
        <f t="shared" si="61"/>
        <v>2476.7925209117716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383.11731268405424</v>
      </c>
      <c r="C213" s="157">
        <f t="shared" si="63"/>
        <v>378.48973540853592</v>
      </c>
      <c r="D213" s="157">
        <f t="shared" si="63"/>
        <v>381.0095004334226</v>
      </c>
      <c r="E213" s="157">
        <f t="shared" si="63"/>
        <v>381.56851217161085</v>
      </c>
      <c r="F213" s="157">
        <f t="shared" si="63"/>
        <v>379.3073536251523</v>
      </c>
      <c r="G213" s="157">
        <f t="shared" si="63"/>
        <v>382.33876863866959</v>
      </c>
      <c r="H213" s="157">
        <f t="shared" si="63"/>
        <v>386.66788254128386</v>
      </c>
      <c r="I213" s="157">
        <f t="shared" si="63"/>
        <v>384.32773812062788</v>
      </c>
      <c r="J213" s="157">
        <f t="shared" si="63"/>
        <v>384.06680737498311</v>
      </c>
      <c r="K213" s="157">
        <f t="shared" si="63"/>
        <v>385.08246637239188</v>
      </c>
      <c r="L213" s="157">
        <f t="shared" si="63"/>
        <v>460.36038734005376</v>
      </c>
      <c r="M213" s="157">
        <f t="shared" si="63"/>
        <v>446.50737769373575</v>
      </c>
      <c r="N213" s="157">
        <f t="shared" si="63"/>
        <v>271.11462331874714</v>
      </c>
      <c r="O213" s="157">
        <f t="shared" si="63"/>
        <v>235.61088510126416</v>
      </c>
      <c r="P213" s="157">
        <f t="shared" si="63"/>
        <v>235.79913194919413</v>
      </c>
      <c r="Q213" s="157">
        <f t="shared" si="63"/>
        <v>235.84881463303594</v>
      </c>
    </row>
    <row r="214" spans="1:17" ht="12" customHeight="1" x14ac:dyDescent="0.25">
      <c r="A214" s="167" t="s">
        <v>169</v>
      </c>
      <c r="B214" s="132">
        <f>IF(B157=0,0,B157*1000000/B$11)</f>
        <v>466.73375198663291</v>
      </c>
      <c r="C214" s="132">
        <f t="shared" ref="C214:Q214" si="64">IF(C157=0,0,C157*1000000/C$11)</f>
        <v>462.1676424576961</v>
      </c>
      <c r="D214" s="132">
        <f t="shared" si="64"/>
        <v>464.72176137242667</v>
      </c>
      <c r="E214" s="132">
        <f t="shared" si="64"/>
        <v>464.62091684105587</v>
      </c>
      <c r="F214" s="132">
        <f t="shared" si="64"/>
        <v>460.97887508075758</v>
      </c>
      <c r="G214" s="132">
        <f t="shared" si="64"/>
        <v>463.85504103687185</v>
      </c>
      <c r="H214" s="132">
        <f t="shared" si="64"/>
        <v>468.49882185472484</v>
      </c>
      <c r="I214" s="132">
        <f t="shared" si="64"/>
        <v>465.36453658548436</v>
      </c>
      <c r="J214" s="132">
        <f t="shared" si="64"/>
        <v>466.02358023591944</v>
      </c>
      <c r="K214" s="132">
        <f t="shared" si="64"/>
        <v>467.36770037821924</v>
      </c>
      <c r="L214" s="132">
        <f t="shared" si="64"/>
        <v>557.45153704650784</v>
      </c>
      <c r="M214" s="132">
        <f t="shared" si="64"/>
        <v>541.03194035728563</v>
      </c>
      <c r="N214" s="132">
        <f t="shared" si="64"/>
        <v>536.53840095431394</v>
      </c>
      <c r="O214" s="132">
        <f t="shared" si="64"/>
        <v>533.3276844328642</v>
      </c>
      <c r="P214" s="132">
        <f t="shared" si="64"/>
        <v>530.5328412041149</v>
      </c>
      <c r="Q214" s="132">
        <f t="shared" si="64"/>
        <v>527.58810811374769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300.40896759749609</v>
      </c>
      <c r="D215" s="132">
        <f t="shared" si="65"/>
        <v>302.0691448920727</v>
      </c>
      <c r="E215" s="132">
        <f t="shared" si="65"/>
        <v>302.00359594669533</v>
      </c>
      <c r="F215" s="132">
        <f t="shared" si="65"/>
        <v>299.63626880249927</v>
      </c>
      <c r="G215" s="132">
        <f t="shared" si="65"/>
        <v>301.50577667397351</v>
      </c>
      <c r="H215" s="132">
        <f t="shared" si="65"/>
        <v>304.52423420557324</v>
      </c>
      <c r="I215" s="132">
        <f t="shared" si="65"/>
        <v>302.48694878056216</v>
      </c>
      <c r="J215" s="132">
        <f t="shared" si="65"/>
        <v>302.91532715334927</v>
      </c>
      <c r="K215" s="132">
        <f t="shared" si="65"/>
        <v>303.78900524584418</v>
      </c>
      <c r="L215" s="132">
        <f t="shared" si="65"/>
        <v>370.70527213593044</v>
      </c>
      <c r="M215" s="132">
        <f t="shared" si="65"/>
        <v>351.67076123223717</v>
      </c>
      <c r="N215" s="132">
        <f t="shared" si="65"/>
        <v>348.74996062030726</v>
      </c>
      <c r="O215" s="132">
        <f t="shared" si="65"/>
        <v>346.66299488136349</v>
      </c>
      <c r="P215" s="132">
        <f t="shared" si="65"/>
        <v>344.84634678267645</v>
      </c>
      <c r="Q215" s="132">
        <f t="shared" si="65"/>
        <v>342.93227027393817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300.40896759749609</v>
      </c>
      <c r="D216" s="165">
        <f t="shared" si="65"/>
        <v>302.0691448920727</v>
      </c>
      <c r="E216" s="165">
        <f t="shared" si="65"/>
        <v>302.00359594669533</v>
      </c>
      <c r="F216" s="165">
        <f t="shared" si="65"/>
        <v>299.63626880249927</v>
      </c>
      <c r="G216" s="165">
        <f t="shared" si="65"/>
        <v>301.50577667397351</v>
      </c>
      <c r="H216" s="165">
        <f t="shared" si="65"/>
        <v>304.52423420557324</v>
      </c>
      <c r="I216" s="165">
        <f t="shared" si="65"/>
        <v>302.48694878056216</v>
      </c>
      <c r="J216" s="165">
        <f t="shared" si="65"/>
        <v>302.91532715334927</v>
      </c>
      <c r="K216" s="165">
        <f t="shared" si="65"/>
        <v>303.78900524584418</v>
      </c>
      <c r="L216" s="165">
        <f t="shared" si="65"/>
        <v>370.70527213593044</v>
      </c>
      <c r="M216" s="165">
        <f t="shared" si="65"/>
        <v>351.67076123223717</v>
      </c>
      <c r="N216" s="165">
        <f t="shared" si="65"/>
        <v>348.74996062030726</v>
      </c>
      <c r="O216" s="165">
        <f t="shared" si="65"/>
        <v>346.66299488136349</v>
      </c>
      <c r="P216" s="165">
        <f t="shared" si="65"/>
        <v>344.84634678267645</v>
      </c>
      <c r="Q216" s="165">
        <f t="shared" si="65"/>
        <v>342.93227027393817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214.68700703563752</v>
      </c>
      <c r="C222" s="157">
        <f t="shared" ref="C222:Q222" si="68">IF(C165=0,0,C165*1000000/C$5)</f>
        <v>155.2289981264598</v>
      </c>
      <c r="D222" s="157">
        <f t="shared" si="68"/>
        <v>183.4027868225358</v>
      </c>
      <c r="E222" s="157">
        <f t="shared" si="68"/>
        <v>157.7540736825926</v>
      </c>
      <c r="F222" s="157">
        <f t="shared" si="68"/>
        <v>89.138983201242951</v>
      </c>
      <c r="G222" s="157">
        <f t="shared" si="68"/>
        <v>132.98467923654468</v>
      </c>
      <c r="H222" s="157">
        <f t="shared" si="68"/>
        <v>105.34861693703422</v>
      </c>
      <c r="I222" s="157">
        <f t="shared" si="68"/>
        <v>79.324013672180072</v>
      </c>
      <c r="J222" s="157">
        <f t="shared" si="68"/>
        <v>61.559260395945529</v>
      </c>
      <c r="K222" s="157">
        <f t="shared" si="68"/>
        <v>62.157427214485573</v>
      </c>
      <c r="L222" s="157">
        <f t="shared" si="68"/>
        <v>109.65793676017664</v>
      </c>
      <c r="M222" s="157">
        <f t="shared" si="68"/>
        <v>78.498910478801022</v>
      </c>
      <c r="N222" s="157">
        <f t="shared" si="68"/>
        <v>59.879583225372066</v>
      </c>
      <c r="O222" s="157">
        <f t="shared" si="68"/>
        <v>71.8377690091543</v>
      </c>
      <c r="P222" s="157">
        <f t="shared" si="68"/>
        <v>50.981621141925451</v>
      </c>
      <c r="Q222" s="157">
        <f t="shared" si="68"/>
        <v>51.322873805921752</v>
      </c>
    </row>
    <row r="223" spans="1:17" ht="12" customHeight="1" x14ac:dyDescent="0.25">
      <c r="A223" s="23" t="s">
        <v>57</v>
      </c>
      <c r="B223" s="156">
        <f>IF(B166=0,0,B166*1000000/B$16)</f>
        <v>329.60830550324948</v>
      </c>
      <c r="C223" s="156">
        <f t="shared" ref="C223:Q223" si="69">IF(C166=0,0,C166*1000000/C$16)</f>
        <v>338.20301429505184</v>
      </c>
      <c r="D223" s="156">
        <f t="shared" si="69"/>
        <v>329.60729883521674</v>
      </c>
      <c r="E223" s="156">
        <f t="shared" si="69"/>
        <v>327.6088603544876</v>
      </c>
      <c r="F223" s="156">
        <f t="shared" si="69"/>
        <v>335.17213152204522</v>
      </c>
      <c r="G223" s="156">
        <f t="shared" si="69"/>
        <v>330.33751867451025</v>
      </c>
      <c r="H223" s="156">
        <f t="shared" si="69"/>
        <v>327.49356937287877</v>
      </c>
      <c r="I223" s="156">
        <f t="shared" si="69"/>
        <v>338.09393844746438</v>
      </c>
      <c r="J223" s="156">
        <f t="shared" si="69"/>
        <v>341.29309200704398</v>
      </c>
      <c r="K223" s="156">
        <f t="shared" si="69"/>
        <v>339.64281581421324</v>
      </c>
      <c r="L223" s="156">
        <f t="shared" si="69"/>
        <v>407.10912998971952</v>
      </c>
      <c r="M223" s="156">
        <f t="shared" si="69"/>
        <v>402.24615283254275</v>
      </c>
      <c r="N223" s="156">
        <f t="shared" si="69"/>
        <v>349.21312851513011</v>
      </c>
      <c r="O223" s="156">
        <f t="shared" si="69"/>
        <v>445.07830844397688</v>
      </c>
      <c r="P223" s="156">
        <f t="shared" si="69"/>
        <v>397.04708204553907</v>
      </c>
      <c r="Q223" s="156">
        <f t="shared" si="69"/>
        <v>400.87385804339658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211.25891015019695</v>
      </c>
      <c r="C226" s="184">
        <f>C169/RES_summary!C$19</f>
        <v>220.29764863642447</v>
      </c>
      <c r="D226" s="184">
        <f>D169/RES_summary!D$19</f>
        <v>222.51727155277021</v>
      </c>
      <c r="E226" s="184">
        <f>E169/RES_summary!E$19</f>
        <v>240.77602087577708</v>
      </c>
      <c r="F226" s="184">
        <f>F169/RES_summary!F$19</f>
        <v>240.0770230976529</v>
      </c>
      <c r="G226" s="184">
        <f>G169/RES_summary!G$19</f>
        <v>236.22512778055008</v>
      </c>
      <c r="H226" s="184">
        <f>H169/RES_summary!H$19</f>
        <v>235.76598029707625</v>
      </c>
      <c r="I226" s="184">
        <f>I169/RES_summary!I$19</f>
        <v>210.90713823832925</v>
      </c>
      <c r="J226" s="184">
        <f>J169/RES_summary!J$19</f>
        <v>210.08733166140667</v>
      </c>
      <c r="K226" s="184">
        <f>K169/RES_summary!K$19</f>
        <v>207.34271474685895</v>
      </c>
      <c r="L226" s="184">
        <f>L169/RES_summary!L$19</f>
        <v>245.8867394262582</v>
      </c>
      <c r="M226" s="184">
        <f>M169/RES_summary!M$19</f>
        <v>222.86106556545116</v>
      </c>
      <c r="N226" s="184">
        <f>N169/RES_summary!N$19</f>
        <v>209.67845163029133</v>
      </c>
      <c r="O226" s="184">
        <f>O169/RES_summary!O$19</f>
        <v>201.30886030890682</v>
      </c>
      <c r="P226" s="184">
        <f>P169/RES_summary!P$19</f>
        <v>174.77532415530533</v>
      </c>
      <c r="Q226" s="184">
        <f>Q169/RES_summary!Q$19</f>
        <v>192.34489489218953</v>
      </c>
    </row>
    <row r="227" spans="1:17" ht="12" customHeight="1" x14ac:dyDescent="0.25">
      <c r="A227" s="158" t="s">
        <v>65</v>
      </c>
      <c r="B227" s="178">
        <f>B170/RES_summary!B$19</f>
        <v>168.10452762429776</v>
      </c>
      <c r="C227" s="178">
        <f>C170/RES_summary!C$19</f>
        <v>179.03318128003215</v>
      </c>
      <c r="D227" s="178">
        <f>D170/RES_summary!D$19</f>
        <v>180.28762858719426</v>
      </c>
      <c r="E227" s="178">
        <f>E170/RES_summary!E$19</f>
        <v>199.22914384031895</v>
      </c>
      <c r="F227" s="178">
        <f>F170/RES_summary!F$19</f>
        <v>200.39035972924424</v>
      </c>
      <c r="G227" s="178">
        <f>G170/RES_summary!G$19</f>
        <v>195.6702202159579</v>
      </c>
      <c r="H227" s="178">
        <f>H170/RES_summary!H$19</f>
        <v>195.13170832297706</v>
      </c>
      <c r="I227" s="178">
        <f>I170/RES_summary!I$19</f>
        <v>170.72453776964244</v>
      </c>
      <c r="J227" s="178">
        <f>J170/RES_summary!J$19</f>
        <v>170.85223921353511</v>
      </c>
      <c r="K227" s="178">
        <f>K170/RES_summary!K$19</f>
        <v>168.04587483840334</v>
      </c>
      <c r="L227" s="178">
        <f>L170/RES_summary!L$19</f>
        <v>197.21672104597496</v>
      </c>
      <c r="M227" s="178">
        <f>M170/RES_summary!M$19</f>
        <v>175.98995007275909</v>
      </c>
      <c r="N227" s="178">
        <f>N170/RES_summary!N$19</f>
        <v>165.90172449918143</v>
      </c>
      <c r="O227" s="178">
        <f>O170/RES_summary!O$19</f>
        <v>157.6457263822511</v>
      </c>
      <c r="P227" s="178">
        <f>P170/RES_summary!P$19</f>
        <v>131.47254089248995</v>
      </c>
      <c r="Q227" s="178">
        <f>Q170/RES_summary!Q$19</f>
        <v>147.03709757426691</v>
      </c>
    </row>
    <row r="228" spans="1:17" ht="12" customHeight="1" x14ac:dyDescent="0.25">
      <c r="A228" s="23" t="s">
        <v>84</v>
      </c>
      <c r="B228" s="177">
        <f>B171/RES_summary!B$19</f>
        <v>165.21002318855105</v>
      </c>
      <c r="C228" s="177">
        <f>C171/RES_summary!C$19</f>
        <v>176.9562601359552</v>
      </c>
      <c r="D228" s="177">
        <f>D171/RES_summary!D$19</f>
        <v>177.43701199633958</v>
      </c>
      <c r="E228" s="177">
        <f>E171/RES_summary!E$19</f>
        <v>196.35510074302667</v>
      </c>
      <c r="F228" s="177">
        <f>F171/RES_summary!F$19</f>
        <v>198.13880026635076</v>
      </c>
      <c r="G228" s="177">
        <f>G171/RES_summary!G$19</f>
        <v>193.52413649343629</v>
      </c>
      <c r="H228" s="177">
        <f>H171/RES_summary!H$19</f>
        <v>192.24238444799869</v>
      </c>
      <c r="I228" s="177">
        <f>I171/RES_summary!I$19</f>
        <v>168.09256725844102</v>
      </c>
      <c r="J228" s="177">
        <f>J171/RES_summary!J$19</f>
        <v>167.95256981236591</v>
      </c>
      <c r="K228" s="177">
        <f>K171/RES_summary!K$19</f>
        <v>165.65990494132669</v>
      </c>
      <c r="L228" s="177">
        <f>L171/RES_summary!L$19</f>
        <v>193.94148695704726</v>
      </c>
      <c r="M228" s="177">
        <f>M171/RES_summary!M$19</f>
        <v>172.87335363183598</v>
      </c>
      <c r="N228" s="177">
        <f>N171/RES_summary!N$19</f>
        <v>164.23540143428863</v>
      </c>
      <c r="O228" s="177">
        <f>O171/RES_summary!O$19</f>
        <v>155.84384200054851</v>
      </c>
      <c r="P228" s="177">
        <f>P171/RES_summary!P$19</f>
        <v>129.55074064531257</v>
      </c>
      <c r="Q228" s="177">
        <f>Q171/RES_summary!Q$19</f>
        <v>143.73821518719154</v>
      </c>
    </row>
    <row r="229" spans="1:17" ht="12" customHeight="1" x14ac:dyDescent="0.25">
      <c r="A229" s="23" t="s">
        <v>60</v>
      </c>
      <c r="B229" s="177">
        <f>B172/RES_summary!B$19</f>
        <v>2.8945044357467009</v>
      </c>
      <c r="C229" s="177">
        <f>C172/RES_summary!C$19</f>
        <v>2.0769211440769477</v>
      </c>
      <c r="D229" s="177">
        <f>D172/RES_summary!D$19</f>
        <v>2.8506165908546732</v>
      </c>
      <c r="E229" s="177">
        <f>E172/RES_summary!E$19</f>
        <v>2.874043097292291</v>
      </c>
      <c r="F229" s="177">
        <f>F172/RES_summary!F$19</f>
        <v>2.2515594628934918</v>
      </c>
      <c r="G229" s="177">
        <f>G172/RES_summary!G$19</f>
        <v>2.1460837225216216</v>
      </c>
      <c r="H229" s="177">
        <f>H172/RES_summary!H$19</f>
        <v>2.8893238749783636</v>
      </c>
      <c r="I229" s="177">
        <f>I172/RES_summary!I$19</f>
        <v>2.6319705112014367</v>
      </c>
      <c r="J229" s="177">
        <f>J172/RES_summary!J$19</f>
        <v>2.8996694011692039</v>
      </c>
      <c r="K229" s="177">
        <f>K172/RES_summary!K$19</f>
        <v>2.3859698970766359</v>
      </c>
      <c r="L229" s="177">
        <f>L172/RES_summary!L$19</f>
        <v>3.2752340889277081</v>
      </c>
      <c r="M229" s="177">
        <f>M172/RES_summary!M$19</f>
        <v>3.1165964409230984</v>
      </c>
      <c r="N229" s="177">
        <f>N172/RES_summary!N$19</f>
        <v>1.6663230648928109</v>
      </c>
      <c r="O229" s="177">
        <f>O172/RES_summary!O$19</f>
        <v>1.8018843817025871</v>
      </c>
      <c r="P229" s="177">
        <f>P172/RES_summary!P$19</f>
        <v>1.9218002471773707</v>
      </c>
      <c r="Q229" s="177">
        <f>Q172/RES_summary!Q$19</f>
        <v>3.2988823870753654</v>
      </c>
    </row>
    <row r="230" spans="1:17" ht="12" customHeight="1" x14ac:dyDescent="0.25">
      <c r="A230" s="158" t="s">
        <v>112</v>
      </c>
      <c r="B230" s="178">
        <f>B173/RES_summary!B$19</f>
        <v>1.1891319419493385E-2</v>
      </c>
      <c r="C230" s="178">
        <f>C173/RES_summary!C$19</f>
        <v>1.7445572652221391E-2</v>
      </c>
      <c r="D230" s="178">
        <f>D173/RES_summary!D$19</f>
        <v>2.5508213551697325E-2</v>
      </c>
      <c r="E230" s="178">
        <f>E173/RES_summary!E$19</f>
        <v>3.6226825736377088E-2</v>
      </c>
      <c r="F230" s="178">
        <f>F173/RES_summary!F$19</f>
        <v>4.2591509588866434E-2</v>
      </c>
      <c r="G230" s="178">
        <f>G173/RES_summary!G$19</f>
        <v>4.9995003671917608E-2</v>
      </c>
      <c r="H230" s="178">
        <f>H173/RES_summary!H$19</f>
        <v>7.0638718526665034E-2</v>
      </c>
      <c r="I230" s="178">
        <f>I173/RES_summary!I$19</f>
        <v>8.471476211571069E-2</v>
      </c>
      <c r="J230" s="178">
        <f>J173/RES_summary!J$19</f>
        <v>0.10450852015085946</v>
      </c>
      <c r="K230" s="178">
        <f>K173/RES_summary!K$19</f>
        <v>0.12791056761295949</v>
      </c>
      <c r="L230" s="178">
        <f>L173/RES_summary!L$19</f>
        <v>0.14379936646237468</v>
      </c>
      <c r="M230" s="178">
        <f>M173/RES_summary!M$19</f>
        <v>0.15825497622602433</v>
      </c>
      <c r="N230" s="178">
        <f>N173/RES_summary!N$19</f>
        <v>0.17713033318221635</v>
      </c>
      <c r="O230" s="178">
        <f>O173/RES_summary!O$19</f>
        <v>0.19841491301551711</v>
      </c>
      <c r="P230" s="178">
        <f>P173/RES_summary!P$19</f>
        <v>0.22144590849512827</v>
      </c>
      <c r="Q230" s="178">
        <f>Q173/RES_summary!Q$19</f>
        <v>0.23432866153064866</v>
      </c>
    </row>
    <row r="231" spans="1:17" ht="12" customHeight="1" x14ac:dyDescent="0.25">
      <c r="A231" s="23" t="s">
        <v>60</v>
      </c>
      <c r="B231" s="177">
        <f>B174/RES_summary!B$19</f>
        <v>1.1891319419493385E-2</v>
      </c>
      <c r="C231" s="177">
        <f>C174/RES_summary!C$19</f>
        <v>1.7445572652221391E-2</v>
      </c>
      <c r="D231" s="177">
        <f>D174/RES_summary!D$19</f>
        <v>2.5508213551697325E-2</v>
      </c>
      <c r="E231" s="177">
        <f>E174/RES_summary!E$19</f>
        <v>3.6226825736377088E-2</v>
      </c>
      <c r="F231" s="177">
        <f>F174/RES_summary!F$19</f>
        <v>4.2591509588866434E-2</v>
      </c>
      <c r="G231" s="177">
        <f>G174/RES_summary!G$19</f>
        <v>4.9995003671917608E-2</v>
      </c>
      <c r="H231" s="177">
        <f>H174/RES_summary!H$19</f>
        <v>7.0638718526665034E-2</v>
      </c>
      <c r="I231" s="177">
        <f>I174/RES_summary!I$19</f>
        <v>8.471476211571069E-2</v>
      </c>
      <c r="J231" s="177">
        <f>J174/RES_summary!J$19</f>
        <v>0.10450852015085946</v>
      </c>
      <c r="K231" s="177">
        <f>K174/RES_summary!K$19</f>
        <v>0.12791056761295949</v>
      </c>
      <c r="L231" s="177">
        <f>L174/RES_summary!L$19</f>
        <v>0.14379936646237468</v>
      </c>
      <c r="M231" s="177">
        <f>M174/RES_summary!M$19</f>
        <v>0.15825497622602433</v>
      </c>
      <c r="N231" s="177">
        <f>N174/RES_summary!N$19</f>
        <v>0.17713033318221635</v>
      </c>
      <c r="O231" s="177">
        <f>O174/RES_summary!O$19</f>
        <v>0.19841491301551711</v>
      </c>
      <c r="P231" s="177">
        <f>P174/RES_summary!P$19</f>
        <v>0.22144590849512827</v>
      </c>
      <c r="Q231" s="177">
        <f>Q174/RES_summary!Q$19</f>
        <v>0.23432866153064866</v>
      </c>
    </row>
    <row r="232" spans="1:17" ht="12" customHeight="1" x14ac:dyDescent="0.25">
      <c r="A232" s="158" t="s">
        <v>63</v>
      </c>
      <c r="B232" s="178">
        <f>B175/RES_summary!B$19</f>
        <v>26.733571350370426</v>
      </c>
      <c r="C232" s="178">
        <f>C175/RES_summary!C$19</f>
        <v>26.257056117890571</v>
      </c>
      <c r="D232" s="178">
        <f>D175/RES_summary!D$19</f>
        <v>26.536659278592975</v>
      </c>
      <c r="E232" s="178">
        <f>E175/RES_summary!E$19</f>
        <v>26.519250651569578</v>
      </c>
      <c r="F232" s="178">
        <f>F175/RES_summary!F$19</f>
        <v>26.198889550057292</v>
      </c>
      <c r="G232" s="178">
        <f>G175/RES_summary!G$19</f>
        <v>26.198332288498289</v>
      </c>
      <c r="H232" s="178">
        <f>H175/RES_summary!H$19</f>
        <v>26.837600747711651</v>
      </c>
      <c r="I232" s="178">
        <f>I175/RES_summary!I$19</f>
        <v>26.562371345195739</v>
      </c>
      <c r="J232" s="178">
        <f>J175/RES_summary!J$19</f>
        <v>26.182283070280235</v>
      </c>
      <c r="K232" s="178">
        <f>K175/RES_summary!K$19</f>
        <v>26.193961328286132</v>
      </c>
      <c r="L232" s="178">
        <f>L175/RES_summary!L$19</f>
        <v>31.758596101706605</v>
      </c>
      <c r="M232" s="178">
        <f>M175/RES_summary!M$19</f>
        <v>30.736661023359414</v>
      </c>
      <c r="N232" s="178">
        <f>N175/RES_summary!N$19</f>
        <v>28.56788993199293</v>
      </c>
      <c r="O232" s="178">
        <f>O175/RES_summary!O$19</f>
        <v>28.16380169738277</v>
      </c>
      <c r="P232" s="178">
        <f>P175/RES_summary!P$19</f>
        <v>28.187712890993911</v>
      </c>
      <c r="Q232" s="178">
        <f>Q175/RES_summary!Q$19</f>
        <v>29.095162854898582</v>
      </c>
    </row>
    <row r="233" spans="1:17" ht="12" customHeight="1" x14ac:dyDescent="0.25">
      <c r="A233" s="167" t="s">
        <v>169</v>
      </c>
      <c r="B233" s="183">
        <f>B176/RES_summary!B$19</f>
        <v>27.300894155988669</v>
      </c>
      <c r="C233" s="183">
        <f>C176/RES_summary!C$19</f>
        <v>27.03170237973319</v>
      </c>
      <c r="D233" s="183">
        <f>D176/RES_summary!D$19</f>
        <v>27.17706929621982</v>
      </c>
      <c r="E233" s="183">
        <f>E176/RES_summary!E$19</f>
        <v>27.167052713695906</v>
      </c>
      <c r="F233" s="183">
        <f>F176/RES_summary!F$19</f>
        <v>26.949954019739888</v>
      </c>
      <c r="G233" s="183">
        <f>G176/RES_summary!G$19</f>
        <v>27.112600429570914</v>
      </c>
      <c r="H233" s="183">
        <f>H176/RES_summary!H$19</f>
        <v>27.379126559056168</v>
      </c>
      <c r="I233" s="183">
        <f>I176/RES_summary!I$19</f>
        <v>27.190825585365474</v>
      </c>
      <c r="J233" s="183">
        <f>J176/RES_summary!J$19</f>
        <v>27.223504364277158</v>
      </c>
      <c r="K233" s="183">
        <f>K176/RES_summary!K$19</f>
        <v>27.293731648666707</v>
      </c>
      <c r="L233" s="183">
        <f>L176/RES_summary!L$19</f>
        <v>32.542805045259897</v>
      </c>
      <c r="M233" s="183">
        <f>M176/RES_summary!M$19</f>
        <v>31.526752582835634</v>
      </c>
      <c r="N233" s="183">
        <f>N176/RES_summary!N$19</f>
        <v>31.23697637441629</v>
      </c>
      <c r="O233" s="183">
        <f>O176/RES_summary!O$19</f>
        <v>31.019863317778526</v>
      </c>
      <c r="P233" s="183">
        <f>P176/RES_summary!P$19</f>
        <v>30.826345286440151</v>
      </c>
      <c r="Q233" s="183">
        <f>Q176/RES_summary!Q$19</f>
        <v>30.61805636684516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21.95451541020314</v>
      </c>
      <c r="D234" s="183">
        <f>D177/RES_summary!D$19</f>
        <v>22.104225406691793</v>
      </c>
      <c r="E234" s="183">
        <f>E177/RES_summary!E$19</f>
        <v>22.127168221025141</v>
      </c>
      <c r="F234" s="183">
        <f>F177/RES_summary!F$19</f>
        <v>21.982066658585129</v>
      </c>
      <c r="G234" s="183">
        <f>G177/RES_summary!G$19</f>
        <v>22.147082742185027</v>
      </c>
      <c r="H234" s="183">
        <f>H177/RES_summary!H$19</f>
        <v>22.395447530032577</v>
      </c>
      <c r="I234" s="183">
        <f>I177/RES_summary!I$19</f>
        <v>22.271111197466393</v>
      </c>
      <c r="J234" s="183">
        <f>J177/RES_summary!J$19</f>
        <v>22.327077478360781</v>
      </c>
      <c r="K234" s="183">
        <f>K177/RES_summary!K$19</f>
        <v>22.413922831718324</v>
      </c>
      <c r="L234" s="183">
        <f>L177/RES_summary!L$19</f>
        <v>27.007434223107005</v>
      </c>
      <c r="M234" s="183">
        <f>M177/RES_summary!M$19</f>
        <v>25.980225067380282</v>
      </c>
      <c r="N234" s="183">
        <f>N177/RES_summary!N$19</f>
        <v>25.790781209271092</v>
      </c>
      <c r="O234" s="183">
        <f>O177/RES_summary!O$19</f>
        <v>25.668140525470772</v>
      </c>
      <c r="P234" s="183">
        <f>P177/RES_summary!P$19</f>
        <v>25.565723063493845</v>
      </c>
      <c r="Q234" s="183">
        <f>Q177/RES_summary!Q$19</f>
        <v>25.454816666908606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17.570606546826205</v>
      </c>
      <c r="D235" s="182">
        <f>D178/RES_summary!D$19</f>
        <v>17.665095042542614</v>
      </c>
      <c r="E235" s="182">
        <f>E178/RES_summary!E$19</f>
        <v>17.65858426390286</v>
      </c>
      <c r="F235" s="182">
        <f>F178/RES_summary!F$19</f>
        <v>17.517470112831329</v>
      </c>
      <c r="G235" s="182">
        <f>G178/RES_summary!G$19</f>
        <v>17.623190279221493</v>
      </c>
      <c r="H235" s="182">
        <f>H178/RES_summary!H$19</f>
        <v>17.796432263386635</v>
      </c>
      <c r="I235" s="182">
        <f>I178/RES_summary!I$19</f>
        <v>17.674036630487407</v>
      </c>
      <c r="J235" s="182">
        <f>J178/RES_summary!J$19</f>
        <v>17.695277836780249</v>
      </c>
      <c r="K235" s="182">
        <f>K178/RES_summary!K$19</f>
        <v>17.740925571633458</v>
      </c>
      <c r="L235" s="182">
        <f>L178/RES_summary!L$19</f>
        <v>21.640965355097986</v>
      </c>
      <c r="M235" s="182">
        <f>M178/RES_summary!M$19</f>
        <v>20.492389178843254</v>
      </c>
      <c r="N235" s="182">
        <f>N178/RES_summary!N$19</f>
        <v>20.304034643370777</v>
      </c>
      <c r="O235" s="182">
        <f>O178/RES_summary!O$19</f>
        <v>20.162911156556138</v>
      </c>
      <c r="P235" s="182">
        <f>P178/RES_summary!P$19</f>
        <v>20.0371244361862</v>
      </c>
      <c r="Q235" s="182">
        <f>Q178/RES_summary!Q$19</f>
        <v>19.901736638449481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4.3839088633769379</v>
      </c>
      <c r="D236" s="181">
        <f>D179/RES_summary!D$19</f>
        <v>4.4391303641491815</v>
      </c>
      <c r="E236" s="181">
        <f>E179/RES_summary!E$19</f>
        <v>4.4685839571222781</v>
      </c>
      <c r="F236" s="181">
        <f>F179/RES_summary!F$19</f>
        <v>4.4645965457537997</v>
      </c>
      <c r="G236" s="181">
        <f>G179/RES_summary!G$19</f>
        <v>4.5238924629635351</v>
      </c>
      <c r="H236" s="181">
        <f>H179/RES_summary!H$19</f>
        <v>4.5990152666459432</v>
      </c>
      <c r="I236" s="181">
        <f>I179/RES_summary!I$19</f>
        <v>4.5970745669789856</v>
      </c>
      <c r="J236" s="181">
        <f>J179/RES_summary!J$19</f>
        <v>4.6317996415805363</v>
      </c>
      <c r="K236" s="181">
        <f>K179/RES_summary!K$19</f>
        <v>4.6729972600848679</v>
      </c>
      <c r="L236" s="181">
        <f>L179/RES_summary!L$19</f>
        <v>5.3664688680090169</v>
      </c>
      <c r="M236" s="181">
        <f>M179/RES_summary!M$19</f>
        <v>5.4878358885370258</v>
      </c>
      <c r="N236" s="181">
        <f>N179/RES_summary!N$19</f>
        <v>5.4867465659003125</v>
      </c>
      <c r="O236" s="181">
        <f>O179/RES_summary!O$19</f>
        <v>5.5052293689146277</v>
      </c>
      <c r="P236" s="181">
        <f>P179/RES_summary!P$19</f>
        <v>5.5285986273076393</v>
      </c>
      <c r="Q236" s="181">
        <f>Q179/RES_summary!Q$19</f>
        <v>5.5530800284591297</v>
      </c>
    </row>
    <row r="237" spans="1:17" ht="12" customHeight="1" x14ac:dyDescent="0.25">
      <c r="A237" s="163" t="s">
        <v>142</v>
      </c>
      <c r="B237" s="180">
        <f>B180/RES_summary!B$19</f>
        <v>24.134187897478835</v>
      </c>
      <c r="C237" s="180">
        <f>C180/RES_summary!C$19</f>
        <v>23.001814635334277</v>
      </c>
      <c r="D237" s="180">
        <f>D180/RES_summary!D$19</f>
        <v>23.942264570330135</v>
      </c>
      <c r="E237" s="180">
        <f>E180/RES_summary!E$19</f>
        <v>23.877332243115791</v>
      </c>
      <c r="F237" s="180">
        <f>F180/RES_summary!F$19</f>
        <v>23.020476509976202</v>
      </c>
      <c r="G237" s="180">
        <f>G180/RES_summary!G$19</f>
        <v>22.201046223626136</v>
      </c>
      <c r="H237" s="180">
        <f>H180/RES_summary!H$19</f>
        <v>24.680155223908567</v>
      </c>
      <c r="I237" s="180">
        <f>I180/RES_summary!I$19</f>
        <v>24.037904240456427</v>
      </c>
      <c r="J237" s="180">
        <f>J180/RES_summary!J$19</f>
        <v>21.851303743255929</v>
      </c>
      <c r="K237" s="180">
        <f>K180/RES_summary!K$19</f>
        <v>21.672066733666231</v>
      </c>
      <c r="L237" s="180">
        <f>L180/RES_summary!L$19</f>
        <v>28.990126434561908</v>
      </c>
      <c r="M237" s="180">
        <f>M180/RES_summary!M$19</f>
        <v>28.08076282800792</v>
      </c>
      <c r="N237" s="180">
        <f>N180/RES_summary!N$19</f>
        <v>26.260274985424179</v>
      </c>
      <c r="O237" s="180">
        <f>O180/RES_summary!O$19</f>
        <v>26.286878380763412</v>
      </c>
      <c r="P237" s="180">
        <f>P180/RES_summary!P$19</f>
        <v>26.504097878893955</v>
      </c>
      <c r="Q237" s="180">
        <f>Q180/RES_summary!Q$19</f>
        <v>28.413803637474636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19.335088376344277</v>
      </c>
      <c r="D238" s="179">
        <f>D181/RES_summary!D$19</f>
        <v>20.001602334863264</v>
      </c>
      <c r="E238" s="179">
        <f>E181/RES_summary!E$19</f>
        <v>19.988849915147767</v>
      </c>
      <c r="F238" s="179">
        <f>F181/RES_summary!F$19</f>
        <v>19.427906277238414</v>
      </c>
      <c r="G238" s="179">
        <f>G181/RES_summary!G$19</f>
        <v>18.954572508320531</v>
      </c>
      <c r="H238" s="179">
        <f>H181/RES_summary!H$19</f>
        <v>20.641116162186734</v>
      </c>
      <c r="I238" s="179">
        <f>I181/RES_summary!I$19</f>
        <v>20.221712323275437</v>
      </c>
      <c r="J238" s="179">
        <f>J181/RES_summary!J$19</f>
        <v>18.835147074696991</v>
      </c>
      <c r="K238" s="179">
        <f>K181/RES_summary!K$19</f>
        <v>18.75984063696804</v>
      </c>
      <c r="L238" s="179">
        <f>L181/RES_summary!L$19</f>
        <v>24.644902946992651</v>
      </c>
      <c r="M238" s="179">
        <f>M181/RES_summary!M$19</f>
        <v>23.740331726742305</v>
      </c>
      <c r="N238" s="179">
        <f>N181/RES_summary!N$19</f>
        <v>22.555925306426126</v>
      </c>
      <c r="O238" s="179">
        <f>O181/RES_summary!O$19</f>
        <v>22.591700316410915</v>
      </c>
      <c r="P238" s="179">
        <f>P181/RES_summary!P$19</f>
        <v>22.756262248588754</v>
      </c>
      <c r="Q238" s="179">
        <f>Q181/RES_summary!Q$19</f>
        <v>24.022052392817788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14.951179512967343</v>
      </c>
      <c r="D239" s="177">
        <f>D182/RES_summary!D$19</f>
        <v>15.562471970714084</v>
      </c>
      <c r="E239" s="177">
        <f>E182/RES_summary!E$19</f>
        <v>15.520265958025487</v>
      </c>
      <c r="F239" s="177">
        <f>F182/RES_summary!F$19</f>
        <v>14.96330973148461</v>
      </c>
      <c r="G239" s="177">
        <f>G182/RES_summary!G$19</f>
        <v>14.430680045356995</v>
      </c>
      <c r="H239" s="177">
        <f>H182/RES_summary!H$19</f>
        <v>16.042100895540791</v>
      </c>
      <c r="I239" s="177">
        <f>I182/RES_summary!I$19</f>
        <v>15.624637756296449</v>
      </c>
      <c r="J239" s="177">
        <f>J182/RES_summary!J$19</f>
        <v>14.203347433116461</v>
      </c>
      <c r="K239" s="177">
        <f>K182/RES_summary!K$19</f>
        <v>14.086843376883163</v>
      </c>
      <c r="L239" s="177">
        <f>L182/RES_summary!L$19</f>
        <v>19.27843407898364</v>
      </c>
      <c r="M239" s="177">
        <f>M182/RES_summary!M$19</f>
        <v>18.252495838205277</v>
      </c>
      <c r="N239" s="177">
        <f>N182/RES_summary!N$19</f>
        <v>17.069178740525821</v>
      </c>
      <c r="O239" s="177">
        <f>O182/RES_summary!O$19</f>
        <v>17.086470947496291</v>
      </c>
      <c r="P239" s="177">
        <f>P182/RES_summary!P$19</f>
        <v>17.227663621281117</v>
      </c>
      <c r="Q239" s="177">
        <f>Q182/RES_summary!Q$19</f>
        <v>18.46897236435866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4.383908863376937</v>
      </c>
      <c r="D240" s="177">
        <f>D183/RES_summary!D$19</f>
        <v>4.4391303641491824</v>
      </c>
      <c r="E240" s="177">
        <f>E183/RES_summary!E$19</f>
        <v>4.4685839571222772</v>
      </c>
      <c r="F240" s="177">
        <f>F183/RES_summary!F$19</f>
        <v>4.4645965457538006</v>
      </c>
      <c r="G240" s="177">
        <f>G183/RES_summary!G$19</f>
        <v>4.5238924629635351</v>
      </c>
      <c r="H240" s="177">
        <f>H183/RES_summary!H$19</f>
        <v>4.5990152666459441</v>
      </c>
      <c r="I240" s="177">
        <f>I183/RES_summary!I$19</f>
        <v>4.5970745669789892</v>
      </c>
      <c r="J240" s="177">
        <f>J183/RES_summary!J$19</f>
        <v>4.63179964158053</v>
      </c>
      <c r="K240" s="177">
        <f>K183/RES_summary!K$19</f>
        <v>4.6729972600848768</v>
      </c>
      <c r="L240" s="177">
        <f>L183/RES_summary!L$19</f>
        <v>5.3664688680090133</v>
      </c>
      <c r="M240" s="177">
        <f>M183/RES_summary!M$19</f>
        <v>5.4878358885370266</v>
      </c>
      <c r="N240" s="177">
        <f>N183/RES_summary!N$19</f>
        <v>5.4867465659003098</v>
      </c>
      <c r="O240" s="177">
        <f>O183/RES_summary!O$19</f>
        <v>5.5052293689146241</v>
      </c>
      <c r="P240" s="177">
        <f>P183/RES_summary!P$19</f>
        <v>5.5285986273076375</v>
      </c>
      <c r="Q240" s="177">
        <f>Q183/RES_summary!Q$19</f>
        <v>5.5530800284591288</v>
      </c>
    </row>
    <row r="241" spans="1:17" ht="12" customHeight="1" x14ac:dyDescent="0.25">
      <c r="A241" s="158" t="s">
        <v>62</v>
      </c>
      <c r="B241" s="178">
        <f>B184/RES_summary!B$19</f>
        <v>16.408919856109268</v>
      </c>
      <c r="C241" s="178">
        <f>C184/RES_summary!C$19</f>
        <v>14.9899656658495</v>
      </c>
      <c r="D241" s="178">
        <f>D184/RES_summary!D$19</f>
        <v>15.667475473431292</v>
      </c>
      <c r="E241" s="178">
        <f>E184/RES_summary!E$19</f>
        <v>14.991399558152176</v>
      </c>
      <c r="F241" s="178">
        <f>F184/RES_summary!F$19</f>
        <v>13.445182308762531</v>
      </c>
      <c r="G241" s="178">
        <f>G184/RES_summary!G$19</f>
        <v>14.306580272421956</v>
      </c>
      <c r="H241" s="178">
        <f>H184/RES_summary!H$19</f>
        <v>13.726032507860879</v>
      </c>
      <c r="I241" s="178">
        <f>I184/RES_summary!I$19</f>
        <v>13.535514361375387</v>
      </c>
      <c r="J241" s="178">
        <f>J184/RES_summary!J$19</f>
        <v>12.948300857440472</v>
      </c>
      <c r="K241" s="178">
        <f>K184/RES_summary!K$19</f>
        <v>12.974968012556516</v>
      </c>
      <c r="L241" s="178">
        <f>L184/RES_summary!L$19</f>
        <v>16.767622912114234</v>
      </c>
      <c r="M241" s="178">
        <f>M184/RES_summary!M$19</f>
        <v>15.976199493106646</v>
      </c>
      <c r="N241" s="178">
        <f>N184/RES_summary!N$19</f>
        <v>15.031706865934773</v>
      </c>
      <c r="O241" s="178">
        <f>O184/RES_summary!O$19</f>
        <v>15.300917316257468</v>
      </c>
      <c r="P241" s="178">
        <f>P184/RES_summary!P$19</f>
        <v>14.893624463326347</v>
      </c>
      <c r="Q241" s="178">
        <f>Q184/RES_summary!Q$19</f>
        <v>15.978305801493399</v>
      </c>
    </row>
    <row r="242" spans="1:17" ht="12" customHeight="1" x14ac:dyDescent="0.25">
      <c r="A242" s="23" t="s">
        <v>57</v>
      </c>
      <c r="B242" s="177">
        <f>B185/RES_summary!B$19</f>
        <v>19.27994584316394</v>
      </c>
      <c r="C242" s="177">
        <f>C185/RES_summary!C$19</f>
        <v>19.781140838282102</v>
      </c>
      <c r="D242" s="177">
        <f>D185/RES_summary!D$19</f>
        <v>19.275534622115099</v>
      </c>
      <c r="E242" s="177">
        <f>E185/RES_summary!E$19</f>
        <v>19.155760871112264</v>
      </c>
      <c r="F242" s="177">
        <f>F185/RES_summary!F$19</f>
        <v>19.594983678232296</v>
      </c>
      <c r="G242" s="177">
        <f>G185/RES_summary!G$19</f>
        <v>19.308422585421418</v>
      </c>
      <c r="H242" s="177">
        <f>H185/RES_summary!H$19</f>
        <v>19.138762927172262</v>
      </c>
      <c r="I242" s="177">
        <f>I185/RES_summary!I$19</f>
        <v>19.754520572724374</v>
      </c>
      <c r="J242" s="177">
        <f>J185/RES_summary!J$19</f>
        <v>19.937175657609085</v>
      </c>
      <c r="K242" s="177">
        <f>K185/RES_summary!K$19</f>
        <v>19.834746525548908</v>
      </c>
      <c r="L242" s="177">
        <f>L185/RES_summary!L$19</f>
        <v>23.766143187251629</v>
      </c>
      <c r="M242" s="177">
        <f>M185/RES_summary!M$19</f>
        <v>23.439494033151668</v>
      </c>
      <c r="N242" s="177">
        <f>N185/RES_summary!N$19</f>
        <v>20.33100002844337</v>
      </c>
      <c r="O242" s="177">
        <f>O185/RES_summary!O$19</f>
        <v>25.887027237901023</v>
      </c>
      <c r="P242" s="177">
        <f>P185/RES_summary!P$19</f>
        <v>23.070222040034547</v>
      </c>
      <c r="Q242" s="177">
        <f>Q185/RES_summary!Q$19</f>
        <v>23.264319632695624</v>
      </c>
    </row>
    <row r="243" spans="1:17" ht="12" customHeight="1" x14ac:dyDescent="0.25">
      <c r="A243" s="29" t="s">
        <v>140</v>
      </c>
      <c r="B243" s="176">
        <f>B186/RES_summary!B$19</f>
        <v>11.045493019646797</v>
      </c>
      <c r="C243" s="176">
        <f>C186/RES_summary!C$19</f>
        <v>10.925293875622133</v>
      </c>
      <c r="D243" s="176">
        <f>D186/RES_summary!D$19</f>
        <v>11.141431141558948</v>
      </c>
      <c r="E243" s="176">
        <f>E186/RES_summary!E$19</f>
        <v>11.123713670237514</v>
      </c>
      <c r="F243" s="176">
        <f>F186/RES_summary!F$19</f>
        <v>11.217079938388576</v>
      </c>
      <c r="G243" s="176">
        <f>G186/RES_summary!G$19</f>
        <v>10.936127648176358</v>
      </c>
      <c r="H243" s="176">
        <f>H186/RES_summary!H$19</f>
        <v>11.159133475157677</v>
      </c>
      <c r="I243" s="176">
        <f>I186/RES_summary!I$19</f>
        <v>11.629123832550155</v>
      </c>
      <c r="J243" s="176">
        <f>J186/RES_summary!J$19</f>
        <v>11.410303250142221</v>
      </c>
      <c r="K243" s="176">
        <f>K186/RES_summary!K$19</f>
        <v>11.438360316632469</v>
      </c>
      <c r="L243" s="176">
        <f>L186/RES_summary!L$19</f>
        <v>14.187558312562961</v>
      </c>
      <c r="M243" s="176">
        <f>M186/RES_summary!M$19</f>
        <v>14.166576388006106</v>
      </c>
      <c r="N243" s="176">
        <f>N186/RES_summary!N$19</f>
        <v>13.934981404522084</v>
      </c>
      <c r="O243" s="176">
        <f>O186/RES_summary!O$19</f>
        <v>13.26340413398605</v>
      </c>
      <c r="P243" s="176">
        <f>P186/RES_summary!P$19</f>
        <v>13.689065652986628</v>
      </c>
      <c r="Q243" s="176">
        <f>Q186/RES_summary!Q$19</f>
        <v>14.908535767165738</v>
      </c>
    </row>
    <row r="245" spans="1:17" ht="12" customHeight="1" x14ac:dyDescent="0.25">
      <c r="A245" s="152" t="s">
        <v>71</v>
      </c>
      <c r="B245" s="184">
        <f>B188/RES_summary!B$19</f>
        <v>110.66999876560928</v>
      </c>
      <c r="C245" s="184">
        <f>C188/RES_summary!C$19</f>
        <v>116.15754993789322</v>
      </c>
      <c r="D245" s="184">
        <f>D188/RES_summary!D$19</f>
        <v>118.46870980578542</v>
      </c>
      <c r="E245" s="184">
        <f>E188/RES_summary!E$19</f>
        <v>128.79044374610996</v>
      </c>
      <c r="F245" s="184">
        <f>F188/RES_summary!F$19</f>
        <v>130.80841853660024</v>
      </c>
      <c r="G245" s="184">
        <f>G188/RES_summary!G$19</f>
        <v>129.84990613966389</v>
      </c>
      <c r="H245" s="184">
        <f>H188/RES_summary!H$19</f>
        <v>132.15750084219195</v>
      </c>
      <c r="I245" s="184">
        <f>I188/RES_summary!I$19</f>
        <v>121.82128412026997</v>
      </c>
      <c r="J245" s="184">
        <f>J188/RES_summary!J$19</f>
        <v>122.93052524841131</v>
      </c>
      <c r="K245" s="184">
        <f>K188/RES_summary!K$19</f>
        <v>122.52278239626004</v>
      </c>
      <c r="L245" s="184">
        <f>L188/RES_summary!L$19</f>
        <v>147.35038665178683</v>
      </c>
      <c r="M245" s="184">
        <f>M188/RES_summary!M$19</f>
        <v>136.81942308265238</v>
      </c>
      <c r="N245" s="184">
        <f>N188/RES_summary!N$19</f>
        <v>131.80687625899708</v>
      </c>
      <c r="O245" s="184">
        <f>O188/RES_summary!O$19</f>
        <v>128.13305474376756</v>
      </c>
      <c r="P245" s="184">
        <f>P188/RES_summary!P$19</f>
        <v>112.27414451912638</v>
      </c>
      <c r="Q245" s="184">
        <f>Q188/RES_summary!Q$19</f>
        <v>124.33311713721461</v>
      </c>
    </row>
    <row r="246" spans="1:17" ht="12" customHeight="1" x14ac:dyDescent="0.25">
      <c r="A246" s="158" t="s">
        <v>65</v>
      </c>
      <c r="B246" s="178">
        <f>B189/RES_summary!B$19</f>
        <v>89.820445470910101</v>
      </c>
      <c r="C246" s="178">
        <f>C189/RES_summary!C$19</f>
        <v>95.183193617786287</v>
      </c>
      <c r="D246" s="178">
        <f>D189/RES_summary!D$19</f>
        <v>97.127509889074162</v>
      </c>
      <c r="E246" s="178">
        <f>E189/RES_summary!E$19</f>
        <v>107.30830531875975</v>
      </c>
      <c r="F246" s="178">
        <f>F189/RES_summary!F$19</f>
        <v>108.86379443191009</v>
      </c>
      <c r="G246" s="178">
        <f>G189/RES_summary!G$19</f>
        <v>107.85072672316025</v>
      </c>
      <c r="H246" s="178">
        <f>H189/RES_summary!H$19</f>
        <v>109.32715422583703</v>
      </c>
      <c r="I246" s="178">
        <f>I189/RES_summary!I$19</f>
        <v>98.254644502110125</v>
      </c>
      <c r="J246" s="178">
        <f>J189/RES_summary!J$19</f>
        <v>99.517723620618284</v>
      </c>
      <c r="K246" s="178">
        <f>K189/RES_summary!K$19</f>
        <v>98.847046938352079</v>
      </c>
      <c r="L246" s="178">
        <f>L189/RES_summary!L$19</f>
        <v>118.21673322771029</v>
      </c>
      <c r="M246" s="178">
        <f>M189/RES_summary!M$19</f>
        <v>107.86437778578185</v>
      </c>
      <c r="N246" s="178">
        <f>N189/RES_summary!N$19</f>
        <v>102.52746545639019</v>
      </c>
      <c r="O246" s="178">
        <f>O189/RES_summary!O$19</f>
        <v>98.743752370512553</v>
      </c>
      <c r="P246" s="178">
        <f>P189/RES_summary!P$19</f>
        <v>82.628106295447594</v>
      </c>
      <c r="Q246" s="178">
        <f>Q189/RES_summary!Q$19</f>
        <v>92.956940167572554</v>
      </c>
    </row>
    <row r="247" spans="1:17" ht="12" customHeight="1" x14ac:dyDescent="0.25">
      <c r="A247" s="23" t="s">
        <v>84</v>
      </c>
      <c r="B247" s="177">
        <f>B190/RES_summary!B$19</f>
        <v>86.925941035163405</v>
      </c>
      <c r="C247" s="177">
        <f>C190/RES_summary!C$19</f>
        <v>93.106272473709353</v>
      </c>
      <c r="D247" s="177">
        <f>D190/RES_summary!D$19</f>
        <v>94.276893298219477</v>
      </c>
      <c r="E247" s="177">
        <f>E190/RES_summary!E$19</f>
        <v>104.43426222146746</v>
      </c>
      <c r="F247" s="177">
        <f>F190/RES_summary!F$19</f>
        <v>106.6122349690166</v>
      </c>
      <c r="G247" s="177">
        <f>G190/RES_summary!G$19</f>
        <v>105.70464300063863</v>
      </c>
      <c r="H247" s="177">
        <f>H190/RES_summary!H$19</f>
        <v>106.43783035085868</v>
      </c>
      <c r="I247" s="177">
        <f>I190/RES_summary!I$19</f>
        <v>95.62267399090868</v>
      </c>
      <c r="J247" s="177">
        <f>J190/RES_summary!J$19</f>
        <v>96.618054219449093</v>
      </c>
      <c r="K247" s="177">
        <f>K190/RES_summary!K$19</f>
        <v>96.461077041275445</v>
      </c>
      <c r="L247" s="177">
        <f>L190/RES_summary!L$19</f>
        <v>114.94149913878258</v>
      </c>
      <c r="M247" s="177">
        <f>M190/RES_summary!M$19</f>
        <v>104.74778134485877</v>
      </c>
      <c r="N247" s="177">
        <f>N190/RES_summary!N$19</f>
        <v>100.86114239149737</v>
      </c>
      <c r="O247" s="177">
        <f>O190/RES_summary!O$19</f>
        <v>96.94186798880996</v>
      </c>
      <c r="P247" s="177">
        <f>P190/RES_summary!P$19</f>
        <v>80.706306048270221</v>
      </c>
      <c r="Q247" s="177">
        <f>Q190/RES_summary!Q$19</f>
        <v>89.658057780497188</v>
      </c>
    </row>
    <row r="248" spans="1:17" ht="12" customHeight="1" x14ac:dyDescent="0.25">
      <c r="A248" s="23" t="s">
        <v>60</v>
      </c>
      <c r="B248" s="177">
        <f>B191/RES_summary!B$19</f>
        <v>2.8945044357467009</v>
      </c>
      <c r="C248" s="177">
        <f>C191/RES_summary!C$19</f>
        <v>2.0769211440769477</v>
      </c>
      <c r="D248" s="177">
        <f>D191/RES_summary!D$19</f>
        <v>2.8506165908546728</v>
      </c>
      <c r="E248" s="177">
        <f>E191/RES_summary!E$19</f>
        <v>2.8740430972922906</v>
      </c>
      <c r="F248" s="177">
        <f>F191/RES_summary!F$19</f>
        <v>2.2515594628934923</v>
      </c>
      <c r="G248" s="177">
        <f>G191/RES_summary!G$19</f>
        <v>2.1460837225216229</v>
      </c>
      <c r="H248" s="177">
        <f>H191/RES_summary!H$19</f>
        <v>2.8893238749783632</v>
      </c>
      <c r="I248" s="177">
        <f>I191/RES_summary!I$19</f>
        <v>2.6319705112014358</v>
      </c>
      <c r="J248" s="177">
        <f>J191/RES_summary!J$19</f>
        <v>2.8996694011692017</v>
      </c>
      <c r="K248" s="177">
        <f>K191/RES_summary!K$19</f>
        <v>2.3859698970766359</v>
      </c>
      <c r="L248" s="177">
        <f>L191/RES_summary!L$19</f>
        <v>3.2752340889277081</v>
      </c>
      <c r="M248" s="177">
        <f>M191/RES_summary!M$19</f>
        <v>3.1165964409230984</v>
      </c>
      <c r="N248" s="177">
        <f>N191/RES_summary!N$19</f>
        <v>1.6663230648928109</v>
      </c>
      <c r="O248" s="177">
        <f>O191/RES_summary!O$19</f>
        <v>1.8018843817025871</v>
      </c>
      <c r="P248" s="177">
        <f>P191/RES_summary!P$19</f>
        <v>1.9218002471773712</v>
      </c>
      <c r="Q248" s="177">
        <f>Q191/RES_summary!Q$19</f>
        <v>3.2988823870753663</v>
      </c>
    </row>
    <row r="249" spans="1:17" ht="12" customHeight="1" x14ac:dyDescent="0.25">
      <c r="A249" s="158" t="s">
        <v>112</v>
      </c>
      <c r="B249" s="178">
        <f>B192/RES_summary!B$19</f>
        <v>1.7760690283084073E-2</v>
      </c>
      <c r="C249" s="178">
        <f>C192/RES_summary!C$19</f>
        <v>2.7812087759157895E-2</v>
      </c>
      <c r="D249" s="178">
        <f>D192/RES_summary!D$19</f>
        <v>4.2758529794648642E-2</v>
      </c>
      <c r="E249" s="178">
        <f>E192/RES_summary!E$19</f>
        <v>6.2501683946794284E-2</v>
      </c>
      <c r="F249" s="178">
        <f>F192/RES_summary!F$19</f>
        <v>7.5098192933384086E-2</v>
      </c>
      <c r="G249" s="178">
        <f>G192/RES_summary!G$19</f>
        <v>9.0381311300708853E-2</v>
      </c>
      <c r="H249" s="178">
        <f>H192/RES_summary!H$19</f>
        <v>0.1332521916333794</v>
      </c>
      <c r="I249" s="178">
        <f>I192/RES_summary!I$19</f>
        <v>0.16644862536188471</v>
      </c>
      <c r="J249" s="178">
        <f>J192/RES_summary!J$19</f>
        <v>0.21321445884657911</v>
      </c>
      <c r="K249" s="178">
        <f>K192/RES_summary!K$19</f>
        <v>0.27330810395418725</v>
      </c>
      <c r="L249" s="178">
        <f>L192/RES_summary!L$19</f>
        <v>0.31176463171002672</v>
      </c>
      <c r="M249" s="178">
        <f>M192/RES_summary!M$19</f>
        <v>0.34810194733567323</v>
      </c>
      <c r="N249" s="178">
        <f>N192/RES_summary!N$19</f>
        <v>0.4071405101845943</v>
      </c>
      <c r="O249" s="178">
        <f>O192/RES_summary!O$19</f>
        <v>0.46749327284239389</v>
      </c>
      <c r="P249" s="178">
        <f>P192/RES_summary!P$19</f>
        <v>0.5667239060587369</v>
      </c>
      <c r="Q249" s="178">
        <f>Q192/RES_summary!Q$19</f>
        <v>0.65443156092349752</v>
      </c>
    </row>
    <row r="250" spans="1:17" ht="12" customHeight="1" x14ac:dyDescent="0.25">
      <c r="A250" s="23" t="s">
        <v>60</v>
      </c>
      <c r="B250" s="177">
        <f>B193/RES_summary!B$19</f>
        <v>1.7760690283084073E-2</v>
      </c>
      <c r="C250" s="177">
        <f>C193/RES_summary!C$19</f>
        <v>2.7812087759157895E-2</v>
      </c>
      <c r="D250" s="177">
        <f>D193/RES_summary!D$19</f>
        <v>4.2758529794648642E-2</v>
      </c>
      <c r="E250" s="177">
        <f>E193/RES_summary!E$19</f>
        <v>6.2501683946794284E-2</v>
      </c>
      <c r="F250" s="177">
        <f>F193/RES_summary!F$19</f>
        <v>7.5098192933384086E-2</v>
      </c>
      <c r="G250" s="177">
        <f>G193/RES_summary!G$19</f>
        <v>9.0381311300708853E-2</v>
      </c>
      <c r="H250" s="177">
        <f>H193/RES_summary!H$19</f>
        <v>0.1332521916333794</v>
      </c>
      <c r="I250" s="177">
        <f>I193/RES_summary!I$19</f>
        <v>0.16644862536188471</v>
      </c>
      <c r="J250" s="177">
        <f>J193/RES_summary!J$19</f>
        <v>0.21321445884657911</v>
      </c>
      <c r="K250" s="177">
        <f>K193/RES_summary!K$19</f>
        <v>0.27330810395418725</v>
      </c>
      <c r="L250" s="177">
        <f>L193/RES_summary!L$19</f>
        <v>0.31176463171002672</v>
      </c>
      <c r="M250" s="177">
        <f>M193/RES_summary!M$19</f>
        <v>0.34810194733567323</v>
      </c>
      <c r="N250" s="177">
        <f>N193/RES_summary!N$19</f>
        <v>0.4071405101845943</v>
      </c>
      <c r="O250" s="177">
        <f>O193/RES_summary!O$19</f>
        <v>0.46749327284239389</v>
      </c>
      <c r="P250" s="177">
        <f>P193/RES_summary!P$19</f>
        <v>0.5667239060587369</v>
      </c>
      <c r="Q250" s="177">
        <f>Q193/RES_summary!Q$19</f>
        <v>0.65443156092349752</v>
      </c>
    </row>
    <row r="251" spans="1:17" ht="12" customHeight="1" x14ac:dyDescent="0.25">
      <c r="A251" s="158" t="s">
        <v>63</v>
      </c>
      <c r="B251" s="178">
        <f>B194/RES_summary!B$19</f>
        <v>12.851698976464707</v>
      </c>
      <c r="C251" s="178">
        <f>C194/RES_summary!C$19</f>
        <v>12.659833357063444</v>
      </c>
      <c r="D251" s="178">
        <f>D194/RES_summary!D$19</f>
        <v>12.959284828508954</v>
      </c>
      <c r="E251" s="178">
        <f>E194/RES_summary!E$19</f>
        <v>12.979088365546847</v>
      </c>
      <c r="F251" s="178">
        <f>F194/RES_summary!F$19</f>
        <v>12.976080199398268</v>
      </c>
      <c r="G251" s="178">
        <f>G194/RES_summary!G$19</f>
        <v>13.166035640587763</v>
      </c>
      <c r="H251" s="178">
        <f>H194/RES_summary!H$19</f>
        <v>13.745682071024245</v>
      </c>
      <c r="I251" s="178">
        <f>I194/RES_summary!I$19</f>
        <v>14.015033623617299</v>
      </c>
      <c r="J251" s="178">
        <f>J194/RES_summary!J$19</f>
        <v>13.896644383487992</v>
      </c>
      <c r="K251" s="178">
        <f>K194/RES_summary!K$19</f>
        <v>14.049165525861753</v>
      </c>
      <c r="L251" s="178">
        <f>L194/RES_summary!L$19</f>
        <v>17.338006557729205</v>
      </c>
      <c r="M251" s="178">
        <f>M194/RES_summary!M$19</f>
        <v>17.084822373406066</v>
      </c>
      <c r="N251" s="178">
        <f>N194/RES_summary!N$19</f>
        <v>17.723328716667304</v>
      </c>
      <c r="O251" s="178">
        <f>O194/RES_summary!O$19</f>
        <v>17.7949796536973</v>
      </c>
      <c r="P251" s="178">
        <f>P194/RES_summary!P$19</f>
        <v>17.840652395231288</v>
      </c>
      <c r="Q251" s="178">
        <f>Q194/RES_summary!Q$19</f>
        <v>18.539637057768996</v>
      </c>
    </row>
    <row r="252" spans="1:17" ht="12" customHeight="1" x14ac:dyDescent="0.25">
      <c r="A252" s="167" t="s">
        <v>169</v>
      </c>
      <c r="B252" s="183">
        <f>B195/RES_summary!B$19</f>
        <v>12.560154732144266</v>
      </c>
      <c r="C252" s="183">
        <f>C195/RES_summary!C$19</f>
        <v>12.436309324624974</v>
      </c>
      <c r="D252" s="183">
        <f>D195/RES_summary!D$19</f>
        <v>12.624834758069435</v>
      </c>
      <c r="E252" s="183">
        <f>E195/RES_summary!E$19</f>
        <v>12.632675603590402</v>
      </c>
      <c r="F252" s="183">
        <f>F195/RES_summary!F$19</f>
        <v>12.675868802599219</v>
      </c>
      <c r="G252" s="183">
        <f>G195/RES_summary!G$19</f>
        <v>12.941242072911377</v>
      </c>
      <c r="H252" s="183">
        <f>H195/RES_summary!H$19</f>
        <v>13.240416684692418</v>
      </c>
      <c r="I252" s="183">
        <f>I195/RES_summary!I$19</f>
        <v>13.497919381290428</v>
      </c>
      <c r="J252" s="183">
        <f>J195/RES_summary!J$19</f>
        <v>13.6471600815033</v>
      </c>
      <c r="K252" s="183">
        <f>K195/RES_summary!K$19</f>
        <v>13.837111289244426</v>
      </c>
      <c r="L252" s="183">
        <f>L195/RES_summary!L$19</f>
        <v>16.777707549005491</v>
      </c>
      <c r="M252" s="183">
        <f>M195/RES_summary!M$19</f>
        <v>16.610465345329573</v>
      </c>
      <c r="N252" s="183">
        <f>N195/RES_summary!N$19</f>
        <v>17.032087305010084</v>
      </c>
      <c r="O252" s="183">
        <f>O195/RES_summary!O$19</f>
        <v>16.94744878025962</v>
      </c>
      <c r="P252" s="183">
        <f>P195/RES_summary!P$19</f>
        <v>16.846053862033699</v>
      </c>
      <c r="Q252" s="183">
        <f>Q195/RES_summary!Q$19</f>
        <v>16.737777456625821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13.682051716778091</v>
      </c>
      <c r="D253" s="183">
        <f>D196/RES_summary!D$19</f>
        <v>13.797624176555368</v>
      </c>
      <c r="E253" s="183">
        <f>E196/RES_summary!E$19</f>
        <v>13.824157111577701</v>
      </c>
      <c r="F253" s="183">
        <f>F196/RES_summary!F$19</f>
        <v>13.755098805104051</v>
      </c>
      <c r="G253" s="183">
        <f>G196/RES_summary!G$19</f>
        <v>13.895508902127695</v>
      </c>
      <c r="H253" s="183">
        <f>H196/RES_summary!H$19</f>
        <v>14.100370575917543</v>
      </c>
      <c r="I253" s="183">
        <f>I196/RES_summary!I$19</f>
        <v>14.138432714582533</v>
      </c>
      <c r="J253" s="183">
        <f>J196/RES_summary!J$19</f>
        <v>14.247727304407093</v>
      </c>
      <c r="K253" s="183">
        <f>K196/RES_summary!K$19</f>
        <v>14.354496372341778</v>
      </c>
      <c r="L253" s="183">
        <f>L196/RES_summary!L$19</f>
        <v>17.204566103588188</v>
      </c>
      <c r="M253" s="183">
        <f>M196/RES_summary!M$19</f>
        <v>16.701866528635914</v>
      </c>
      <c r="N253" s="183">
        <f>N196/RES_summary!N$19</f>
        <v>16.614628706226004</v>
      </c>
      <c r="O253" s="183">
        <f>O196/RES_summary!O$19</f>
        <v>16.563398181430284</v>
      </c>
      <c r="P253" s="183">
        <f>P196/RES_summary!P$19</f>
        <v>16.51933375848294</v>
      </c>
      <c r="Q253" s="183">
        <f>Q196/RES_summary!Q$19</f>
        <v>16.469819080501814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9.298142853401151</v>
      </c>
      <c r="D254" s="182">
        <f>D197/RES_summary!D$19</f>
        <v>9.3584938124061861</v>
      </c>
      <c r="E254" s="182">
        <f>E197/RES_summary!E$19</f>
        <v>9.3555731544554241</v>
      </c>
      <c r="F254" s="182">
        <f>F197/RES_summary!F$19</f>
        <v>9.290502259350248</v>
      </c>
      <c r="G254" s="182">
        <f>G197/RES_summary!G$19</f>
        <v>9.3716164391641605</v>
      </c>
      <c r="H254" s="182">
        <f>H197/RES_summary!H$19</f>
        <v>9.5013553092716023</v>
      </c>
      <c r="I254" s="182">
        <f>I197/RES_summary!I$19</f>
        <v>9.5413581476035478</v>
      </c>
      <c r="J254" s="182">
        <f>J197/RES_summary!J$19</f>
        <v>9.6159276628265555</v>
      </c>
      <c r="K254" s="182">
        <f>K197/RES_summary!K$19</f>
        <v>9.6814991122569047</v>
      </c>
      <c r="L254" s="182">
        <f>L197/RES_summary!L$19</f>
        <v>11.838097235579173</v>
      </c>
      <c r="M254" s="182">
        <f>M197/RES_summary!M$19</f>
        <v>11.214030640098889</v>
      </c>
      <c r="N254" s="182">
        <f>N197/RES_summary!N$19</f>
        <v>11.12788214032569</v>
      </c>
      <c r="O254" s="182">
        <f>O197/RES_summary!O$19</f>
        <v>11.058168812515657</v>
      </c>
      <c r="P254" s="182">
        <f>P197/RES_summary!P$19</f>
        <v>10.990735131175303</v>
      </c>
      <c r="Q254" s="182">
        <f>Q197/RES_summary!Q$19</f>
        <v>10.916739052042685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4.3839088633769379</v>
      </c>
      <c r="D255" s="181">
        <f>D198/RES_summary!D$19</f>
        <v>4.4391303641491815</v>
      </c>
      <c r="E255" s="181">
        <f>E198/RES_summary!E$19</f>
        <v>4.4685839571222781</v>
      </c>
      <c r="F255" s="181">
        <f>F198/RES_summary!F$19</f>
        <v>4.4645965457537997</v>
      </c>
      <c r="G255" s="181">
        <f>G198/RES_summary!G$19</f>
        <v>4.5238924629635324</v>
      </c>
      <c r="H255" s="181">
        <f>H198/RES_summary!H$19</f>
        <v>4.599015266645945</v>
      </c>
      <c r="I255" s="181">
        <f>I198/RES_summary!I$19</f>
        <v>4.5970745669789856</v>
      </c>
      <c r="J255" s="181">
        <f>J198/RES_summary!J$19</f>
        <v>4.6317996415805363</v>
      </c>
      <c r="K255" s="181">
        <f>K198/RES_summary!K$19</f>
        <v>4.6729972600848697</v>
      </c>
      <c r="L255" s="181">
        <f>L198/RES_summary!L$19</f>
        <v>5.3664688680090151</v>
      </c>
      <c r="M255" s="181">
        <f>M198/RES_summary!M$19</f>
        <v>5.4878358885370258</v>
      </c>
      <c r="N255" s="181">
        <f>N198/RES_summary!N$19</f>
        <v>5.4867465659003125</v>
      </c>
      <c r="O255" s="181">
        <f>O198/RES_summary!O$19</f>
        <v>5.5052293689146277</v>
      </c>
      <c r="P255" s="181">
        <f>P198/RES_summary!P$19</f>
        <v>5.5285986273076366</v>
      </c>
      <c r="Q255" s="181">
        <f>Q198/RES_summary!Q$19</f>
        <v>5.5530800284591297</v>
      </c>
    </row>
    <row r="256" spans="1:17" ht="12" customHeight="1" x14ac:dyDescent="0.25">
      <c r="A256" s="163" t="s">
        <v>142</v>
      </c>
      <c r="B256" s="180">
        <f>B199/RES_summary!B$19</f>
        <v>14.18750863715073</v>
      </c>
      <c r="C256" s="180">
        <f>C199/RES_summary!C$19</f>
        <v>13.613794063747457</v>
      </c>
      <c r="D256" s="180">
        <f>D199/RES_summary!D$19</f>
        <v>14.437737073083964</v>
      </c>
      <c r="E256" s="180">
        <f>E199/RES_summary!E$19</f>
        <v>14.526255403832412</v>
      </c>
      <c r="F256" s="180">
        <f>F199/RES_summary!F$19</f>
        <v>14.330316421024607</v>
      </c>
      <c r="G256" s="180">
        <f>G199/RES_summary!G$19</f>
        <v>14.178943958628661</v>
      </c>
      <c r="H256" s="180">
        <f>H199/RES_summary!H$19</f>
        <v>16.15596516170919</v>
      </c>
      <c r="I256" s="180">
        <f>I199/RES_summary!I$19</f>
        <v>16.531213846002309</v>
      </c>
      <c r="J256" s="180">
        <f>J199/RES_summary!J$19</f>
        <v>15.066673096217318</v>
      </c>
      <c r="K256" s="180">
        <f>K199/RES_summary!K$19</f>
        <v>15.043007957028188</v>
      </c>
      <c r="L256" s="180">
        <f>L199/RES_summary!L$19</f>
        <v>20.171638412920721</v>
      </c>
      <c r="M256" s="180">
        <f>M199/RES_summary!M$19</f>
        <v>19.574947172780718</v>
      </c>
      <c r="N256" s="180">
        <f>N199/RES_summary!N$19</f>
        <v>18.534502735521205</v>
      </c>
      <c r="O256" s="180">
        <f>O199/RES_summary!O$19</f>
        <v>18.562065978842238</v>
      </c>
      <c r="P256" s="180">
        <f>P199/RES_summary!P$19</f>
        <v>18.748456481206961</v>
      </c>
      <c r="Q256" s="180">
        <f>Q199/RES_summary!Q$19</f>
        <v>20.18209647181159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14.493654929792289</v>
      </c>
      <c r="D257" s="179">
        <f>D200/RES_summary!D$19</f>
        <v>14.976555777850383</v>
      </c>
      <c r="E257" s="179">
        <f>E200/RES_summary!E$19</f>
        <v>14.982200063287706</v>
      </c>
      <c r="F257" s="179">
        <f>F200/RES_summary!F$19</f>
        <v>14.622682246345402</v>
      </c>
      <c r="G257" s="179">
        <f>G200/RES_summary!G$19</f>
        <v>14.359204049885641</v>
      </c>
      <c r="H257" s="179">
        <f>H200/RES_summary!H$19</f>
        <v>15.590164225878997</v>
      </c>
      <c r="I257" s="179">
        <f>I200/RES_summary!I$19</f>
        <v>15.446402011300856</v>
      </c>
      <c r="J257" s="179">
        <f>J200/RES_summary!J$19</f>
        <v>14.518003687263327</v>
      </c>
      <c r="K257" s="179">
        <f>K200/RES_summary!K$19</f>
        <v>14.519649106657591</v>
      </c>
      <c r="L257" s="179">
        <f>L200/RES_summary!L$19</f>
        <v>18.85399079048576</v>
      </c>
      <c r="M257" s="179">
        <f>M200/RES_summary!M$19</f>
        <v>18.261515862283026</v>
      </c>
      <c r="N257" s="179">
        <f>N200/RES_summary!N$19</f>
        <v>17.61874222309504</v>
      </c>
      <c r="O257" s="179">
        <f>O200/RES_summary!O$19</f>
        <v>17.649961710949515</v>
      </c>
      <c r="P257" s="179">
        <f>P200/RES_summary!P$19</f>
        <v>17.77369187983517</v>
      </c>
      <c r="Q257" s="179">
        <f>Q200/RES_summary!Q$19</f>
        <v>18.688917687613724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10.109746066415349</v>
      </c>
      <c r="D258" s="177">
        <f>D201/RES_summary!D$19</f>
        <v>10.537425413701198</v>
      </c>
      <c r="E258" s="177">
        <f>E201/RES_summary!E$19</f>
        <v>10.513616106165429</v>
      </c>
      <c r="F258" s="177">
        <f>F201/RES_summary!F$19</f>
        <v>10.158085700591601</v>
      </c>
      <c r="G258" s="177">
        <f>G201/RES_summary!G$19</f>
        <v>9.8353115869221064</v>
      </c>
      <c r="H258" s="177">
        <f>H201/RES_summary!H$19</f>
        <v>10.991148959233049</v>
      </c>
      <c r="I258" s="177">
        <f>I201/RES_summary!I$19</f>
        <v>10.849327444321869</v>
      </c>
      <c r="J258" s="177">
        <f>J201/RES_summary!J$19</f>
        <v>9.8862040456827938</v>
      </c>
      <c r="K258" s="177">
        <f>K201/RES_summary!K$19</f>
        <v>9.8466518465727138</v>
      </c>
      <c r="L258" s="177">
        <f>L201/RES_summary!L$19</f>
        <v>13.487521922476741</v>
      </c>
      <c r="M258" s="177">
        <f>M201/RES_summary!M$19</f>
        <v>12.773679973745999</v>
      </c>
      <c r="N258" s="177">
        <f>N201/RES_summary!N$19</f>
        <v>12.131995657194732</v>
      </c>
      <c r="O258" s="177">
        <f>O201/RES_summary!O$19</f>
        <v>12.144732342034887</v>
      </c>
      <c r="P258" s="177">
        <f>P201/RES_summary!P$19</f>
        <v>12.245093252527532</v>
      </c>
      <c r="Q258" s="177">
        <f>Q201/RES_summary!Q$19</f>
        <v>13.135837659154593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4.3839088633769352</v>
      </c>
      <c r="D259" s="177">
        <f>D202/RES_summary!D$19</f>
        <v>4.4391303641491815</v>
      </c>
      <c r="E259" s="177">
        <f>E202/RES_summary!E$19</f>
        <v>4.4685839571222772</v>
      </c>
      <c r="F259" s="177">
        <f>F202/RES_summary!F$19</f>
        <v>4.4645965457538006</v>
      </c>
      <c r="G259" s="177">
        <f>G202/RES_summary!G$19</f>
        <v>4.5238924629635351</v>
      </c>
      <c r="H259" s="177">
        <f>H202/RES_summary!H$19</f>
        <v>4.5990152666459441</v>
      </c>
      <c r="I259" s="177">
        <f>I202/RES_summary!I$19</f>
        <v>4.5970745669789892</v>
      </c>
      <c r="J259" s="177">
        <f>J202/RES_summary!J$19</f>
        <v>4.6317996415805318</v>
      </c>
      <c r="K259" s="177">
        <f>K202/RES_summary!K$19</f>
        <v>4.6729972600848768</v>
      </c>
      <c r="L259" s="177">
        <f>L202/RES_summary!L$19</f>
        <v>5.3664688680090133</v>
      </c>
      <c r="M259" s="177">
        <f>M202/RES_summary!M$19</f>
        <v>5.4878358885370266</v>
      </c>
      <c r="N259" s="177">
        <f>N202/RES_summary!N$19</f>
        <v>5.4867465659003098</v>
      </c>
      <c r="O259" s="177">
        <f>O202/RES_summary!O$19</f>
        <v>5.5052293689146259</v>
      </c>
      <c r="P259" s="177">
        <f>P202/RES_summary!P$19</f>
        <v>5.5285986273076375</v>
      </c>
      <c r="Q259" s="177">
        <f>Q202/RES_summary!Q$19</f>
        <v>5.5530800284591288</v>
      </c>
    </row>
    <row r="260" spans="1:17" ht="12" customHeight="1" x14ac:dyDescent="0.25">
      <c r="A260" s="158" t="s">
        <v>62</v>
      </c>
      <c r="B260" s="178">
        <f>B203/RES_summary!B$19</f>
        <v>7.9800936279514012</v>
      </c>
      <c r="C260" s="178">
        <f>C203/RES_summary!C$19</f>
        <v>8.2867108752843386</v>
      </c>
      <c r="D260" s="178">
        <f>D203/RES_summary!D$19</f>
        <v>8.3391565584076677</v>
      </c>
      <c r="E260" s="178">
        <f>E203/RES_summary!E$19</f>
        <v>8.4405483778565831</v>
      </c>
      <c r="F260" s="178">
        <f>F203/RES_summary!F$19</f>
        <v>8.893445712358492</v>
      </c>
      <c r="G260" s="178">
        <f>G203/RES_summary!G$19</f>
        <v>8.7427624646151525</v>
      </c>
      <c r="H260" s="178">
        <f>H203/RES_summary!H$19</f>
        <v>8.9514123536972985</v>
      </c>
      <c r="I260" s="178">
        <f>I203/RES_summary!I$19</f>
        <v>9.3851573691806642</v>
      </c>
      <c r="J260" s="178">
        <f>J203/RES_summary!J$19</f>
        <v>9.3029427854584501</v>
      </c>
      <c r="K260" s="178">
        <f>K203/RES_summary!K$19</f>
        <v>9.3532618280920108</v>
      </c>
      <c r="L260" s="178">
        <f>L203/RES_summary!L$19</f>
        <v>11.483882234637314</v>
      </c>
      <c r="M260" s="178">
        <f>M203/RES_summary!M$19</f>
        <v>11.52212097612877</v>
      </c>
      <c r="N260" s="178">
        <f>N203/RES_summary!N$19</f>
        <v>11.148941575755007</v>
      </c>
      <c r="O260" s="178">
        <f>O203/RES_summary!O$19</f>
        <v>11.126829446715337</v>
      </c>
      <c r="P260" s="178">
        <f>P203/RES_summary!P$19</f>
        <v>11.238661922388761</v>
      </c>
      <c r="Q260" s="178">
        <f>Q203/RES_summary!Q$19</f>
        <v>12.182108350949546</v>
      </c>
    </row>
    <row r="261" spans="1:17" ht="12" customHeight="1" x14ac:dyDescent="0.25">
      <c r="A261" s="23" t="s">
        <v>57</v>
      </c>
      <c r="B261" s="177">
        <f>B204/RES_summary!B$19</f>
        <v>7.6363672089357415</v>
      </c>
      <c r="C261" s="177">
        <f>C204/RES_summary!C$19</f>
        <v>7.834879645492201</v>
      </c>
      <c r="D261" s="177">
        <f>D204/RES_summary!D$19</f>
        <v>7.912802341675115</v>
      </c>
      <c r="E261" s="177">
        <f>E204/RES_summary!E$19</f>
        <v>7.9398824478565579</v>
      </c>
      <c r="F261" s="177">
        <f>F204/RES_summary!F$19</f>
        <v>8.417108319857082</v>
      </c>
      <c r="G261" s="177">
        <f>G204/RES_summary!G$19</f>
        <v>8.5078416925679559</v>
      </c>
      <c r="H261" s="177">
        <f>H204/RES_summary!H$19</f>
        <v>8.6263210793172043</v>
      </c>
      <c r="I261" s="177">
        <f>I204/RES_summary!I$19</f>
        <v>8.9394472811811045</v>
      </c>
      <c r="J261" s="177">
        <f>J204/RES_summary!J$19</f>
        <v>9.0581260036292583</v>
      </c>
      <c r="K261" s="177">
        <f>K204/RES_summary!K$19</f>
        <v>9.0364225964431668</v>
      </c>
      <c r="L261" s="177">
        <f>L204/RES_summary!L$19</f>
        <v>10.860918631887902</v>
      </c>
      <c r="M261" s="177">
        <f>M204/RES_summary!M$19</f>
        <v>10.77111030726503</v>
      </c>
      <c r="N261" s="177">
        <f>N204/RES_summary!N$19</f>
        <v>9.3636793572696604</v>
      </c>
      <c r="O261" s="177">
        <f>O204/RES_summary!O$19</f>
        <v>11.942900399186838</v>
      </c>
      <c r="P261" s="177">
        <f>P204/RES_summary!P$19</f>
        <v>10.661233106542124</v>
      </c>
      <c r="Q261" s="177">
        <f>Q204/RES_summary!Q$19</f>
        <v>10.754561039737462</v>
      </c>
    </row>
    <row r="262" spans="1:17" ht="12" customHeight="1" x14ac:dyDescent="0.25">
      <c r="A262" s="29" t="s">
        <v>140</v>
      </c>
      <c r="B262" s="176">
        <f>B205/RES_summary!B$19</f>
        <v>8.62221651658502</v>
      </c>
      <c r="C262" s="176">
        <f>C205/RES_summary!C$19</f>
        <v>8.670029286234314</v>
      </c>
      <c r="D262" s="176">
        <f>D205/RES_summary!D$19</f>
        <v>8.8739865061695244</v>
      </c>
      <c r="E262" s="176">
        <f>E205/RES_summary!E$19</f>
        <v>8.9055461065585462</v>
      </c>
      <c r="F262" s="176">
        <f>F205/RES_summary!F$19</f>
        <v>9.0660250217649772</v>
      </c>
      <c r="G262" s="176">
        <f>G205/RES_summary!G$19</f>
        <v>8.9010620036826804</v>
      </c>
      <c r="H262" s="176">
        <f>H205/RES_summary!H$19</f>
        <v>9.1055815831067832</v>
      </c>
      <c r="I262" s="176">
        <f>I205/RES_summary!I$19</f>
        <v>9.5217865124051269</v>
      </c>
      <c r="J262" s="176">
        <f>J205/RES_summary!J$19</f>
        <v>9.356818070886467</v>
      </c>
      <c r="K262" s="176">
        <f>K205/RES_summary!K$19</f>
        <v>9.424234615449528</v>
      </c>
      <c r="L262" s="176">
        <f>L205/RES_summary!L$19</f>
        <v>11.713543116520109</v>
      </c>
      <c r="M262" s="176">
        <f>M205/RES_summary!M$19</f>
        <v>11.704218339600196</v>
      </c>
      <c r="N262" s="176">
        <f>N205/RES_summary!N$19</f>
        <v>11.518413969575942</v>
      </c>
      <c r="O262" s="176">
        <f>O205/RES_summary!O$19</f>
        <v>10.969759915448721</v>
      </c>
      <c r="P262" s="176">
        <f>P205/RES_summary!P$19</f>
        <v>11.323727496540709</v>
      </c>
      <c r="Q262" s="176">
        <f>Q205/RES_summary!Q$19</f>
        <v>12.391708191342348</v>
      </c>
    </row>
    <row r="264" spans="1:17" ht="12" customHeight="1" x14ac:dyDescent="0.25">
      <c r="A264" s="152" t="s">
        <v>195</v>
      </c>
      <c r="B264" s="184">
        <f>B207/RES_summary!B$19</f>
        <v>45.4805501225648</v>
      </c>
      <c r="C264" s="184">
        <f>C207/RES_summary!C$19</f>
        <v>47.297070415153215</v>
      </c>
      <c r="D264" s="184">
        <f>D207/RES_summary!D$19</f>
        <v>47.81306689321169</v>
      </c>
      <c r="E264" s="184">
        <f>E207/RES_summary!E$19</f>
        <v>51.77682586142074</v>
      </c>
      <c r="F264" s="184">
        <f>F207/RES_summary!F$19</f>
        <v>51.239553239123694</v>
      </c>
      <c r="G264" s="184">
        <f>G207/RES_summary!G$19</f>
        <v>50.812364501853125</v>
      </c>
      <c r="H264" s="184">
        <f>H207/RES_summary!H$19</f>
        <v>50.210461917744482</v>
      </c>
      <c r="I264" s="184">
        <f>I207/RES_summary!I$19</f>
        <v>44.345822962732711</v>
      </c>
      <c r="J264" s="184">
        <f>J207/RES_summary!J$19</f>
        <v>44.073455637202777</v>
      </c>
      <c r="K264" s="184">
        <f>K207/RES_summary!K$19</f>
        <v>43.572176587665034</v>
      </c>
      <c r="L264" s="184">
        <f>L207/RES_summary!L$19</f>
        <v>51.624111926862852</v>
      </c>
      <c r="M264" s="184">
        <f>M207/RES_summary!M$19</f>
        <v>46.227716732986963</v>
      </c>
      <c r="N264" s="184">
        <f>N207/RES_summary!N$19</f>
        <v>41.692659423587749</v>
      </c>
      <c r="O264" s="184">
        <f>O207/RES_summary!O$19</f>
        <v>39.470686829186462</v>
      </c>
      <c r="P264" s="184">
        <f>P207/RES_summary!P$19</f>
        <v>33.219949122139695</v>
      </c>
      <c r="Q264" s="184">
        <f>Q207/RES_summary!Q$19</f>
        <v>36.443918044761105</v>
      </c>
    </row>
    <row r="265" spans="1:17" ht="12" customHeight="1" x14ac:dyDescent="0.25">
      <c r="A265" s="158" t="s">
        <v>65</v>
      </c>
      <c r="B265" s="178">
        <f>B208/RES_summary!B$19</f>
        <v>37.535864107107422</v>
      </c>
      <c r="C265" s="178">
        <f>C208/RES_summary!C$19</f>
        <v>40.204619581613038</v>
      </c>
      <c r="D265" s="178">
        <f>D208/RES_summary!D$19</f>
        <v>40.31384683158462</v>
      </c>
      <c r="E265" s="178">
        <f>E208/RES_summary!E$19</f>
        <v>44.612053409229212</v>
      </c>
      <c r="F265" s="178">
        <f>F208/RES_summary!F$19</f>
        <v>45.017311526280579</v>
      </c>
      <c r="G265" s="178">
        <f>G208/RES_summary!G$19</f>
        <v>43.968855815561248</v>
      </c>
      <c r="H265" s="178">
        <f>H208/RES_summary!H$19</f>
        <v>43.67764061161661</v>
      </c>
      <c r="I265" s="178">
        <f>I208/RES_summary!I$19</f>
        <v>38.190780681791587</v>
      </c>
      <c r="J265" s="178">
        <f>J208/RES_summary!J$19</f>
        <v>38.158973137613586</v>
      </c>
      <c r="K265" s="178">
        <f>K208/RES_summary!K$19</f>
        <v>37.63807764119295</v>
      </c>
      <c r="L265" s="178">
        <f>L208/RES_summary!L$19</f>
        <v>44.063678211834748</v>
      </c>
      <c r="M265" s="178">
        <f>M208/RES_summary!M$19</f>
        <v>39.276979594989847</v>
      </c>
      <c r="N265" s="178">
        <f>N208/RES_summary!N$19</f>
        <v>37.314429178295164</v>
      </c>
      <c r="O265" s="178">
        <f>O208/RES_summary!O$19</f>
        <v>35.407859416531387</v>
      </c>
      <c r="P265" s="178">
        <f>P208/RES_summary!P$19</f>
        <v>29.434043419313312</v>
      </c>
      <c r="Q265" s="178">
        <f>Q208/RES_summary!Q$19</f>
        <v>32.657450245055585</v>
      </c>
    </row>
    <row r="266" spans="1:17" ht="12" customHeight="1" x14ac:dyDescent="0.25">
      <c r="A266" s="23" t="s">
        <v>84</v>
      </c>
      <c r="B266" s="177">
        <f>B209/RES_summary!B$19</f>
        <v>37.535864107107422</v>
      </c>
      <c r="C266" s="177">
        <f>C209/RES_summary!C$19</f>
        <v>40.204619581613038</v>
      </c>
      <c r="D266" s="177">
        <f>D209/RES_summary!D$19</f>
        <v>40.31384683158462</v>
      </c>
      <c r="E266" s="177">
        <f>E209/RES_summary!E$19</f>
        <v>44.612053409229212</v>
      </c>
      <c r="F266" s="177">
        <f>F209/RES_summary!F$19</f>
        <v>45.017311526280579</v>
      </c>
      <c r="G266" s="177">
        <f>G209/RES_summary!G$19</f>
        <v>43.968855815561248</v>
      </c>
      <c r="H266" s="177">
        <f>H209/RES_summary!H$19</f>
        <v>43.67764061161661</v>
      </c>
      <c r="I266" s="177">
        <f>I209/RES_summary!I$19</f>
        <v>38.190780681791587</v>
      </c>
      <c r="J266" s="177">
        <f>J209/RES_summary!J$19</f>
        <v>38.158973137613586</v>
      </c>
      <c r="K266" s="177">
        <f>K209/RES_summary!K$19</f>
        <v>37.63807764119295</v>
      </c>
      <c r="L266" s="177">
        <f>L209/RES_summary!L$19</f>
        <v>44.063678211834748</v>
      </c>
      <c r="M266" s="177">
        <f>M209/RES_summary!M$19</f>
        <v>39.276979594989847</v>
      </c>
      <c r="N266" s="177">
        <f>N209/RES_summary!N$19</f>
        <v>37.314429178295164</v>
      </c>
      <c r="O266" s="177">
        <f>O209/RES_summary!O$19</f>
        <v>35.407859416531387</v>
      </c>
      <c r="P266" s="177">
        <f>P209/RES_summary!P$19</f>
        <v>29.434043419313312</v>
      </c>
      <c r="Q266" s="177">
        <f>Q209/RES_summary!Q$19</f>
        <v>32.657450245055585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5.0915435970550034</v>
      </c>
      <c r="C270" s="178">
        <f>C213/RES_summary!C$19</f>
        <v>5.0296526442024465</v>
      </c>
      <c r="D270" s="178">
        <f>D213/RES_summary!D$19</f>
        <v>5.0623881758709279</v>
      </c>
      <c r="E270" s="178">
        <f>E213/RES_summary!E$19</f>
        <v>5.069047053352806</v>
      </c>
      <c r="F270" s="178">
        <f>F213/RES_summary!F$19</f>
        <v>5.0382335225501373</v>
      </c>
      <c r="G270" s="178">
        <f>G213/RES_summary!G$19</f>
        <v>5.0774687142093136</v>
      </c>
      <c r="H270" s="178">
        <f>H213/RES_summary!H$19</f>
        <v>5.1340395782242751</v>
      </c>
      <c r="I270" s="178">
        <f>I213/RES_summary!I$19</f>
        <v>5.1020048316953757</v>
      </c>
      <c r="J270" s="178">
        <f>J213/RES_summary!J$19</f>
        <v>5.097449577523621</v>
      </c>
      <c r="K270" s="178">
        <f>K213/RES_summary!K$19</f>
        <v>5.1093775192516215</v>
      </c>
      <c r="L270" s="178">
        <f>L213/RES_summary!L$19</f>
        <v>6.1059865031586833</v>
      </c>
      <c r="M270" s="178">
        <f>M213/RES_summary!M$19</f>
        <v>5.9114633147129263</v>
      </c>
      <c r="N270" s="178">
        <f>N213/RES_summary!N$19</f>
        <v>3.586172266120994</v>
      </c>
      <c r="O270" s="178">
        <f>O213/RES_summary!O$19</f>
        <v>3.1135161917656395</v>
      </c>
      <c r="P270" s="178">
        <f>P213/RES_summary!P$19</f>
        <v>3.1128772372123623</v>
      </c>
      <c r="Q270" s="178">
        <f>Q213/RES_summary!Q$19</f>
        <v>3.1097562126028713</v>
      </c>
    </row>
    <row r="271" spans="1:17" ht="12" customHeight="1" x14ac:dyDescent="0.25">
      <c r="A271" s="167" t="s">
        <v>169</v>
      </c>
      <c r="B271" s="183">
        <f>B214/RES_summary!B$19</f>
        <v>6.2027874172753528</v>
      </c>
      <c r="C271" s="183">
        <f>C214/RES_summary!C$19</f>
        <v>6.1416268064524582</v>
      </c>
      <c r="D271" s="183">
        <f>D214/RES_summary!D$19</f>
        <v>6.1746542990803359</v>
      </c>
      <c r="E271" s="183">
        <f>E214/RES_summary!E$19</f>
        <v>6.1723785226281622</v>
      </c>
      <c r="F271" s="183">
        <f>F214/RES_summary!F$19</f>
        <v>6.1230535064040374</v>
      </c>
      <c r="G271" s="183">
        <f>G214/RES_summary!G$19</f>
        <v>6.1600069152777754</v>
      </c>
      <c r="H271" s="183">
        <f>H214/RES_summary!H$19</f>
        <v>6.220561888785249</v>
      </c>
      <c r="I271" s="183">
        <f>I214/RES_summary!I$19</f>
        <v>6.1777797402008181</v>
      </c>
      <c r="J271" s="183">
        <f>J214/RES_summary!J$19</f>
        <v>6.1852043878144505</v>
      </c>
      <c r="K271" s="183">
        <f>K214/RES_summary!K$19</f>
        <v>6.2011600892457652</v>
      </c>
      <c r="L271" s="183">
        <f>L214/RES_summary!L$19</f>
        <v>7.3937542303281747</v>
      </c>
      <c r="M271" s="183">
        <f>M214/RES_summary!M$19</f>
        <v>7.1629062077979544</v>
      </c>
      <c r="N271" s="183">
        <f>N214/RES_summary!N$19</f>
        <v>7.0970687956919836</v>
      </c>
      <c r="O271" s="183">
        <f>O214/RES_summary!O$19</f>
        <v>7.0477405162537998</v>
      </c>
      <c r="P271" s="183">
        <f>P214/RES_summary!P$19</f>
        <v>7.0037730475348949</v>
      </c>
      <c r="Q271" s="183">
        <f>Q214/RES_summary!Q$19</f>
        <v>6.9564496198757215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3.9920574241940128</v>
      </c>
      <c r="D272" s="183">
        <f>D215/RES_summary!D$19</f>
        <v>4.0135252944021564</v>
      </c>
      <c r="E272" s="183">
        <f>E215/RES_summary!E$19</f>
        <v>4.0120460397084248</v>
      </c>
      <c r="F272" s="183">
        <f>F215/RES_summary!F$19</f>
        <v>3.9799847791627152</v>
      </c>
      <c r="G272" s="183">
        <f>G215/RES_summary!G$19</f>
        <v>4.0040044949306441</v>
      </c>
      <c r="H272" s="183">
        <f>H215/RES_summary!H$19</f>
        <v>4.0433652277104395</v>
      </c>
      <c r="I272" s="183">
        <f>I215/RES_summary!I$19</f>
        <v>4.0155568311304961</v>
      </c>
      <c r="J272" s="183">
        <f>J215/RES_summary!J$19</f>
        <v>4.0203828520794147</v>
      </c>
      <c r="K272" s="183">
        <f>K215/RES_summary!K$19</f>
        <v>4.0307540580097694</v>
      </c>
      <c r="L272" s="183">
        <f>L215/RES_summary!L$19</f>
        <v>4.9168465631682725</v>
      </c>
      <c r="M272" s="183">
        <f>M215/RES_summary!M$19</f>
        <v>4.6558890350686903</v>
      </c>
      <c r="N272" s="183">
        <f>N215/RES_summary!N$19</f>
        <v>4.6130947171998322</v>
      </c>
      <c r="O272" s="183">
        <f>O215/RES_summary!O$19</f>
        <v>4.581031335564993</v>
      </c>
      <c r="P272" s="183">
        <f>P215/RES_summary!P$19</f>
        <v>4.5524524808977054</v>
      </c>
      <c r="Q272" s="183">
        <f>Q215/RES_summary!Q$19</f>
        <v>4.5216922529192471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3.9920574241940128</v>
      </c>
      <c r="D273" s="182">
        <f>D216/RES_summary!D$19</f>
        <v>4.0135252944021564</v>
      </c>
      <c r="E273" s="182">
        <f>E216/RES_summary!E$19</f>
        <v>4.0120460397084248</v>
      </c>
      <c r="F273" s="182">
        <f>F216/RES_summary!F$19</f>
        <v>3.9799847791627152</v>
      </c>
      <c r="G273" s="182">
        <f>G216/RES_summary!G$19</f>
        <v>4.0040044949306441</v>
      </c>
      <c r="H273" s="182">
        <f>H216/RES_summary!H$19</f>
        <v>4.0433652277104395</v>
      </c>
      <c r="I273" s="182">
        <f>I216/RES_summary!I$19</f>
        <v>4.0155568311304961</v>
      </c>
      <c r="J273" s="182">
        <f>J216/RES_summary!J$19</f>
        <v>4.0203828520794147</v>
      </c>
      <c r="K273" s="182">
        <f>K216/RES_summary!K$19</f>
        <v>4.0307540580097694</v>
      </c>
      <c r="L273" s="182">
        <f>L216/RES_summary!L$19</f>
        <v>4.9168465631682725</v>
      </c>
      <c r="M273" s="182">
        <f>M216/RES_summary!M$19</f>
        <v>4.6558890350686903</v>
      </c>
      <c r="N273" s="182">
        <f>N216/RES_summary!N$19</f>
        <v>4.6130947171998322</v>
      </c>
      <c r="O273" s="182">
        <f>O216/RES_summary!O$19</f>
        <v>4.581031335564993</v>
      </c>
      <c r="P273" s="182">
        <f>P216/RES_summary!P$19</f>
        <v>4.5524524808977054</v>
      </c>
      <c r="Q273" s="182">
        <f>Q216/RES_summary!Q$19</f>
        <v>4.5216922529192471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2.8531424184023781</v>
      </c>
      <c r="C279" s="178">
        <f>C222/RES_summary!C$19</f>
        <v>2.0627981893377321</v>
      </c>
      <c r="D279" s="178">
        <f>D222/RES_summary!D$19</f>
        <v>2.4368318857561393</v>
      </c>
      <c r="E279" s="178">
        <f>E222/RES_summary!E$19</f>
        <v>2.0957253988387232</v>
      </c>
      <c r="F279" s="178">
        <f>F222/RES_summary!F$19</f>
        <v>1.1840081902929795</v>
      </c>
      <c r="G279" s="178">
        <f>G222/RES_summary!G$19</f>
        <v>1.7660399720825601</v>
      </c>
      <c r="H279" s="178">
        <f>H222/RES_summary!H$19</f>
        <v>1.3987817279035966</v>
      </c>
      <c r="I279" s="178">
        <f>I222/RES_summary!I$19</f>
        <v>1.0530374492457453</v>
      </c>
      <c r="J279" s="178">
        <f>J222/RES_summary!J$19</f>
        <v>0.81703292206557587</v>
      </c>
      <c r="K279" s="178">
        <f>K222/RES_summary!K$19</f>
        <v>0.82472142722045405</v>
      </c>
      <c r="L279" s="178">
        <f>L222/RES_summary!L$19</f>
        <v>1.4544472118694189</v>
      </c>
      <c r="M279" s="178">
        <f>M222/RES_summary!M$19</f>
        <v>1.0392738232841894</v>
      </c>
      <c r="N279" s="178">
        <f>N222/RES_summary!N$19</f>
        <v>0.79205797917158827</v>
      </c>
      <c r="O279" s="178">
        <f>O222/RES_summary!O$19</f>
        <v>0.94931122088943631</v>
      </c>
      <c r="P279" s="178">
        <f>P222/RES_summary!P$19</f>
        <v>0.6730284656140213</v>
      </c>
      <c r="Q279" s="178">
        <f>Q222/RES_summary!Q$19</f>
        <v>0.67671158710264101</v>
      </c>
    </row>
    <row r="280" spans="1:17" ht="12" customHeight="1" x14ac:dyDescent="0.25">
      <c r="A280" s="23" t="s">
        <v>57</v>
      </c>
      <c r="B280" s="177">
        <f>B223/RES_summary!B$19</f>
        <v>4.3804208315827129</v>
      </c>
      <c r="C280" s="177">
        <f>C223/RES_summary!C$19</f>
        <v>4.4942927799356713</v>
      </c>
      <c r="D280" s="177">
        <f>D223/RES_summary!D$19</f>
        <v>4.3794185982397229</v>
      </c>
      <c r="E280" s="177">
        <f>E223/RES_summary!E$19</f>
        <v>4.3522058955569696</v>
      </c>
      <c r="F280" s="177">
        <f>F223/RES_summary!F$19</f>
        <v>4.4519977077158721</v>
      </c>
      <c r="G280" s="177">
        <f>G223/RES_summary!G$19</f>
        <v>4.3868907727337421</v>
      </c>
      <c r="H280" s="177">
        <f>H223/RES_summary!H$19</f>
        <v>4.3483439475860282</v>
      </c>
      <c r="I280" s="177">
        <f>I223/RES_summary!I$19</f>
        <v>4.488244631940864</v>
      </c>
      <c r="J280" s="177">
        <f>J223/RES_summary!J$19</f>
        <v>4.5297440295705096</v>
      </c>
      <c r="K280" s="177">
        <f>K223/RES_summary!K$19</f>
        <v>4.5064720397274254</v>
      </c>
      <c r="L280" s="177">
        <f>L223/RES_summary!L$19</f>
        <v>5.399688855491636</v>
      </c>
      <c r="M280" s="177">
        <f>M223/RES_summary!M$19</f>
        <v>5.3254738773543577</v>
      </c>
      <c r="N280" s="177">
        <f>N223/RES_summary!N$19</f>
        <v>4.6192212766551606</v>
      </c>
      <c r="O280" s="177">
        <f>O223/RES_summary!O$19</f>
        <v>5.8815555968409221</v>
      </c>
      <c r="P280" s="177">
        <f>P223/RES_summary!P$19</f>
        <v>5.2415749523091995</v>
      </c>
      <c r="Q280" s="177">
        <f>Q223/RES_summary!Q$19</f>
        <v>5.2856740978757371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0.98375999926693269</v>
      </c>
      <c r="E285" s="168">
        <f t="shared" si="71"/>
        <v>0</v>
      </c>
      <c r="F285" s="168">
        <f t="shared" si="71"/>
        <v>1.2332815736501008</v>
      </c>
      <c r="G285" s="168">
        <f t="shared" si="71"/>
        <v>1.8566278326495507</v>
      </c>
      <c r="H285" s="168">
        <f t="shared" si="71"/>
        <v>2.6445180158041035</v>
      </c>
      <c r="I285" s="168">
        <f t="shared" si="71"/>
        <v>3.163022283772559</v>
      </c>
      <c r="J285" s="168">
        <f t="shared" si="71"/>
        <v>1.1867656155534476</v>
      </c>
      <c r="K285" s="168">
        <f t="shared" si="71"/>
        <v>1.4826278529231278</v>
      </c>
      <c r="L285" s="168">
        <f t="shared" si="71"/>
        <v>0</v>
      </c>
      <c r="M285" s="168">
        <f t="shared" si="71"/>
        <v>0</v>
      </c>
      <c r="N285" s="168">
        <f t="shared" si="71"/>
        <v>0.33750256919985044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0.78376348226187564</v>
      </c>
      <c r="E286" s="157">
        <f t="shared" si="72"/>
        <v>0</v>
      </c>
      <c r="F286" s="157">
        <f t="shared" si="72"/>
        <v>1.0320775807592815</v>
      </c>
      <c r="G286" s="157">
        <f t="shared" si="72"/>
        <v>1.4942763931267513</v>
      </c>
      <c r="H286" s="157">
        <f t="shared" si="72"/>
        <v>2.1244346450513802</v>
      </c>
      <c r="I286" s="157">
        <f t="shared" si="72"/>
        <v>2.5752253462369441</v>
      </c>
      <c r="J286" s="157">
        <f t="shared" si="72"/>
        <v>0.93319106743392799</v>
      </c>
      <c r="K286" s="157">
        <f t="shared" si="72"/>
        <v>1.1844741235333935</v>
      </c>
      <c r="L286" s="157">
        <f t="shared" si="72"/>
        <v>0</v>
      </c>
      <c r="M286" s="157">
        <f t="shared" si="72"/>
        <v>0</v>
      </c>
      <c r="N286" s="157">
        <f t="shared" si="72"/>
        <v>0.27556124808004728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0.7713710113899146</v>
      </c>
      <c r="E287" s="156">
        <f>RES_hhdet_in_fec!E$26</f>
        <v>0</v>
      </c>
      <c r="F287" s="156">
        <f>RES_hhdet_in_fec!F$26</f>
        <v>1.0204812941587755</v>
      </c>
      <c r="G287" s="156">
        <f>RES_hhdet_in_fec!G$26</f>
        <v>1.4778873777686743</v>
      </c>
      <c r="H287" s="156">
        <f>RES_hhdet_in_fec!H$26</f>
        <v>2.0929780468719681</v>
      </c>
      <c r="I287" s="156">
        <f>RES_hhdet_in_fec!I$26</f>
        <v>2.5355244499302891</v>
      </c>
      <c r="J287" s="156">
        <f>RES_hhdet_in_fec!J$26</f>
        <v>0.91735313872934343</v>
      </c>
      <c r="K287" s="156">
        <f>RES_hhdet_in_fec!K$26</f>
        <v>1.1676565753172616</v>
      </c>
      <c r="L287" s="156">
        <f>RES_hhdet_in_fec!L$26</f>
        <v>0</v>
      </c>
      <c r="M287" s="156">
        <f>RES_hhdet_in_fec!M$26</f>
        <v>0</v>
      </c>
      <c r="N287" s="156">
        <f>RES_hhdet_in_fec!N$26</f>
        <v>0.27279350069916519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1.2392470871961037E-2</v>
      </c>
      <c r="E288" s="156">
        <f>RES_hhdet_in_fec!E$27</f>
        <v>0</v>
      </c>
      <c r="F288" s="156">
        <f>RES_hhdet_in_fec!F$27</f>
        <v>1.1596286600505849E-2</v>
      </c>
      <c r="G288" s="156">
        <f>RES_hhdet_in_fec!G$27</f>
        <v>1.6389015358076988E-2</v>
      </c>
      <c r="H288" s="156">
        <f>RES_hhdet_in_fec!H$27</f>
        <v>3.1456598179412119E-2</v>
      </c>
      <c r="I288" s="156">
        <f>RES_hhdet_in_fec!I$27</f>
        <v>3.9700896306654798E-2</v>
      </c>
      <c r="J288" s="156">
        <f>RES_hhdet_in_fec!J$27</f>
        <v>1.583792870458451E-2</v>
      </c>
      <c r="K288" s="156">
        <f>RES_hhdet_in_fec!K$27</f>
        <v>1.6817548216131871E-2</v>
      </c>
      <c r="L288" s="156">
        <f>RES_hhdet_in_fec!L$27</f>
        <v>0</v>
      </c>
      <c r="M288" s="156">
        <f>RES_hhdet_in_fec!M$27</f>
        <v>0</v>
      </c>
      <c r="N288" s="156">
        <f>RES_hhdet_in_fec!N$27</f>
        <v>2.7677473808820964E-3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9.319808824818414E-4</v>
      </c>
      <c r="E289" s="157">
        <f t="shared" si="73"/>
        <v>0</v>
      </c>
      <c r="F289" s="157">
        <f t="shared" si="73"/>
        <v>1.0142771574598076E-3</v>
      </c>
      <c r="G289" s="157">
        <f t="shared" si="73"/>
        <v>1.23594606695134E-3</v>
      </c>
      <c r="H289" s="157">
        <f t="shared" si="73"/>
        <v>4.0838302178839245E-3</v>
      </c>
      <c r="I289" s="157">
        <f t="shared" si="73"/>
        <v>2.4106741630956258E-3</v>
      </c>
      <c r="J289" s="157">
        <f t="shared" si="73"/>
        <v>2.1883500510721144E-3</v>
      </c>
      <c r="K289" s="157">
        <f t="shared" si="73"/>
        <v>2.9715908615713981E-3</v>
      </c>
      <c r="L289" s="157">
        <f t="shared" si="73"/>
        <v>0</v>
      </c>
      <c r="M289" s="157">
        <f t="shared" si="73"/>
        <v>0</v>
      </c>
      <c r="N289" s="157">
        <f t="shared" si="73"/>
        <v>1.3527608820803989E-3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9.319808824818414E-4</v>
      </c>
      <c r="E290" s="156">
        <f>RES_hhdet_in_fec!E$29</f>
        <v>0</v>
      </c>
      <c r="F290" s="156">
        <f>RES_hhdet_in_fec!F$29</f>
        <v>1.0142771574598076E-3</v>
      </c>
      <c r="G290" s="156">
        <f>RES_hhdet_in_fec!G$29</f>
        <v>1.23594606695134E-3</v>
      </c>
      <c r="H290" s="156">
        <f>RES_hhdet_in_fec!H$29</f>
        <v>4.0838302178839245E-3</v>
      </c>
      <c r="I290" s="156">
        <f>RES_hhdet_in_fec!I$29</f>
        <v>2.4106741630956258E-3</v>
      </c>
      <c r="J290" s="156">
        <f>RES_hhdet_in_fec!J$29</f>
        <v>2.1883500510721144E-3</v>
      </c>
      <c r="K290" s="156">
        <f>RES_hhdet_in_fec!K$29</f>
        <v>2.9715908615713981E-3</v>
      </c>
      <c r="L290" s="156">
        <f>RES_hhdet_in_fec!L$29</f>
        <v>0</v>
      </c>
      <c r="M290" s="156">
        <f>RES_hhdet_in_fec!M$29</f>
        <v>0</v>
      </c>
      <c r="N290" s="156">
        <f>RES_hhdet_in_fec!N$29</f>
        <v>1.3527608820803989E-3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0.11361832085358223</v>
      </c>
      <c r="E291" s="157">
        <f t="shared" si="74"/>
        <v>0</v>
      </c>
      <c r="F291" s="157">
        <f t="shared" si="74"/>
        <v>0.13635355167075083</v>
      </c>
      <c r="G291" s="157">
        <f t="shared" si="74"/>
        <v>0.20306908430013004</v>
      </c>
      <c r="H291" s="157">
        <f t="shared" si="74"/>
        <v>0.29249933544902684</v>
      </c>
      <c r="I291" s="157">
        <f t="shared" si="74"/>
        <v>0.36549177396943672</v>
      </c>
      <c r="J291" s="157">
        <f t="shared" si="74"/>
        <v>0.13729818292140622</v>
      </c>
      <c r="K291" s="157">
        <f t="shared" si="74"/>
        <v>0.15247199457490204</v>
      </c>
      <c r="L291" s="157">
        <f t="shared" si="74"/>
        <v>0</v>
      </c>
      <c r="M291" s="157">
        <f t="shared" si="74"/>
        <v>0</v>
      </c>
      <c r="N291" s="157">
        <f t="shared" si="74"/>
        <v>3.7502723310370509E-2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0.10237271365230538</v>
      </c>
      <c r="E292" s="132">
        <f>RES_hhdet_in_fec!E$31</f>
        <v>0</v>
      </c>
      <c r="F292" s="132">
        <f>RES_hhdet_in_fec!F$31</f>
        <v>0.1344309458189501</v>
      </c>
      <c r="G292" s="132">
        <f>RES_hhdet_in_fec!G$31</f>
        <v>0.197225117342685</v>
      </c>
      <c r="H292" s="132">
        <f>RES_hhdet_in_fec!H$31</f>
        <v>0.28100485431492445</v>
      </c>
      <c r="I292" s="132">
        <f>RES_hhdet_in_fec!I$31</f>
        <v>0</v>
      </c>
      <c r="J292" s="132">
        <f>RES_hhdet_in_fec!J$31</f>
        <v>8.3213839091605665E-2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1.1245607201276844E-2</v>
      </c>
      <c r="E293" s="132">
        <f t="shared" si="75"/>
        <v>0</v>
      </c>
      <c r="F293" s="132">
        <f t="shared" si="75"/>
        <v>1.9226058518007241E-3</v>
      </c>
      <c r="G293" s="132">
        <f t="shared" si="75"/>
        <v>5.843966957445032E-3</v>
      </c>
      <c r="H293" s="132">
        <f t="shared" si="75"/>
        <v>1.1494481134102379E-2</v>
      </c>
      <c r="I293" s="132">
        <f t="shared" si="75"/>
        <v>0</v>
      </c>
      <c r="J293" s="132">
        <f t="shared" si="75"/>
        <v>5.4084343829800562E-2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8.9871830551237816E-3</v>
      </c>
      <c r="E294" s="165">
        <f>RES_hhdet_in_fec!E$33</f>
        <v>0</v>
      </c>
      <c r="F294" s="165">
        <f>RES_hhdet_in_fec!F$33</f>
        <v>1.5321212091093511E-3</v>
      </c>
      <c r="G294" s="165">
        <f>RES_hhdet_in_fec!G$33</f>
        <v>4.6502441371371328E-3</v>
      </c>
      <c r="H294" s="165">
        <f>RES_hhdet_in_fec!H$33</f>
        <v>9.1340329159089149E-3</v>
      </c>
      <c r="I294" s="165">
        <f>RES_hhdet_in_fec!I$33</f>
        <v>0</v>
      </c>
      <c r="J294" s="165">
        <f>RES_hhdet_in_fec!J$33</f>
        <v>4.2864431836895138E-2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2.2584241461530616E-3</v>
      </c>
      <c r="E295" s="164">
        <f>RES_hhdet_in_fec!E$34</f>
        <v>0</v>
      </c>
      <c r="F295" s="164">
        <f>RES_hhdet_in_fec!F$34</f>
        <v>3.9048464269137296E-4</v>
      </c>
      <c r="G295" s="164">
        <f>RES_hhdet_in_fec!G$34</f>
        <v>1.1937228203078994E-3</v>
      </c>
      <c r="H295" s="164">
        <f>RES_hhdet_in_fec!H$34</f>
        <v>2.3604482181934648E-3</v>
      </c>
      <c r="I295" s="164">
        <f>RES_hhdet_in_fec!I$34</f>
        <v>0</v>
      </c>
      <c r="J295" s="164">
        <f>RES_hhdet_in_fec!J$34</f>
        <v>1.1219911992905424E-2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0.35415305985038015</v>
      </c>
      <c r="J296" s="162">
        <f>RES_hhdet_in_fec!J$35</f>
        <v>0</v>
      </c>
      <c r="K296" s="162">
        <f>RES_hhdet_in_fec!K$35</f>
        <v>0.14295975633483049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1.133871411905658E-2</v>
      </c>
      <c r="J297" s="160">
        <f t="shared" si="76"/>
        <v>0</v>
      </c>
      <c r="K297" s="160">
        <f t="shared" si="76"/>
        <v>9.5122382400715435E-3</v>
      </c>
      <c r="L297" s="160">
        <f t="shared" si="76"/>
        <v>0</v>
      </c>
      <c r="M297" s="160">
        <f t="shared" si="76"/>
        <v>0</v>
      </c>
      <c r="N297" s="160">
        <f t="shared" si="76"/>
        <v>3.7502723310370509E-2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8.7610434715039414E-3</v>
      </c>
      <c r="J298" s="156">
        <f>RES_hhdet_in_fec!J$37</f>
        <v>0</v>
      </c>
      <c r="K298" s="156">
        <f>RES_hhdet_in_fec!K$37</f>
        <v>7.1427797732690756E-3</v>
      </c>
      <c r="L298" s="156">
        <f>RES_hhdet_in_fec!L$37</f>
        <v>0</v>
      </c>
      <c r="M298" s="156">
        <f>RES_hhdet_in_fec!M$37</f>
        <v>0</v>
      </c>
      <c r="N298" s="156">
        <f>RES_hhdet_in_fec!N$37</f>
        <v>2.8380156377748947E-2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2.5776706475526393E-3</v>
      </c>
      <c r="J299" s="156">
        <f>RES_hhdet_in_fec!J$38</f>
        <v>0</v>
      </c>
      <c r="K299" s="156">
        <f>RES_hhdet_in_fec!K$38</f>
        <v>2.3694584668024674E-3</v>
      </c>
      <c r="L299" s="156">
        <f>RES_hhdet_in_fec!L$38</f>
        <v>0</v>
      </c>
      <c r="M299" s="156">
        <f>RES_hhdet_in_fec!M$38</f>
        <v>0</v>
      </c>
      <c r="N299" s="156">
        <f>RES_hhdet_in_fec!N$38</f>
        <v>9.1225669326215637E-3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8.5446215268992959E-2</v>
      </c>
      <c r="E300" s="157">
        <f t="shared" si="77"/>
        <v>0</v>
      </c>
      <c r="F300" s="157">
        <f t="shared" si="77"/>
        <v>6.3836164062608919E-2</v>
      </c>
      <c r="G300" s="157">
        <f t="shared" si="77"/>
        <v>0.15804640915571794</v>
      </c>
      <c r="H300" s="157">
        <f t="shared" si="77"/>
        <v>0.22350020508581286</v>
      </c>
      <c r="I300" s="157">
        <f t="shared" si="77"/>
        <v>0.21989448940308232</v>
      </c>
      <c r="J300" s="157">
        <f t="shared" si="77"/>
        <v>0.11408801514704135</v>
      </c>
      <c r="K300" s="157">
        <f t="shared" si="77"/>
        <v>0.14271014395326073</v>
      </c>
      <c r="L300" s="157">
        <f t="shared" si="77"/>
        <v>0</v>
      </c>
      <c r="M300" s="157">
        <f t="shared" si="77"/>
        <v>0</v>
      </c>
      <c r="N300" s="157">
        <f t="shared" si="77"/>
        <v>2.3085836927352207E-2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8.5446215268992959E-2</v>
      </c>
      <c r="E301" s="156">
        <f>RES_hhdet_in_fec!E$40</f>
        <v>0</v>
      </c>
      <c r="F301" s="156">
        <f>RES_hhdet_in_fec!F$40</f>
        <v>0</v>
      </c>
      <c r="G301" s="156">
        <f>RES_hhdet_in_fec!G$40</f>
        <v>0.15804640915571794</v>
      </c>
      <c r="H301" s="156">
        <f>RES_hhdet_in_fec!H$40</f>
        <v>0.22350020508581286</v>
      </c>
      <c r="I301" s="156">
        <f>RES_hhdet_in_fec!I$40</f>
        <v>8.8914114067912497E-2</v>
      </c>
      <c r="J301" s="156">
        <f>RES_hhdet_in_fec!J$40</f>
        <v>0.11408801514704135</v>
      </c>
      <c r="K301" s="156">
        <f>RES_hhdet_in_fec!K$40</f>
        <v>0.14271014395326073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6.3836164062608919E-2</v>
      </c>
      <c r="G302" s="57">
        <f>RES_hhdet_in_fec!G$41</f>
        <v>0</v>
      </c>
      <c r="H302" s="57">
        <f>RES_hhdet_in_fec!H$41</f>
        <v>0</v>
      </c>
      <c r="I302" s="57">
        <f>RES_hhdet_in_fec!I$41</f>
        <v>0.13098037533516982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2.3085836927352207E-2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0.57200051163359789</v>
      </c>
      <c r="E304" s="168">
        <f t="shared" si="78"/>
        <v>0</v>
      </c>
      <c r="F304" s="168">
        <f t="shared" si="78"/>
        <v>0.75943077044523721</v>
      </c>
      <c r="G304" s="168">
        <f t="shared" si="78"/>
        <v>1.1039696447473997</v>
      </c>
      <c r="H304" s="168">
        <f t="shared" si="78"/>
        <v>1.5880494288651186</v>
      </c>
      <c r="I304" s="168">
        <f t="shared" si="78"/>
        <v>1.9935459455989364</v>
      </c>
      <c r="J304" s="168">
        <f t="shared" si="78"/>
        <v>0.7131163916302603</v>
      </c>
      <c r="K304" s="168">
        <f t="shared" si="78"/>
        <v>0.90100549008087172</v>
      </c>
      <c r="L304" s="168">
        <f t="shared" si="78"/>
        <v>0</v>
      </c>
      <c r="M304" s="168">
        <f t="shared" si="78"/>
        <v>0</v>
      </c>
      <c r="N304" s="168">
        <f t="shared" si="78"/>
        <v>0.22391763355398425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0.470633762895041</v>
      </c>
      <c r="E305" s="157">
        <f t="shared" si="79"/>
        <v>0</v>
      </c>
      <c r="F305" s="157">
        <f t="shared" si="79"/>
        <v>0.63152666056292661</v>
      </c>
      <c r="G305" s="157">
        <f t="shared" si="79"/>
        <v>0.91886933421806516</v>
      </c>
      <c r="H305" s="157">
        <f t="shared" si="79"/>
        <v>1.3163029454332924</v>
      </c>
      <c r="I305" s="157">
        <f t="shared" si="79"/>
        <v>1.5742884115093183</v>
      </c>
      <c r="J305" s="157">
        <f t="shared" si="79"/>
        <v>0.57530537962601647</v>
      </c>
      <c r="K305" s="157">
        <f t="shared" si="79"/>
        <v>0.71913461845038573</v>
      </c>
      <c r="L305" s="157">
        <f t="shared" si="79"/>
        <v>0</v>
      </c>
      <c r="M305" s="157">
        <f t="shared" si="79"/>
        <v>0</v>
      </c>
      <c r="N305" s="157">
        <f t="shared" si="79"/>
        <v>0.17134341390910665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0.45682102936303592</v>
      </c>
      <c r="E306" s="156">
        <f>RES_hhdet_in_tes!E$26</f>
        <v>0</v>
      </c>
      <c r="F306" s="156">
        <f>RES_hhdet_in_tes!F$26</f>
        <v>0.61846520302251962</v>
      </c>
      <c r="G306" s="156">
        <f>RES_hhdet_in_tes!G$26</f>
        <v>0.90058507614021766</v>
      </c>
      <c r="H306" s="156">
        <f>RES_hhdet_in_tes!H$26</f>
        <v>1.2815153800395347</v>
      </c>
      <c r="I306" s="156">
        <f>RES_hhdet_in_tes!I$26</f>
        <v>1.532117573721292</v>
      </c>
      <c r="J306" s="156">
        <f>RES_hhdet_in_tes!J$26</f>
        <v>0.5585425825589424</v>
      </c>
      <c r="K306" s="156">
        <f>RES_hhdet_in_tes!K$26</f>
        <v>0.70177614791723542</v>
      </c>
      <c r="L306" s="156">
        <f>RES_hhdet_in_tes!L$26</f>
        <v>0</v>
      </c>
      <c r="M306" s="156">
        <f>RES_hhdet_in_tes!M$26</f>
        <v>0</v>
      </c>
      <c r="N306" s="156">
        <f>RES_hhdet_in_tes!N$26</f>
        <v>0.16855866270762823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1.3812733532005064E-2</v>
      </c>
      <c r="E307" s="156">
        <f>RES_hhdet_in_tes!E$27</f>
        <v>0</v>
      </c>
      <c r="F307" s="156">
        <f>RES_hhdet_in_tes!F$27</f>
        <v>1.3061457540406949E-2</v>
      </c>
      <c r="G307" s="156">
        <f>RES_hhdet_in_tes!G$27</f>
        <v>1.8284258077847535E-2</v>
      </c>
      <c r="H307" s="156">
        <f>RES_hhdet_in_tes!H$27</f>
        <v>3.4787565393757824E-2</v>
      </c>
      <c r="I307" s="156">
        <f>RES_hhdet_in_tes!I$27</f>
        <v>4.21708377880263E-2</v>
      </c>
      <c r="J307" s="156">
        <f>RES_hhdet_in_tes!J$27</f>
        <v>1.6762797067074099E-2</v>
      </c>
      <c r="K307" s="156">
        <f>RES_hhdet_in_tes!K$27</f>
        <v>1.7358470533150341E-2</v>
      </c>
      <c r="L307" s="156">
        <f>RES_hhdet_in_tes!L$27</f>
        <v>0</v>
      </c>
      <c r="M307" s="156">
        <f>RES_hhdet_in_tes!M$27</f>
        <v>0</v>
      </c>
      <c r="N307" s="156">
        <f>RES_hhdet_in_tes!N$27</f>
        <v>2.7847512014784223E-3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1.6231459980493058E-3</v>
      </c>
      <c r="E308" s="157">
        <f t="shared" si="80"/>
        <v>0</v>
      </c>
      <c r="F308" s="157">
        <f t="shared" si="80"/>
        <v>1.8396235055929723E-3</v>
      </c>
      <c r="G308" s="157">
        <f t="shared" si="80"/>
        <v>2.3184867519745063E-3</v>
      </c>
      <c r="H308" s="157">
        <f t="shared" si="80"/>
        <v>8.0305076303861592E-3</v>
      </c>
      <c r="I308" s="157">
        <f t="shared" si="80"/>
        <v>4.9977736025251119E-3</v>
      </c>
      <c r="J308" s="157">
        <f t="shared" si="80"/>
        <v>4.8255182228699621E-3</v>
      </c>
      <c r="K308" s="157">
        <f t="shared" si="80"/>
        <v>7.0308484844336097E-3</v>
      </c>
      <c r="L308" s="157">
        <f t="shared" si="80"/>
        <v>0</v>
      </c>
      <c r="M308" s="157">
        <f t="shared" si="80"/>
        <v>0</v>
      </c>
      <c r="N308" s="157">
        <f t="shared" si="80"/>
        <v>3.9204369138596444E-3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1.6231459980493058E-3</v>
      </c>
      <c r="E309" s="156">
        <f>RES_hhdet_in_tes!E$29</f>
        <v>0</v>
      </c>
      <c r="F309" s="156">
        <f>RES_hhdet_in_tes!F$29</f>
        <v>1.8396235055929723E-3</v>
      </c>
      <c r="G309" s="156">
        <f>RES_hhdet_in_tes!G$29</f>
        <v>2.3184867519745063E-3</v>
      </c>
      <c r="H309" s="156">
        <f>RES_hhdet_in_tes!H$29</f>
        <v>8.0305076303861592E-3</v>
      </c>
      <c r="I309" s="156">
        <f>RES_hhdet_in_tes!I$29</f>
        <v>4.9977736025251119E-3</v>
      </c>
      <c r="J309" s="156">
        <f>RES_hhdet_in_tes!J$29</f>
        <v>4.8255182228699621E-3</v>
      </c>
      <c r="K309" s="156">
        <f>RES_hhdet_in_tes!K$29</f>
        <v>7.0308484844336097E-3</v>
      </c>
      <c r="L309" s="156">
        <f>RES_hhdet_in_tes!L$29</f>
        <v>0</v>
      </c>
      <c r="M309" s="156">
        <f>RES_hhdet_in_tes!M$29</f>
        <v>0</v>
      </c>
      <c r="N309" s="156">
        <f>RES_hhdet_in_tes!N$29</f>
        <v>3.9204369138596444E-3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6.1537339189713568E-2</v>
      </c>
      <c r="E310" s="157">
        <f t="shared" si="81"/>
        <v>0</v>
      </c>
      <c r="F310" s="157">
        <f t="shared" si="81"/>
        <v>7.3520430668175582E-2</v>
      </c>
      <c r="G310" s="157">
        <f t="shared" si="81"/>
        <v>0.1103554787794042</v>
      </c>
      <c r="H310" s="157">
        <f t="shared" si="81"/>
        <v>0.1598584595108504</v>
      </c>
      <c r="I310" s="157">
        <f t="shared" si="81"/>
        <v>0.26433318856834165</v>
      </c>
      <c r="J310" s="157">
        <f t="shared" si="81"/>
        <v>8.0516339570709888E-2</v>
      </c>
      <c r="K310" s="157">
        <f t="shared" si="81"/>
        <v>0.10912816713880778</v>
      </c>
      <c r="L310" s="157">
        <f t="shared" si="81"/>
        <v>0</v>
      </c>
      <c r="M310" s="157">
        <f t="shared" si="81"/>
        <v>0</v>
      </c>
      <c r="N310" s="157">
        <f t="shared" si="81"/>
        <v>2.9405654701571249E-2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5.4491858624518066E-2</v>
      </c>
      <c r="E311" s="132">
        <f>RES_hhdet_in_tes!E$31</f>
        <v>0</v>
      </c>
      <c r="F311" s="132">
        <f>RES_hhdet_in_tes!F$31</f>
        <v>7.2302733051054918E-2</v>
      </c>
      <c r="G311" s="132">
        <f>RES_hhdet_in_tes!G$31</f>
        <v>0.10663628057293767</v>
      </c>
      <c r="H311" s="132">
        <f>RES_hhdet_in_tes!H$31</f>
        <v>0.15251537544928859</v>
      </c>
      <c r="I311" s="132">
        <f>RES_hhdet_in_tes!I$31</f>
        <v>0</v>
      </c>
      <c r="J311" s="132">
        <f>RES_hhdet_in_tes!J$31</f>
        <v>4.5703360819747262E-2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7.045480565195503E-3</v>
      </c>
      <c r="E312" s="132">
        <f t="shared" si="82"/>
        <v>0</v>
      </c>
      <c r="F312" s="132">
        <f t="shared" si="82"/>
        <v>1.2176976171206591E-3</v>
      </c>
      <c r="G312" s="132">
        <f t="shared" si="82"/>
        <v>3.7191982064665365E-3</v>
      </c>
      <c r="H312" s="132">
        <f t="shared" si="82"/>
        <v>7.3430840615618196E-3</v>
      </c>
      <c r="I312" s="132">
        <f t="shared" si="82"/>
        <v>0</v>
      </c>
      <c r="J312" s="132">
        <f t="shared" si="82"/>
        <v>3.4812978750962634E-2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4.7787275135994555E-3</v>
      </c>
      <c r="E313" s="165">
        <f>RES_hhdet_in_tes!E$33</f>
        <v>0</v>
      </c>
      <c r="F313" s="165">
        <f>RES_hhdet_in_tes!F$33</f>
        <v>8.2246028351806678E-4</v>
      </c>
      <c r="G313" s="165">
        <f>RES_hhdet_in_tes!G$33</f>
        <v>2.5083571460196496E-3</v>
      </c>
      <c r="H313" s="165">
        <f>RES_hhdet_in_tes!H$33</f>
        <v>4.948043766587887E-3</v>
      </c>
      <c r="I313" s="165">
        <f>RES_hhdet_in_tes!I$33</f>
        <v>0</v>
      </c>
      <c r="J313" s="165">
        <f>RES_hhdet_in_tes!J$33</f>
        <v>2.3495612896326797E-2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2.266753051596048E-3</v>
      </c>
      <c r="E314" s="164">
        <f>RES_hhdet_in_tes!E$34</f>
        <v>0</v>
      </c>
      <c r="F314" s="164">
        <f>RES_hhdet_in_tes!F$34</f>
        <v>3.9523733360259233E-4</v>
      </c>
      <c r="G314" s="164">
        <f>RES_hhdet_in_tes!G$34</f>
        <v>1.2108410604468867E-3</v>
      </c>
      <c r="H314" s="164">
        <f>RES_hhdet_in_tes!H$34</f>
        <v>2.3950402949739322E-3</v>
      </c>
      <c r="I314" s="164">
        <f>RES_hhdet_in_tes!I$34</f>
        <v>0</v>
      </c>
      <c r="J314" s="164">
        <f>RES_hhdet_in_tes!J$34</f>
        <v>1.1317365854635841E-2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0.25563955311689834</v>
      </c>
      <c r="J315" s="162">
        <f>RES_hhdet_in_tes!J$35</f>
        <v>0</v>
      </c>
      <c r="K315" s="162">
        <f>RES_hhdet_in_tes!K$35</f>
        <v>0.10169703412305849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8.6936354514433149E-3</v>
      </c>
      <c r="J316" s="160">
        <f t="shared" si="83"/>
        <v>0</v>
      </c>
      <c r="K316" s="160">
        <f t="shared" si="83"/>
        <v>7.4311330157492998E-3</v>
      </c>
      <c r="L316" s="160">
        <f t="shared" si="83"/>
        <v>0</v>
      </c>
      <c r="M316" s="160">
        <f t="shared" si="83"/>
        <v>0</v>
      </c>
      <c r="N316" s="160">
        <f t="shared" si="83"/>
        <v>2.9405654701571249E-2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6.1062827204204102E-3</v>
      </c>
      <c r="J317" s="156">
        <f>RES_hhdet_in_tes!J$37</f>
        <v>0</v>
      </c>
      <c r="K317" s="156">
        <f>RES_hhdet_in_tes!K$37</f>
        <v>5.0395005481299387E-3</v>
      </c>
      <c r="L317" s="156">
        <f>RES_hhdet_in_tes!L$37</f>
        <v>0</v>
      </c>
      <c r="M317" s="156">
        <f>RES_hhdet_in_tes!M$37</f>
        <v>0</v>
      </c>
      <c r="N317" s="156">
        <f>RES_hhdet_in_tes!N$37</f>
        <v>2.0248282801299818E-2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2.5873527310229056E-3</v>
      </c>
      <c r="J318" s="156">
        <f>RES_hhdet_in_tes!J$38</f>
        <v>0</v>
      </c>
      <c r="K318" s="156">
        <f>RES_hhdet_in_tes!K$38</f>
        <v>2.3916324676193611E-3</v>
      </c>
      <c r="L318" s="156">
        <f>RES_hhdet_in_tes!L$38</f>
        <v>0</v>
      </c>
      <c r="M318" s="156">
        <f>RES_hhdet_in_tes!M$38</f>
        <v>0</v>
      </c>
      <c r="N318" s="156">
        <f>RES_hhdet_in_tes!N$38</f>
        <v>9.1573719002714313E-3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3.820626355079406E-2</v>
      </c>
      <c r="E319" s="157">
        <f t="shared" si="84"/>
        <v>0</v>
      </c>
      <c r="F319" s="157">
        <f t="shared" si="84"/>
        <v>5.2544055708542023E-2</v>
      </c>
      <c r="G319" s="157">
        <f t="shared" si="84"/>
        <v>7.2426344997955888E-2</v>
      </c>
      <c r="H319" s="157">
        <f t="shared" si="84"/>
        <v>0.10385751629058966</v>
      </c>
      <c r="I319" s="157">
        <f t="shared" si="84"/>
        <v>0.14992657191875139</v>
      </c>
      <c r="J319" s="157">
        <f t="shared" si="84"/>
        <v>5.2469154210664046E-2</v>
      </c>
      <c r="K319" s="157">
        <f t="shared" si="84"/>
        <v>6.5711856007244607E-2</v>
      </c>
      <c r="L319" s="157">
        <f t="shared" si="84"/>
        <v>0</v>
      </c>
      <c r="M319" s="157">
        <f t="shared" si="84"/>
        <v>0</v>
      </c>
      <c r="N319" s="157">
        <f t="shared" si="84"/>
        <v>1.9248128029446695E-2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3.820626355079406E-2</v>
      </c>
      <c r="E320" s="156">
        <f>RES_hhdet_in_tes!E$40</f>
        <v>0</v>
      </c>
      <c r="F320" s="156">
        <f>RES_hhdet_in_tes!F$40</f>
        <v>0</v>
      </c>
      <c r="G320" s="156">
        <f>RES_hhdet_in_tes!G$40</f>
        <v>7.2426344997955888E-2</v>
      </c>
      <c r="H320" s="156">
        <f>RES_hhdet_in_tes!H$40</f>
        <v>0.10385751629058966</v>
      </c>
      <c r="I320" s="156">
        <f>RES_hhdet_in_tes!I$40</f>
        <v>4.1142989432460621E-2</v>
      </c>
      <c r="J320" s="156">
        <f>RES_hhdet_in_tes!J$40</f>
        <v>5.2469154210664046E-2</v>
      </c>
      <c r="K320" s="156">
        <f>RES_hhdet_in_tes!K$40</f>
        <v>6.5711856007244607E-2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5.2544055708542023E-2</v>
      </c>
      <c r="G321" s="57">
        <f>RES_hhdet_in_tes!G$41</f>
        <v>0</v>
      </c>
      <c r="H321" s="57">
        <f>RES_hhdet_in_tes!H$41</f>
        <v>0</v>
      </c>
      <c r="I321" s="57">
        <f>RES_hhdet_in_tes!I$41</f>
        <v>0.10878358248629078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1.9248128029446695E-2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>
        <f t="shared" si="85"/>
        <v>0.58144314879628656</v>
      </c>
      <c r="E323" s="175" t="str">
        <f t="shared" si="85"/>
        <v/>
      </c>
      <c r="F323" s="175">
        <f t="shared" si="85"/>
        <v>0.61578052139186368</v>
      </c>
      <c r="G323" s="175">
        <f t="shared" si="85"/>
        <v>0.59461009111985041</v>
      </c>
      <c r="H323" s="175">
        <f t="shared" si="85"/>
        <v>0.60050618652421983</v>
      </c>
      <c r="I323" s="175">
        <f t="shared" si="85"/>
        <v>0.63026617163797538</v>
      </c>
      <c r="J323" s="175">
        <f t="shared" si="85"/>
        <v>0.60089067485975212</v>
      </c>
      <c r="K323" s="175">
        <f t="shared" si="85"/>
        <v>0.60770846055836747</v>
      </c>
      <c r="L323" s="175" t="str">
        <f t="shared" si="85"/>
        <v/>
      </c>
      <c r="M323" s="175" t="str">
        <f t="shared" si="85"/>
        <v/>
      </c>
      <c r="N323" s="175">
        <f t="shared" si="85"/>
        <v>0.66345460446374427</v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>
        <f t="shared" si="85"/>
        <v>0.60047932003266014</v>
      </c>
      <c r="E324" s="169" t="str">
        <f t="shared" si="85"/>
        <v/>
      </c>
      <c r="F324" s="169">
        <f t="shared" si="85"/>
        <v>0.6118984389703761</v>
      </c>
      <c r="G324" s="169">
        <f t="shared" si="85"/>
        <v>0.61492595241723969</v>
      </c>
      <c r="H324" s="169">
        <f t="shared" si="85"/>
        <v>0.6196015248101252</v>
      </c>
      <c r="I324" s="169">
        <f t="shared" si="85"/>
        <v>0.61132064182645296</v>
      </c>
      <c r="J324" s="169">
        <f t="shared" si="85"/>
        <v>0.61649259160611214</v>
      </c>
      <c r="K324" s="169">
        <f t="shared" si="85"/>
        <v>0.6071340894346785</v>
      </c>
      <c r="L324" s="169" t="str">
        <f t="shared" si="85"/>
        <v/>
      </c>
      <c r="M324" s="169" t="str">
        <f t="shared" si="85"/>
        <v/>
      </c>
      <c r="N324" s="169">
        <f t="shared" si="85"/>
        <v>0.62179793096064584</v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>
        <f t="shared" si="85"/>
        <v>0.592219596818788</v>
      </c>
      <c r="E325" s="73" t="str">
        <f t="shared" si="85"/>
        <v/>
      </c>
      <c r="F325" s="73">
        <f t="shared" si="85"/>
        <v>0.60605246422703496</v>
      </c>
      <c r="G325" s="73">
        <f t="shared" si="85"/>
        <v>0.60937327815866993</v>
      </c>
      <c r="H325" s="73">
        <f t="shared" si="85"/>
        <v>0.61229279588231045</v>
      </c>
      <c r="I325" s="73">
        <f t="shared" si="85"/>
        <v>0.60426061904605788</v>
      </c>
      <c r="J325" s="73">
        <f t="shared" si="85"/>
        <v>0.60886321633193352</v>
      </c>
      <c r="K325" s="73">
        <f t="shared" si="85"/>
        <v>0.60101245755975574</v>
      </c>
      <c r="L325" s="73" t="str">
        <f t="shared" si="85"/>
        <v/>
      </c>
      <c r="M325" s="73" t="str">
        <f t="shared" si="85"/>
        <v/>
      </c>
      <c r="N325" s="73">
        <f t="shared" si="85"/>
        <v>0.61789838202015512</v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>
        <f t="shared" si="85"/>
        <v>1.1146068991985678</v>
      </c>
      <c r="E326" s="73" t="str">
        <f t="shared" si="85"/>
        <v/>
      </c>
      <c r="F326" s="73">
        <f t="shared" si="85"/>
        <v>1.1263482863416971</v>
      </c>
      <c r="G326" s="73">
        <f t="shared" si="85"/>
        <v>1.1156410362893776</v>
      </c>
      <c r="H326" s="73">
        <f t="shared" si="85"/>
        <v>1.1058908911684473</v>
      </c>
      <c r="I326" s="73">
        <f t="shared" si="85"/>
        <v>1.0622137460649088</v>
      </c>
      <c r="J326" s="73">
        <f t="shared" si="85"/>
        <v>1.0583957902413006</v>
      </c>
      <c r="K326" s="73">
        <f t="shared" si="85"/>
        <v>1.0321641603203255</v>
      </c>
      <c r="L326" s="73" t="str">
        <f t="shared" si="85"/>
        <v/>
      </c>
      <c r="M326" s="73" t="str">
        <f t="shared" si="85"/>
        <v/>
      </c>
      <c r="N326" s="73">
        <f t="shared" si="85"/>
        <v>1.0061435594569714</v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>
        <f t="shared" si="85"/>
        <v>1.7416086837821279</v>
      </c>
      <c r="E327" s="169" t="str">
        <f t="shared" si="85"/>
        <v/>
      </c>
      <c r="F327" s="169">
        <f t="shared" si="85"/>
        <v>1.8137286165451976</v>
      </c>
      <c r="G327" s="169">
        <f t="shared" si="85"/>
        <v>1.875880197340186</v>
      </c>
      <c r="H327" s="169">
        <f t="shared" si="85"/>
        <v>1.9664156446119945</v>
      </c>
      <c r="I327" s="169">
        <f t="shared" si="85"/>
        <v>2.073185036383062</v>
      </c>
      <c r="J327" s="169">
        <f t="shared" si="85"/>
        <v>2.2050942994727234</v>
      </c>
      <c r="K327" s="169">
        <f t="shared" si="85"/>
        <v>2.3660217075494869</v>
      </c>
      <c r="L327" s="169" t="str">
        <f t="shared" si="85"/>
        <v/>
      </c>
      <c r="M327" s="169" t="str">
        <f t="shared" si="85"/>
        <v/>
      </c>
      <c r="N327" s="169">
        <f t="shared" si="85"/>
        <v>2.8981004446480148</v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>
        <f t="shared" si="85"/>
        <v>1.7416086837821279</v>
      </c>
      <c r="E328" s="73" t="str">
        <f t="shared" si="85"/>
        <v/>
      </c>
      <c r="F328" s="73">
        <f t="shared" si="85"/>
        <v>1.8137286165451976</v>
      </c>
      <c r="G328" s="73">
        <f t="shared" si="85"/>
        <v>1.875880197340186</v>
      </c>
      <c r="H328" s="73">
        <f t="shared" si="85"/>
        <v>1.9664156446119945</v>
      </c>
      <c r="I328" s="73">
        <f t="shared" si="85"/>
        <v>2.073185036383062</v>
      </c>
      <c r="J328" s="73">
        <f t="shared" si="85"/>
        <v>2.2050942994727234</v>
      </c>
      <c r="K328" s="73">
        <f t="shared" si="85"/>
        <v>2.3660217075494869</v>
      </c>
      <c r="L328" s="73" t="str">
        <f t="shared" si="85"/>
        <v/>
      </c>
      <c r="M328" s="73" t="str">
        <f t="shared" si="85"/>
        <v/>
      </c>
      <c r="N328" s="73">
        <f t="shared" si="85"/>
        <v>2.8981004446480148</v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>
        <f t="shared" si="85"/>
        <v>0.54161458053068368</v>
      </c>
      <c r="E329" s="169" t="str">
        <f t="shared" si="85"/>
        <v/>
      </c>
      <c r="F329" s="169">
        <f t="shared" si="85"/>
        <v>0.53918970035854541</v>
      </c>
      <c r="G329" s="169">
        <f t="shared" si="85"/>
        <v>0.54343810708429696</v>
      </c>
      <c r="H329" s="169">
        <f t="shared" si="85"/>
        <v>0.54652588959029802</v>
      </c>
      <c r="I329" s="169">
        <f t="shared" si="85"/>
        <v>0.72322609534420279</v>
      </c>
      <c r="J329" s="169">
        <f t="shared" si="85"/>
        <v>0.58643412358049896</v>
      </c>
      <c r="K329" s="169">
        <f t="shared" si="85"/>
        <v>0.71572597605915389</v>
      </c>
      <c r="L329" s="169" t="str">
        <f t="shared" si="85"/>
        <v/>
      </c>
      <c r="M329" s="169" t="str">
        <f t="shared" si="85"/>
        <v/>
      </c>
      <c r="N329" s="169">
        <f t="shared" si="85"/>
        <v>0.78409384988422415</v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>
        <f t="shared" si="85"/>
        <v>0.53228889496464904</v>
      </c>
      <c r="E330" s="174" t="str">
        <f t="shared" si="85"/>
        <v/>
      </c>
      <c r="F330" s="174">
        <f t="shared" si="85"/>
        <v>0.53784292456315319</v>
      </c>
      <c r="G330" s="174">
        <f t="shared" si="85"/>
        <v>0.54068306313974046</v>
      </c>
      <c r="H330" s="174">
        <f t="shared" si="85"/>
        <v>0.54274996715310597</v>
      </c>
      <c r="I330" s="174" t="str">
        <f t="shared" si="85"/>
        <v/>
      </c>
      <c r="J330" s="174">
        <f t="shared" si="85"/>
        <v>0.54922788467234251</v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>
        <f t="shared" si="85"/>
        <v>0.62650957294645226</v>
      </c>
      <c r="E331" s="174" t="str">
        <f t="shared" si="85"/>
        <v/>
      </c>
      <c r="F331" s="174">
        <f t="shared" si="85"/>
        <v>0.6333579063957161</v>
      </c>
      <c r="G331" s="174">
        <f t="shared" si="85"/>
        <v>0.6364167069302803</v>
      </c>
      <c r="H331" s="174">
        <f t="shared" si="85"/>
        <v>0.63883562693195473</v>
      </c>
      <c r="I331" s="174" t="str">
        <f t="shared" si="85"/>
        <v/>
      </c>
      <c r="J331" s="174">
        <f t="shared" si="85"/>
        <v>0.64367941414832563</v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>
        <f t="shared" si="85"/>
        <v>0.53172695874654552</v>
      </c>
      <c r="E332" s="173" t="str">
        <f t="shared" si="85"/>
        <v/>
      </c>
      <c r="F332" s="173">
        <f t="shared" si="85"/>
        <v>0.53681149939578043</v>
      </c>
      <c r="G332" s="173">
        <f t="shared" si="85"/>
        <v>0.53940332422286319</v>
      </c>
      <c r="H332" s="173">
        <f t="shared" si="85"/>
        <v>0.54171512322555648</v>
      </c>
      <c r="I332" s="173" t="str">
        <f t="shared" si="85"/>
        <v/>
      </c>
      <c r="J332" s="173">
        <f t="shared" si="85"/>
        <v>0.54813774239982294</v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1.003687927910784</v>
      </c>
      <c r="E333" s="172" t="str">
        <f t="shared" si="85"/>
        <v/>
      </c>
      <c r="F333" s="172">
        <f t="shared" si="85"/>
        <v>1.0121712620462151</v>
      </c>
      <c r="G333" s="172">
        <f t="shared" si="85"/>
        <v>1.0143402135301158</v>
      </c>
      <c r="H333" s="172">
        <f t="shared" si="85"/>
        <v>1.0146548763551957</v>
      </c>
      <c r="I333" s="172" t="str">
        <f t="shared" si="85"/>
        <v/>
      </c>
      <c r="J333" s="172">
        <f t="shared" si="85"/>
        <v>1.0086857955563322</v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>
        <f t="shared" si="85"/>
        <v>0.72183352933587241</v>
      </c>
      <c r="J334" s="171" t="str">
        <f t="shared" si="85"/>
        <v/>
      </c>
      <c r="K334" s="171">
        <f t="shared" si="85"/>
        <v>0.71136826705881273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0.76672146066653413</v>
      </c>
      <c r="J335" s="170" t="str">
        <f t="shared" si="85"/>
        <v/>
      </c>
      <c r="K335" s="170">
        <f t="shared" si="85"/>
        <v>0.78121813480708291</v>
      </c>
      <c r="L335" s="170" t="str">
        <f t="shared" si="85"/>
        <v/>
      </c>
      <c r="M335" s="170" t="str">
        <f t="shared" si="85"/>
        <v/>
      </c>
      <c r="N335" s="170">
        <f t="shared" si="85"/>
        <v>0.78409384988422415</v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0.69698121465572316</v>
      </c>
      <c r="J336" s="73" t="str">
        <f t="shared" si="85"/>
        <v/>
      </c>
      <c r="K336" s="73">
        <f t="shared" si="85"/>
        <v>0.70553771894096662</v>
      </c>
      <c r="L336" s="73" t="str">
        <f t="shared" si="85"/>
        <v/>
      </c>
      <c r="M336" s="73" t="str">
        <f t="shared" si="85"/>
        <v/>
      </c>
      <c r="N336" s="73">
        <f t="shared" si="85"/>
        <v>0.71346621673921407</v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1.0037561367583787</v>
      </c>
      <c r="J337" s="73" t="str">
        <f t="shared" si="85"/>
        <v/>
      </c>
      <c r="K337" s="73">
        <f t="shared" si="85"/>
        <v>1.0093582568032167</v>
      </c>
      <c r="L337" s="73" t="str">
        <f t="shared" si="85"/>
        <v/>
      </c>
      <c r="M337" s="73" t="str">
        <f t="shared" si="85"/>
        <v/>
      </c>
      <c r="N337" s="73">
        <f t="shared" si="85"/>
        <v>1.0038152603216763</v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>
        <f t="shared" si="85"/>
        <v>0.44713816089474584</v>
      </c>
      <c r="E338" s="169" t="str">
        <f t="shared" si="85"/>
        <v/>
      </c>
      <c r="F338" s="169">
        <f t="shared" si="85"/>
        <v>0.82310797461150897</v>
      </c>
      <c r="G338" s="169">
        <f t="shared" si="85"/>
        <v>0.45825998442392063</v>
      </c>
      <c r="H338" s="169">
        <f t="shared" si="85"/>
        <v>0.46468644738251397</v>
      </c>
      <c r="I338" s="169">
        <f t="shared" si="85"/>
        <v>0.68181141021649372</v>
      </c>
      <c r="J338" s="169">
        <f t="shared" si="85"/>
        <v>0.45990066654275324</v>
      </c>
      <c r="K338" s="169">
        <f t="shared" si="85"/>
        <v>0.46045679856342953</v>
      </c>
      <c r="L338" s="169" t="str">
        <f t="shared" si="85"/>
        <v/>
      </c>
      <c r="M338" s="169" t="str">
        <f t="shared" si="85"/>
        <v/>
      </c>
      <c r="N338" s="169">
        <f t="shared" si="85"/>
        <v>0.83376349274309491</v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0.44713816089474584</v>
      </c>
      <c r="E339" s="73" t="str">
        <f t="shared" si="86"/>
        <v/>
      </c>
      <c r="F339" s="73" t="str">
        <f t="shared" si="86"/>
        <v/>
      </c>
      <c r="G339" s="73">
        <f t="shared" si="86"/>
        <v>0.45825998442392063</v>
      </c>
      <c r="H339" s="73">
        <f t="shared" si="86"/>
        <v>0.46468644738251397</v>
      </c>
      <c r="I339" s="73">
        <f t="shared" si="86"/>
        <v>0.46272731684685803</v>
      </c>
      <c r="J339" s="73">
        <f t="shared" si="86"/>
        <v>0.45990066654275324</v>
      </c>
      <c r="K339" s="73">
        <f t="shared" si="86"/>
        <v>0.46045679856342953</v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>
        <f t="shared" si="86"/>
        <v>0.82310797461150897</v>
      </c>
      <c r="G340" s="65" t="str">
        <f t="shared" si="86"/>
        <v/>
      </c>
      <c r="H340" s="65" t="str">
        <f t="shared" si="86"/>
        <v/>
      </c>
      <c r="I340" s="65">
        <f t="shared" si="86"/>
        <v>0.83053344600609846</v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>
        <f t="shared" si="86"/>
        <v>0.83376349274309491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2.5577988714495232</v>
      </c>
      <c r="E342" s="168">
        <f t="shared" si="87"/>
        <v>0</v>
      </c>
      <c r="F342" s="168">
        <f t="shared" si="87"/>
        <v>3.0551765896441534</v>
      </c>
      <c r="G342" s="168">
        <f t="shared" si="87"/>
        <v>4.8552543251419635</v>
      </c>
      <c r="H342" s="168">
        <f t="shared" si="87"/>
        <v>6.8863457068019382</v>
      </c>
      <c r="I342" s="168">
        <f t="shared" si="87"/>
        <v>6.9334276086207813</v>
      </c>
      <c r="J342" s="168">
        <f t="shared" si="87"/>
        <v>3.0580167688248237</v>
      </c>
      <c r="K342" s="168">
        <f t="shared" si="87"/>
        <v>3.4618195729325905</v>
      </c>
      <c r="L342" s="168">
        <f t="shared" si="87"/>
        <v>0</v>
      </c>
      <c r="M342" s="168">
        <f t="shared" si="87"/>
        <v>0</v>
      </c>
      <c r="N342" s="168">
        <f t="shared" si="87"/>
        <v>0.72068518392690417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2.0378625509574833</v>
      </c>
      <c r="E343" s="157">
        <f t="shared" si="88"/>
        <v>0</v>
      </c>
      <c r="F343" s="157">
        <f t="shared" si="88"/>
        <v>2.6959797329842803</v>
      </c>
      <c r="G343" s="157">
        <f t="shared" si="88"/>
        <v>3.9043875090156317</v>
      </c>
      <c r="H343" s="157">
        <f t="shared" si="88"/>
        <v>5.5293775870720854</v>
      </c>
      <c r="I343" s="157">
        <f t="shared" si="88"/>
        <v>6.6985280069568942</v>
      </c>
      <c r="J343" s="157">
        <f t="shared" si="88"/>
        <v>2.4235284704974021</v>
      </c>
      <c r="K343" s="157">
        <f t="shared" si="88"/>
        <v>3.0847978107586744</v>
      </c>
      <c r="L343" s="157">
        <f t="shared" si="88"/>
        <v>0</v>
      </c>
      <c r="M343" s="157">
        <f t="shared" si="88"/>
        <v>0</v>
      </c>
      <c r="N343" s="157">
        <f t="shared" si="88"/>
        <v>0.72068518392690417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2.0378625509574833</v>
      </c>
      <c r="E344" s="156">
        <f>RES_hhdet_in_emi!E$26</f>
        <v>0</v>
      </c>
      <c r="F344" s="156">
        <f>RES_hhdet_in_emi!F$26</f>
        <v>2.6959797329842803</v>
      </c>
      <c r="G344" s="156">
        <f>RES_hhdet_in_emi!G$26</f>
        <v>3.9043875090156317</v>
      </c>
      <c r="H344" s="156">
        <f>RES_hhdet_in_emi!H$26</f>
        <v>5.5293775870720854</v>
      </c>
      <c r="I344" s="156">
        <f>RES_hhdet_in_emi!I$26</f>
        <v>6.6985280069568942</v>
      </c>
      <c r="J344" s="156">
        <f>RES_hhdet_in_emi!J$26</f>
        <v>2.4235284704974021</v>
      </c>
      <c r="K344" s="156">
        <f>RES_hhdet_in_emi!K$26</f>
        <v>3.0847978107586744</v>
      </c>
      <c r="L344" s="156">
        <f>RES_hhdet_in_emi!L$26</f>
        <v>0</v>
      </c>
      <c r="M344" s="156">
        <f>RES_hhdet_in_emi!M$26</f>
        <v>0</v>
      </c>
      <c r="N344" s="156">
        <f>RES_hhdet_in_emi!N$26</f>
        <v>0.72068518392690417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0.29419845940237332</v>
      </c>
      <c r="E348" s="157">
        <f t="shared" si="90"/>
        <v>0</v>
      </c>
      <c r="F348" s="157">
        <f t="shared" si="90"/>
        <v>0.35919685665987316</v>
      </c>
      <c r="G348" s="157">
        <f t="shared" si="90"/>
        <v>0.53332862273298698</v>
      </c>
      <c r="H348" s="157">
        <f t="shared" si="90"/>
        <v>0.76650945411963178</v>
      </c>
      <c r="I348" s="157">
        <f t="shared" si="90"/>
        <v>0</v>
      </c>
      <c r="J348" s="157">
        <f t="shared" si="90"/>
        <v>0.33308250248049526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0.27045548291478699</v>
      </c>
      <c r="E349" s="132">
        <f>RES_hhdet_in_emi!E$31</f>
        <v>0</v>
      </c>
      <c r="F349" s="132">
        <f>RES_hhdet_in_emi!F$31</f>
        <v>0.35514919037546649</v>
      </c>
      <c r="G349" s="132">
        <f>RES_hhdet_in_emi!G$31</f>
        <v>0.52104327853421317</v>
      </c>
      <c r="H349" s="132">
        <f>RES_hhdet_in_emi!H$31</f>
        <v>0.74237851927285314</v>
      </c>
      <c r="I349" s="132">
        <f>RES_hhdet_in_emi!I$31</f>
        <v>0</v>
      </c>
      <c r="J349" s="132">
        <f>RES_hhdet_in_emi!J$31</f>
        <v>0.21984021165201159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2.3742976487586318E-2</v>
      </c>
      <c r="E350" s="132">
        <f t="shared" si="91"/>
        <v>0</v>
      </c>
      <c r="F350" s="132">
        <f t="shared" si="91"/>
        <v>4.0476662844066902E-3</v>
      </c>
      <c r="G350" s="132">
        <f t="shared" si="91"/>
        <v>1.2285344198773791E-2</v>
      </c>
      <c r="H350" s="132">
        <f t="shared" si="91"/>
        <v>2.4130934846778623E-2</v>
      </c>
      <c r="I350" s="132">
        <f t="shared" si="91"/>
        <v>0</v>
      </c>
      <c r="J350" s="132">
        <f t="shared" si="91"/>
        <v>0.11324229082848368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2.3742976487586318E-2</v>
      </c>
      <c r="E351" s="165">
        <f>RES_hhdet_in_emi!E$33</f>
        <v>0</v>
      </c>
      <c r="F351" s="165">
        <f>RES_hhdet_in_emi!F$33</f>
        <v>4.0476662844066902E-3</v>
      </c>
      <c r="G351" s="165">
        <f>RES_hhdet_in_emi!G$33</f>
        <v>1.2285344198773791E-2</v>
      </c>
      <c r="H351" s="165">
        <f>RES_hhdet_in_emi!H$33</f>
        <v>2.4130934846778623E-2</v>
      </c>
      <c r="I351" s="165">
        <f>RES_hhdet_in_emi!I$33</f>
        <v>0</v>
      </c>
      <c r="J351" s="165">
        <f>RES_hhdet_in_emi!J$33</f>
        <v>0.11324229082848368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0.22573786108966673</v>
      </c>
      <c r="E357" s="157">
        <f t="shared" si="93"/>
        <v>0</v>
      </c>
      <c r="F357" s="157">
        <f t="shared" si="93"/>
        <v>0</v>
      </c>
      <c r="G357" s="157">
        <f t="shared" si="93"/>
        <v>0.41753819339334397</v>
      </c>
      <c r="H357" s="157">
        <f t="shared" si="93"/>
        <v>0.59045866561022076</v>
      </c>
      <c r="I357" s="157">
        <f t="shared" si="93"/>
        <v>0.23489960166388732</v>
      </c>
      <c r="J357" s="157">
        <f t="shared" si="93"/>
        <v>0.30140579584692639</v>
      </c>
      <c r="K357" s="157">
        <f t="shared" si="93"/>
        <v>0.3770217621739162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0.22573786108966673</v>
      </c>
      <c r="E358" s="156">
        <f>RES_hhdet_in_emi!E$40</f>
        <v>0</v>
      </c>
      <c r="F358" s="156">
        <f>RES_hhdet_in_emi!F$40</f>
        <v>0</v>
      </c>
      <c r="G358" s="156">
        <f>RES_hhdet_in_emi!G$40</f>
        <v>0.41753819339334397</v>
      </c>
      <c r="H358" s="156">
        <f>RES_hhdet_in_emi!H$40</f>
        <v>0.59045866561022076</v>
      </c>
      <c r="I358" s="156">
        <f>RES_hhdet_in_emi!I$40</f>
        <v>0.23489960166388732</v>
      </c>
      <c r="J358" s="156">
        <f>RES_hhdet_in_emi!J$40</f>
        <v>0.30140579584692639</v>
      </c>
      <c r="K358" s="156">
        <f>RES_hhdet_in_emi!K$40</f>
        <v>0.3770217621739162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15332.710704076031</v>
      </c>
      <c r="E361" s="168">
        <f t="shared" si="94"/>
        <v>0</v>
      </c>
      <c r="F361" s="168">
        <f t="shared" si="94"/>
        <v>16017.169956423259</v>
      </c>
      <c r="G361" s="168">
        <f t="shared" si="94"/>
        <v>16419.654423154803</v>
      </c>
      <c r="H361" s="168">
        <f t="shared" si="94"/>
        <v>16543.507793796758</v>
      </c>
      <c r="I361" s="168">
        <f t="shared" si="94"/>
        <v>14866.407284202256</v>
      </c>
      <c r="J361" s="168">
        <f t="shared" si="94"/>
        <v>15437.765585256471</v>
      </c>
      <c r="K361" s="168">
        <f t="shared" si="94"/>
        <v>15367.334773134731</v>
      </c>
      <c r="L361" s="168">
        <f t="shared" si="94"/>
        <v>0</v>
      </c>
      <c r="M361" s="168">
        <f t="shared" si="94"/>
        <v>0</v>
      </c>
      <c r="N361" s="168">
        <f t="shared" si="94"/>
        <v>15256.186808612722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12215.6000883299</v>
      </c>
      <c r="E362" s="157">
        <f t="shared" si="95"/>
        <v>0</v>
      </c>
      <c r="F362" s="157">
        <f t="shared" si="95"/>
        <v>13404.045250031137</v>
      </c>
      <c r="G362" s="157">
        <f t="shared" si="95"/>
        <v>13215.088967402486</v>
      </c>
      <c r="H362" s="157">
        <f t="shared" si="95"/>
        <v>13289.983618104727</v>
      </c>
      <c r="I362" s="157">
        <f t="shared" si="95"/>
        <v>12103.724037029917</v>
      </c>
      <c r="J362" s="157">
        <f t="shared" si="95"/>
        <v>12139.19981881328</v>
      </c>
      <c r="K362" s="157">
        <f t="shared" si="95"/>
        <v>12276.992065517848</v>
      </c>
      <c r="L362" s="157">
        <f t="shared" si="95"/>
        <v>0</v>
      </c>
      <c r="M362" s="157">
        <f t="shared" si="95"/>
        <v>0</v>
      </c>
      <c r="N362" s="157">
        <f t="shared" si="95"/>
        <v>12456.24259362094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12022.453212130362</v>
      </c>
      <c r="E363" s="156">
        <f t="shared" si="96"/>
        <v>0</v>
      </c>
      <c r="F363" s="156">
        <f t="shared" si="96"/>
        <v>13253.439178139566</v>
      </c>
      <c r="G363" s="156">
        <f t="shared" si="96"/>
        <v>13070.147712196065</v>
      </c>
      <c r="H363" s="156">
        <f t="shared" si="96"/>
        <v>13093.198240188063</v>
      </c>
      <c r="I363" s="156">
        <f t="shared" si="96"/>
        <v>11917.127282062176</v>
      </c>
      <c r="J363" s="156">
        <f t="shared" si="96"/>
        <v>11933.175792254879</v>
      </c>
      <c r="K363" s="156">
        <f t="shared" si="96"/>
        <v>12102.679345713554</v>
      </c>
      <c r="L363" s="156">
        <f t="shared" si="96"/>
        <v>0</v>
      </c>
      <c r="M363" s="156">
        <f t="shared" si="96"/>
        <v>0</v>
      </c>
      <c r="N363" s="156">
        <f t="shared" si="96"/>
        <v>12331.131631704729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193.14687619953759</v>
      </c>
      <c r="E364" s="156">
        <f t="shared" si="96"/>
        <v>0</v>
      </c>
      <c r="F364" s="156">
        <f t="shared" si="96"/>
        <v>150.60607189157014</v>
      </c>
      <c r="G364" s="156">
        <f t="shared" si="96"/>
        <v>144.94125520641987</v>
      </c>
      <c r="H364" s="156">
        <f t="shared" si="96"/>
        <v>196.78537791666412</v>
      </c>
      <c r="I364" s="156">
        <f t="shared" si="96"/>
        <v>186.59675496774059</v>
      </c>
      <c r="J364" s="156">
        <f t="shared" si="96"/>
        <v>206.02402655840075</v>
      </c>
      <c r="K364" s="156">
        <f t="shared" si="96"/>
        <v>174.31271980429545</v>
      </c>
      <c r="L364" s="156">
        <f t="shared" si="96"/>
        <v>0</v>
      </c>
      <c r="M364" s="156">
        <f t="shared" si="96"/>
        <v>0</v>
      </c>
      <c r="N364" s="156">
        <f t="shared" si="96"/>
        <v>125.11096191621098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14.525690476815344</v>
      </c>
      <c r="E365" s="157">
        <f t="shared" si="97"/>
        <v>0</v>
      </c>
      <c r="F365" s="157">
        <f t="shared" si="97"/>
        <v>13.172863327447057</v>
      </c>
      <c r="G365" s="157">
        <f t="shared" si="97"/>
        <v>10.930465949138295</v>
      </c>
      <c r="H365" s="157">
        <f t="shared" si="97"/>
        <v>25.547520052557687</v>
      </c>
      <c r="I365" s="157">
        <f t="shared" si="97"/>
        <v>11.330322938900917</v>
      </c>
      <c r="J365" s="157">
        <f t="shared" si="97"/>
        <v>28.466644688876102</v>
      </c>
      <c r="K365" s="157">
        <f t="shared" si="97"/>
        <v>30.800332995580952</v>
      </c>
      <c r="L365" s="157">
        <f t="shared" si="97"/>
        <v>0</v>
      </c>
      <c r="M365" s="157">
        <f t="shared" si="97"/>
        <v>0</v>
      </c>
      <c r="N365" s="157">
        <f t="shared" si="97"/>
        <v>61.149083319071337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14.525690476815344</v>
      </c>
      <c r="E366" s="156">
        <f t="shared" si="96"/>
        <v>0</v>
      </c>
      <c r="F366" s="156">
        <f t="shared" si="96"/>
        <v>13.172863327447057</v>
      </c>
      <c r="G366" s="156">
        <f t="shared" si="96"/>
        <v>10.930465949138295</v>
      </c>
      <c r="H366" s="156">
        <f t="shared" si="96"/>
        <v>25.547520052557687</v>
      </c>
      <c r="I366" s="156">
        <f t="shared" si="96"/>
        <v>11.330322938900917</v>
      </c>
      <c r="J366" s="156">
        <f t="shared" si="96"/>
        <v>28.466644688876102</v>
      </c>
      <c r="K366" s="156">
        <f t="shared" si="96"/>
        <v>30.800332995580952</v>
      </c>
      <c r="L366" s="156">
        <f t="shared" si="96"/>
        <v>0</v>
      </c>
      <c r="M366" s="156">
        <f t="shared" si="96"/>
        <v>0</v>
      </c>
      <c r="N366" s="156">
        <f t="shared" si="96"/>
        <v>61.149083319071337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1770.8352094301522</v>
      </c>
      <c r="E367" s="157">
        <f t="shared" si="98"/>
        <v>0</v>
      </c>
      <c r="F367" s="157">
        <f t="shared" si="98"/>
        <v>1770.8835175477834</v>
      </c>
      <c r="G367" s="157">
        <f t="shared" si="98"/>
        <v>1795.903373632123</v>
      </c>
      <c r="H367" s="157">
        <f t="shared" si="98"/>
        <v>1829.809820452288</v>
      </c>
      <c r="I367" s="157">
        <f t="shared" si="98"/>
        <v>1717.8347426546127</v>
      </c>
      <c r="J367" s="157">
        <f t="shared" si="98"/>
        <v>1786.0116062040345</v>
      </c>
      <c r="K367" s="157">
        <f t="shared" si="98"/>
        <v>1580.3616393287793</v>
      </c>
      <c r="L367" s="157">
        <f t="shared" si="98"/>
        <v>0</v>
      </c>
      <c r="M367" s="157">
        <f t="shared" si="98"/>
        <v>0</v>
      </c>
      <c r="N367" s="157">
        <f t="shared" si="98"/>
        <v>1695.2420658935266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1784.3117200036329</v>
      </c>
      <c r="E368" s="132">
        <f t="shared" si="99"/>
        <v>0</v>
      </c>
      <c r="F368" s="132">
        <f t="shared" si="99"/>
        <v>1773.0089908584312</v>
      </c>
      <c r="G368" s="132">
        <f t="shared" si="99"/>
        <v>1800.8710693737582</v>
      </c>
      <c r="H368" s="132">
        <f t="shared" si="99"/>
        <v>1837.3711578264113</v>
      </c>
      <c r="I368" s="132">
        <f t="shared" si="99"/>
        <v>0</v>
      </c>
      <c r="J368" s="132">
        <f t="shared" si="99"/>
        <v>1872.244927437084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1656.913161963309</v>
      </c>
      <c r="E369" s="132">
        <f t="shared" si="100"/>
        <v>0</v>
      </c>
      <c r="F369" s="132">
        <f t="shared" si="100"/>
        <v>1633.9259358396159</v>
      </c>
      <c r="G369" s="132">
        <f t="shared" si="100"/>
        <v>1642.9525372661915</v>
      </c>
      <c r="H369" s="132">
        <f t="shared" si="100"/>
        <v>1662.5467593821193</v>
      </c>
      <c r="I369" s="132">
        <f t="shared" si="100"/>
        <v>0</v>
      </c>
      <c r="J369" s="132">
        <f t="shared" si="100"/>
        <v>1667.8202574577335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1324.159880963784</v>
      </c>
      <c r="E370" s="165">
        <f t="shared" si="101"/>
        <v>0</v>
      </c>
      <c r="F370" s="165">
        <f t="shared" si="101"/>
        <v>1302.0726937188119</v>
      </c>
      <c r="G370" s="165">
        <f t="shared" si="101"/>
        <v>1307.3534569327769</v>
      </c>
      <c r="H370" s="165">
        <f t="shared" si="101"/>
        <v>1321.1346077536411</v>
      </c>
      <c r="I370" s="165">
        <f t="shared" si="101"/>
        <v>0</v>
      </c>
      <c r="J370" s="165">
        <f t="shared" si="101"/>
        <v>1321.82740289804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332.75328099952503</v>
      </c>
      <c r="E371" s="164">
        <f t="shared" si="101"/>
        <v>0</v>
      </c>
      <c r="F371" s="164">
        <f t="shared" si="101"/>
        <v>331.8532421208036</v>
      </c>
      <c r="G371" s="164">
        <f t="shared" si="101"/>
        <v>335.59908033341497</v>
      </c>
      <c r="H371" s="164">
        <f t="shared" si="101"/>
        <v>341.41215162847806</v>
      </c>
      <c r="I371" s="164">
        <f t="shared" si="101"/>
        <v>0</v>
      </c>
      <c r="J371" s="164">
        <f t="shared" si="101"/>
        <v>345.99285455969334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1725.122762022972</v>
      </c>
      <c r="J372" s="162">
        <f t="shared" si="102"/>
        <v>0</v>
      </c>
      <c r="K372" s="162">
        <f t="shared" si="102"/>
        <v>1593.9526792530191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1517.585910787792</v>
      </c>
      <c r="J373" s="160">
        <f t="shared" si="103"/>
        <v>0</v>
      </c>
      <c r="K373" s="160">
        <f t="shared" si="103"/>
        <v>1400.8473011575227</v>
      </c>
      <c r="L373" s="160">
        <f t="shared" si="103"/>
        <v>0</v>
      </c>
      <c r="M373" s="160">
        <f t="shared" si="103"/>
        <v>0</v>
      </c>
      <c r="N373" s="160">
        <f t="shared" si="103"/>
        <v>1695.2420658935266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1172.5876494062263</v>
      </c>
      <c r="J374" s="156">
        <f t="shared" si="104"/>
        <v>0</v>
      </c>
      <c r="K374" s="156">
        <f t="shared" si="104"/>
        <v>1051.9021407595937</v>
      </c>
      <c r="L374" s="156">
        <f t="shared" si="104"/>
        <v>0</v>
      </c>
      <c r="M374" s="156">
        <f t="shared" si="104"/>
        <v>0</v>
      </c>
      <c r="N374" s="156">
        <f t="shared" si="104"/>
        <v>1282.8731004420799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344.9982613815655</v>
      </c>
      <c r="J375" s="156">
        <f t="shared" si="104"/>
        <v>0</v>
      </c>
      <c r="K375" s="156">
        <f t="shared" si="104"/>
        <v>348.94516039792893</v>
      </c>
      <c r="L375" s="156">
        <f t="shared" si="104"/>
        <v>0</v>
      </c>
      <c r="M375" s="156">
        <f t="shared" si="104"/>
        <v>0</v>
      </c>
      <c r="N375" s="156">
        <f t="shared" si="104"/>
        <v>412.36896545144697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1331.7497158391634</v>
      </c>
      <c r="E376" s="157">
        <f t="shared" si="105"/>
        <v>0</v>
      </c>
      <c r="F376" s="157">
        <f t="shared" si="105"/>
        <v>829.06832551689115</v>
      </c>
      <c r="G376" s="157">
        <f t="shared" si="105"/>
        <v>1397.7316161710537</v>
      </c>
      <c r="H376" s="157">
        <f t="shared" si="105"/>
        <v>1398.1668351871854</v>
      </c>
      <c r="I376" s="157">
        <f t="shared" si="105"/>
        <v>1033.5181815788258</v>
      </c>
      <c r="J376" s="157">
        <f t="shared" si="105"/>
        <v>1484.0875155502792</v>
      </c>
      <c r="K376" s="157">
        <f t="shared" si="105"/>
        <v>1479.1807352925234</v>
      </c>
      <c r="L376" s="157">
        <f t="shared" si="105"/>
        <v>0</v>
      </c>
      <c r="M376" s="157">
        <f t="shared" si="105"/>
        <v>0</v>
      </c>
      <c r="N376" s="157">
        <f t="shared" si="105"/>
        <v>1043.5530657791842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1331.7497158391634</v>
      </c>
      <c r="E377" s="156">
        <f t="shared" si="106"/>
        <v>0</v>
      </c>
      <c r="F377" s="156">
        <f t="shared" si="106"/>
        <v>0</v>
      </c>
      <c r="G377" s="156">
        <f t="shared" si="106"/>
        <v>1397.7316161710537</v>
      </c>
      <c r="H377" s="156">
        <f t="shared" si="106"/>
        <v>1398.1668351871854</v>
      </c>
      <c r="I377" s="156">
        <f t="shared" si="106"/>
        <v>1455.3361973900799</v>
      </c>
      <c r="J377" s="156">
        <f t="shared" si="106"/>
        <v>1484.0875155502792</v>
      </c>
      <c r="K377" s="156">
        <f t="shared" si="106"/>
        <v>1479.1807352925234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829.06832551689115</v>
      </c>
      <c r="G378" s="57">
        <f t="shared" si="107"/>
        <v>0</v>
      </c>
      <c r="H378" s="57">
        <f t="shared" si="107"/>
        <v>0</v>
      </c>
      <c r="I378" s="57">
        <f t="shared" si="107"/>
        <v>863.60031055873071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1043.5530657791842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8915.0995913604966</v>
      </c>
      <c r="E380" s="168">
        <f t="shared" si="108"/>
        <v>0</v>
      </c>
      <c r="F380" s="168">
        <f t="shared" si="108"/>
        <v>9863.0612669884067</v>
      </c>
      <c r="G380" s="168">
        <f t="shared" si="108"/>
        <v>9763.2922127085312</v>
      </c>
      <c r="H380" s="168">
        <f t="shared" si="108"/>
        <v>9934.4787769865979</v>
      </c>
      <c r="I380" s="168">
        <f t="shared" si="108"/>
        <v>9369.7936050250664</v>
      </c>
      <c r="J380" s="168">
        <f t="shared" si="108"/>
        <v>9276.409380851419</v>
      </c>
      <c r="K380" s="168">
        <f t="shared" si="108"/>
        <v>9338.8593578667806</v>
      </c>
      <c r="L380" s="168">
        <f t="shared" si="108"/>
        <v>0</v>
      </c>
      <c r="M380" s="168">
        <f t="shared" si="108"/>
        <v>0</v>
      </c>
      <c r="N380" s="168">
        <f t="shared" si="108"/>
        <v>10121.787384733147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7335.215234831242</v>
      </c>
      <c r="E381" s="157">
        <f t="shared" si="109"/>
        <v>0</v>
      </c>
      <c r="F381" s="157">
        <f t="shared" si="109"/>
        <v>8201.9143643823372</v>
      </c>
      <c r="G381" s="157">
        <f t="shared" si="109"/>
        <v>8126.3011695585292</v>
      </c>
      <c r="H381" s="157">
        <f t="shared" si="109"/>
        <v>8234.4941144792738</v>
      </c>
      <c r="I381" s="157">
        <f t="shared" si="109"/>
        <v>7399.2563468073959</v>
      </c>
      <c r="J381" s="157">
        <f t="shared" si="109"/>
        <v>7483.7267563246469</v>
      </c>
      <c r="K381" s="157">
        <f t="shared" si="109"/>
        <v>7453.780398694953</v>
      </c>
      <c r="L381" s="157">
        <f t="shared" si="109"/>
        <v>0</v>
      </c>
      <c r="M381" s="157">
        <f t="shared" si="109"/>
        <v>0</v>
      </c>
      <c r="N381" s="157">
        <f t="shared" si="109"/>
        <v>7745.2658722573688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7119.9323940605855</v>
      </c>
      <c r="E382" s="156">
        <f t="shared" si="110"/>
        <v>0</v>
      </c>
      <c r="F382" s="156">
        <f t="shared" si="110"/>
        <v>8032.279473394613</v>
      </c>
      <c r="G382" s="156">
        <f t="shared" si="110"/>
        <v>7964.598757398956</v>
      </c>
      <c r="H382" s="156">
        <f t="shared" si="110"/>
        <v>8016.8709575260946</v>
      </c>
      <c r="I382" s="156">
        <f t="shared" si="110"/>
        <v>7201.0507087095566</v>
      </c>
      <c r="J382" s="156">
        <f t="shared" si="110"/>
        <v>7265.6717939266737</v>
      </c>
      <c r="K382" s="156">
        <f t="shared" si="110"/>
        <v>7273.8610566249999</v>
      </c>
      <c r="L382" s="156">
        <f t="shared" si="110"/>
        <v>0</v>
      </c>
      <c r="M382" s="156">
        <f t="shared" si="110"/>
        <v>0</v>
      </c>
      <c r="N382" s="156">
        <f t="shared" si="110"/>
        <v>7619.3862837079068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215.28284077065621</v>
      </c>
      <c r="E383" s="156">
        <f t="shared" si="110"/>
        <v>0</v>
      </c>
      <c r="F383" s="156">
        <f t="shared" si="110"/>
        <v>169.6348909877245</v>
      </c>
      <c r="G383" s="156">
        <f t="shared" si="110"/>
        <v>161.70241215957341</v>
      </c>
      <c r="H383" s="156">
        <f t="shared" si="110"/>
        <v>217.62315695317935</v>
      </c>
      <c r="I383" s="156">
        <f t="shared" si="110"/>
        <v>198.20563809783962</v>
      </c>
      <c r="J383" s="156">
        <f t="shared" si="110"/>
        <v>218.0549623979733</v>
      </c>
      <c r="K383" s="156">
        <f t="shared" si="110"/>
        <v>179.91934206995276</v>
      </c>
      <c r="L383" s="156">
        <f t="shared" si="110"/>
        <v>0</v>
      </c>
      <c r="M383" s="156">
        <f t="shared" si="110"/>
        <v>0</v>
      </c>
      <c r="N383" s="156">
        <f t="shared" si="110"/>
        <v>125.8795885494621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25.298068672352962</v>
      </c>
      <c r="E384" s="157">
        <f t="shared" si="111"/>
        <v>0</v>
      </c>
      <c r="F384" s="157">
        <f t="shared" si="111"/>
        <v>23.891999178829519</v>
      </c>
      <c r="G384" s="157">
        <f t="shared" si="111"/>
        <v>20.504244621689729</v>
      </c>
      <c r="H384" s="157">
        <f t="shared" si="111"/>
        <v>50.237043112388086</v>
      </c>
      <c r="I384" s="157">
        <f t="shared" si="111"/>
        <v>23.489855974317138</v>
      </c>
      <c r="J384" s="157">
        <f t="shared" si="111"/>
        <v>62.771635928556158</v>
      </c>
      <c r="K384" s="157">
        <f t="shared" si="111"/>
        <v>72.874256467297229</v>
      </c>
      <c r="L384" s="157">
        <f t="shared" si="111"/>
        <v>0</v>
      </c>
      <c r="M384" s="157">
        <f t="shared" si="111"/>
        <v>0</v>
      </c>
      <c r="N384" s="157">
        <f t="shared" si="111"/>
        <v>177.21618555681911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25.298068672352962</v>
      </c>
      <c r="E385" s="156">
        <f t="shared" si="112"/>
        <v>0</v>
      </c>
      <c r="F385" s="156">
        <f t="shared" si="112"/>
        <v>23.891999178829519</v>
      </c>
      <c r="G385" s="156">
        <f t="shared" si="112"/>
        <v>20.504244621689729</v>
      </c>
      <c r="H385" s="156">
        <f t="shared" si="112"/>
        <v>50.237043112388086</v>
      </c>
      <c r="I385" s="156">
        <f t="shared" si="112"/>
        <v>23.489855974317138</v>
      </c>
      <c r="J385" s="156">
        <f t="shared" si="112"/>
        <v>62.771635928556158</v>
      </c>
      <c r="K385" s="156">
        <f t="shared" si="112"/>
        <v>72.874256467297229</v>
      </c>
      <c r="L385" s="156">
        <f t="shared" si="112"/>
        <v>0</v>
      </c>
      <c r="M385" s="156">
        <f t="shared" si="112"/>
        <v>0</v>
      </c>
      <c r="N385" s="156">
        <f t="shared" si="112"/>
        <v>177.21618555681911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959.11016914447714</v>
      </c>
      <c r="E386" s="157">
        <f t="shared" si="113"/>
        <v>0</v>
      </c>
      <c r="F386" s="157">
        <f t="shared" si="113"/>
        <v>954.84215319647626</v>
      </c>
      <c r="G386" s="157">
        <f t="shared" si="113"/>
        <v>975.96232987294388</v>
      </c>
      <c r="H386" s="157">
        <f t="shared" si="113"/>
        <v>1000.0384399037501</v>
      </c>
      <c r="I386" s="157">
        <f t="shared" si="113"/>
        <v>1242.382913376709</v>
      </c>
      <c r="J386" s="157">
        <f t="shared" si="113"/>
        <v>1047.3781509888622</v>
      </c>
      <c r="K386" s="157">
        <f t="shared" si="113"/>
        <v>1131.1058768350351</v>
      </c>
      <c r="L386" s="157">
        <f t="shared" si="113"/>
        <v>0</v>
      </c>
      <c r="M386" s="157">
        <f t="shared" si="113"/>
        <v>0</v>
      </c>
      <c r="N386" s="157">
        <f t="shared" si="113"/>
        <v>1329.2288779321411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949.76931371320586</v>
      </c>
      <c r="E387" s="132">
        <f t="shared" si="114"/>
        <v>0</v>
      </c>
      <c r="F387" s="132">
        <f t="shared" si="114"/>
        <v>953.60034092006379</v>
      </c>
      <c r="G387" s="132">
        <f t="shared" si="114"/>
        <v>973.70048610874369</v>
      </c>
      <c r="H387" s="132">
        <f t="shared" si="114"/>
        <v>997.2331355583492</v>
      </c>
      <c r="I387" s="132">
        <f t="shared" si="114"/>
        <v>0</v>
      </c>
      <c r="J387" s="132">
        <f t="shared" si="114"/>
        <v>1028.2891210847929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1038.0719575109883</v>
      </c>
      <c r="E388" s="132">
        <f t="shared" si="115"/>
        <v>0</v>
      </c>
      <c r="F388" s="132">
        <f t="shared" si="115"/>
        <v>1034.8599099290402</v>
      </c>
      <c r="G388" s="132">
        <f t="shared" si="115"/>
        <v>1045.6024434096985</v>
      </c>
      <c r="H388" s="132">
        <f t="shared" si="115"/>
        <v>1062.094101333566</v>
      </c>
      <c r="I388" s="132">
        <f t="shared" si="115"/>
        <v>0</v>
      </c>
      <c r="J388" s="132">
        <f t="shared" si="115"/>
        <v>1073.5415662251035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704.09150639906045</v>
      </c>
      <c r="E389" s="165">
        <f t="shared" si="115"/>
        <v>0</v>
      </c>
      <c r="F389" s="165">
        <f t="shared" si="115"/>
        <v>698.96759503749831</v>
      </c>
      <c r="G389" s="165">
        <f t="shared" si="115"/>
        <v>705.19080060379179</v>
      </c>
      <c r="H389" s="165">
        <f t="shared" si="115"/>
        <v>715.67859683681093</v>
      </c>
      <c r="I389" s="165">
        <f t="shared" si="115"/>
        <v>0</v>
      </c>
      <c r="J389" s="165">
        <f t="shared" si="115"/>
        <v>724.54348846675293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333.98045111192812</v>
      </c>
      <c r="E390" s="164">
        <f t="shared" si="115"/>
        <v>0</v>
      </c>
      <c r="F390" s="164">
        <f t="shared" si="115"/>
        <v>335.89231489154201</v>
      </c>
      <c r="G390" s="164">
        <f t="shared" si="115"/>
        <v>340.41164280590658</v>
      </c>
      <c r="H390" s="164">
        <f t="shared" si="115"/>
        <v>346.41550449675481</v>
      </c>
      <c r="I390" s="164">
        <f t="shared" si="115"/>
        <v>0</v>
      </c>
      <c r="J390" s="164">
        <f t="shared" si="115"/>
        <v>348.99807775835069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1245.2514518486903</v>
      </c>
      <c r="J391" s="162">
        <f t="shared" si="116"/>
        <v>0</v>
      </c>
      <c r="K391" s="162">
        <f t="shared" si="116"/>
        <v>1133.8873552139717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1163.5656862061683</v>
      </c>
      <c r="J392" s="160">
        <f t="shared" si="117"/>
        <v>0</v>
      </c>
      <c r="K392" s="160">
        <f t="shared" si="117"/>
        <v>1094.3673157598157</v>
      </c>
      <c r="L392" s="160">
        <f t="shared" si="117"/>
        <v>0</v>
      </c>
      <c r="M392" s="160">
        <f t="shared" si="117"/>
        <v>0</v>
      </c>
      <c r="N392" s="160">
        <f t="shared" si="117"/>
        <v>1329.2288779321411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817.27156417345088</v>
      </c>
      <c r="J393" s="156">
        <f t="shared" si="117"/>
        <v>0</v>
      </c>
      <c r="K393" s="156">
        <f t="shared" si="117"/>
        <v>742.15663694064335</v>
      </c>
      <c r="L393" s="156">
        <f t="shared" si="117"/>
        <v>0</v>
      </c>
      <c r="M393" s="156">
        <f t="shared" si="117"/>
        <v>0</v>
      </c>
      <c r="N393" s="156">
        <f t="shared" si="117"/>
        <v>915.28661752891639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346.29412203271755</v>
      </c>
      <c r="J394" s="156">
        <f t="shared" si="117"/>
        <v>0</v>
      </c>
      <c r="K394" s="156">
        <f t="shared" si="117"/>
        <v>352.21067881917241</v>
      </c>
      <c r="L394" s="156">
        <f t="shared" si="117"/>
        <v>0</v>
      </c>
      <c r="M394" s="156">
        <f t="shared" si="117"/>
        <v>0</v>
      </c>
      <c r="N394" s="156">
        <f t="shared" si="117"/>
        <v>413.94226040322462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595.47611871242384</v>
      </c>
      <c r="E395" s="157">
        <f t="shared" si="118"/>
        <v>0</v>
      </c>
      <c r="F395" s="157">
        <f t="shared" si="118"/>
        <v>682.41275023076355</v>
      </c>
      <c r="G395" s="157">
        <f t="shared" si="118"/>
        <v>640.52446865536842</v>
      </c>
      <c r="H395" s="157">
        <f t="shared" si="118"/>
        <v>649.70917949118609</v>
      </c>
      <c r="I395" s="157">
        <f t="shared" si="118"/>
        <v>704.66448886664523</v>
      </c>
      <c r="J395" s="157">
        <f t="shared" si="118"/>
        <v>682.5328376093521</v>
      </c>
      <c r="K395" s="157">
        <f t="shared" si="118"/>
        <v>681.09882586949504</v>
      </c>
      <c r="L395" s="157">
        <f t="shared" si="118"/>
        <v>0</v>
      </c>
      <c r="M395" s="157">
        <f t="shared" si="118"/>
        <v>0</v>
      </c>
      <c r="N395" s="157">
        <f t="shared" si="118"/>
        <v>870.07644898681735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595.47611871242384</v>
      </c>
      <c r="E396" s="156">
        <f t="shared" si="119"/>
        <v>0</v>
      </c>
      <c r="F396" s="156">
        <f t="shared" si="119"/>
        <v>0</v>
      </c>
      <c r="G396" s="156">
        <f t="shared" si="119"/>
        <v>640.52446865536842</v>
      </c>
      <c r="H396" s="156">
        <f t="shared" si="119"/>
        <v>649.70917949118609</v>
      </c>
      <c r="I396" s="156">
        <f t="shared" si="119"/>
        <v>673.42381372842101</v>
      </c>
      <c r="J396" s="156">
        <f t="shared" si="119"/>
        <v>682.5328376093521</v>
      </c>
      <c r="K396" s="156">
        <f t="shared" si="119"/>
        <v>681.09882586949504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682.41275023076355</v>
      </c>
      <c r="G397" s="57">
        <f t="shared" si="120"/>
        <v>0</v>
      </c>
      <c r="H397" s="57">
        <f t="shared" si="120"/>
        <v>0</v>
      </c>
      <c r="I397" s="57">
        <f t="shared" si="120"/>
        <v>717.24894190027953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870.07644898681735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3428.4247724403999</v>
      </c>
      <c r="E399" s="168">
        <f t="shared" si="121"/>
        <v>0</v>
      </c>
      <c r="F399" s="168">
        <f t="shared" si="121"/>
        <v>3412.3872444643912</v>
      </c>
      <c r="G399" s="168">
        <f t="shared" si="121"/>
        <v>3692.7473135941987</v>
      </c>
      <c r="H399" s="168">
        <f t="shared" si="121"/>
        <v>3704.830496285731</v>
      </c>
      <c r="I399" s="168">
        <f t="shared" si="121"/>
        <v>2802.529623054741</v>
      </c>
      <c r="J399" s="168">
        <f t="shared" si="121"/>
        <v>3421.0372339917558</v>
      </c>
      <c r="K399" s="168">
        <f t="shared" si="121"/>
        <v>3085.810681961821</v>
      </c>
      <c r="L399" s="168">
        <f t="shared" si="121"/>
        <v>0</v>
      </c>
      <c r="M399" s="168">
        <f t="shared" si="121"/>
        <v>0</v>
      </c>
      <c r="N399" s="168">
        <f t="shared" si="121"/>
        <v>2801.6440666331087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2731.5120553524334</v>
      </c>
      <c r="E400" s="157">
        <f t="shared" si="122"/>
        <v>0</v>
      </c>
      <c r="F400" s="157">
        <f t="shared" si="122"/>
        <v>3011.1931609300514</v>
      </c>
      <c r="G400" s="157">
        <f t="shared" si="122"/>
        <v>2969.5491769582336</v>
      </c>
      <c r="H400" s="157">
        <f t="shared" si="122"/>
        <v>2974.7862774053242</v>
      </c>
      <c r="I400" s="157">
        <f t="shared" si="122"/>
        <v>2707.581910427255</v>
      </c>
      <c r="J400" s="157">
        <f t="shared" si="122"/>
        <v>2711.2281462069527</v>
      </c>
      <c r="K400" s="157">
        <f t="shared" si="122"/>
        <v>2749.7395042075223</v>
      </c>
      <c r="L400" s="157">
        <f t="shared" si="122"/>
        <v>0</v>
      </c>
      <c r="M400" s="157">
        <f t="shared" si="122"/>
        <v>0</v>
      </c>
      <c r="N400" s="157">
        <f t="shared" si="122"/>
        <v>2801.6440666331087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2731.5120553524334</v>
      </c>
      <c r="E401" s="156">
        <f t="shared" si="123"/>
        <v>0</v>
      </c>
      <c r="F401" s="156">
        <f t="shared" si="123"/>
        <v>3011.1931609300514</v>
      </c>
      <c r="G401" s="156">
        <f t="shared" si="123"/>
        <v>2969.5491769582336</v>
      </c>
      <c r="H401" s="156">
        <f t="shared" si="123"/>
        <v>2974.7862774053242</v>
      </c>
      <c r="I401" s="156">
        <f t="shared" si="123"/>
        <v>2707.581910427255</v>
      </c>
      <c r="J401" s="156">
        <f t="shared" si="123"/>
        <v>2711.2281462069527</v>
      </c>
      <c r="K401" s="156">
        <f t="shared" si="123"/>
        <v>2749.7395042075223</v>
      </c>
      <c r="L401" s="156">
        <f t="shared" si="123"/>
        <v>0</v>
      </c>
      <c r="M401" s="156">
        <f t="shared" si="123"/>
        <v>0</v>
      </c>
      <c r="N401" s="156">
        <f t="shared" si="123"/>
        <v>2801.6440666331087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394.33799799016094</v>
      </c>
      <c r="E405" s="157">
        <f t="shared" si="127"/>
        <v>0</v>
      </c>
      <c r="F405" s="157">
        <f t="shared" si="127"/>
        <v>401.19408353433965</v>
      </c>
      <c r="G405" s="157">
        <f t="shared" si="127"/>
        <v>405.63227113804106</v>
      </c>
      <c r="H405" s="157">
        <f t="shared" si="127"/>
        <v>412.3794712351953</v>
      </c>
      <c r="I405" s="157">
        <f t="shared" si="127"/>
        <v>0</v>
      </c>
      <c r="J405" s="157">
        <f t="shared" si="127"/>
        <v>372.62308519479558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405.39720868108219</v>
      </c>
      <c r="E406" s="132">
        <f t="shared" si="128"/>
        <v>0</v>
      </c>
      <c r="F406" s="132">
        <f t="shared" si="128"/>
        <v>402.82921857342677</v>
      </c>
      <c r="G406" s="132">
        <f t="shared" si="128"/>
        <v>409.15950757592441</v>
      </c>
      <c r="H406" s="132">
        <f t="shared" si="128"/>
        <v>417.45236011364585</v>
      </c>
      <c r="I406" s="132">
        <f t="shared" si="128"/>
        <v>0</v>
      </c>
      <c r="J406" s="132">
        <f t="shared" si="128"/>
        <v>425.375711564997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300.85030186827396</v>
      </c>
      <c r="E407" s="132">
        <f t="shared" si="129"/>
        <v>0</v>
      </c>
      <c r="F407" s="132">
        <f t="shared" si="129"/>
        <v>295.83207329512436</v>
      </c>
      <c r="G407" s="132">
        <f t="shared" si="129"/>
        <v>297.03186739087954</v>
      </c>
      <c r="H407" s="132">
        <f t="shared" si="129"/>
        <v>300.1629571060667</v>
      </c>
      <c r="I407" s="132">
        <f t="shared" si="129"/>
        <v>0</v>
      </c>
      <c r="J407" s="132">
        <f t="shared" si="129"/>
        <v>300.32036077863052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300.85030186827396</v>
      </c>
      <c r="E408" s="165">
        <f t="shared" si="130"/>
        <v>0</v>
      </c>
      <c r="F408" s="165">
        <f t="shared" si="130"/>
        <v>295.83207329512436</v>
      </c>
      <c r="G408" s="165">
        <f t="shared" si="130"/>
        <v>297.03186739087954</v>
      </c>
      <c r="H408" s="165">
        <f t="shared" si="130"/>
        <v>300.1629571060667</v>
      </c>
      <c r="I408" s="165">
        <f t="shared" si="130"/>
        <v>0</v>
      </c>
      <c r="J408" s="165">
        <f t="shared" si="130"/>
        <v>300.32036077863052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302.57471909780543</v>
      </c>
      <c r="E414" s="157">
        <f t="shared" si="136"/>
        <v>0</v>
      </c>
      <c r="F414" s="157">
        <f t="shared" si="136"/>
        <v>0</v>
      </c>
      <c r="G414" s="157">
        <f t="shared" si="136"/>
        <v>317.56586549792388</v>
      </c>
      <c r="H414" s="157">
        <f t="shared" si="136"/>
        <v>317.66474764521172</v>
      </c>
      <c r="I414" s="157">
        <f t="shared" si="136"/>
        <v>94.947712627485927</v>
      </c>
      <c r="J414" s="157">
        <f t="shared" si="136"/>
        <v>337.18600259000743</v>
      </c>
      <c r="K414" s="157">
        <f t="shared" si="136"/>
        <v>336.0711777542989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302.57471909780543</v>
      </c>
      <c r="E415" s="156">
        <f t="shared" si="137"/>
        <v>0</v>
      </c>
      <c r="F415" s="156">
        <f t="shared" si="137"/>
        <v>0</v>
      </c>
      <c r="G415" s="156">
        <f t="shared" si="137"/>
        <v>317.56586549792388</v>
      </c>
      <c r="H415" s="156">
        <f t="shared" si="137"/>
        <v>317.66474764521172</v>
      </c>
      <c r="I415" s="156">
        <f t="shared" si="137"/>
        <v>330.65367754983851</v>
      </c>
      <c r="J415" s="156">
        <f t="shared" si="137"/>
        <v>337.18600259000743</v>
      </c>
      <c r="K415" s="156">
        <f t="shared" si="137"/>
        <v>336.0711777542989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202.71662415444726</v>
      </c>
      <c r="E418" s="184">
        <f>E361/RES_summary!E$21</f>
        <v>0</v>
      </c>
      <c r="F418" s="184">
        <f>F361/RES_summary!F$21</f>
        <v>211.66387043662726</v>
      </c>
      <c r="G418" s="184">
        <f>G361/RES_summary!G$21</f>
        <v>216.6185871658036</v>
      </c>
      <c r="H418" s="184">
        <f>H361/RES_summary!H$21</f>
        <v>218.14613438892238</v>
      </c>
      <c r="I418" s="184">
        <f>I361/RES_summary!I$21</f>
        <v>195.93714307027076</v>
      </c>
      <c r="J418" s="184">
        <f>J361/RES_summary!J$21</f>
        <v>203.11862000259757</v>
      </c>
      <c r="K418" s="184">
        <f>K361/RES_summary!K$21</f>
        <v>201.3968542546385</v>
      </c>
      <c r="L418" s="184">
        <f>L361/RES_summary!L$21</f>
        <v>0</v>
      </c>
      <c r="M418" s="184">
        <f>M361/RES_summary!M$21</f>
        <v>0</v>
      </c>
      <c r="N418" s="184">
        <f>N361/RES_summary!N$21</f>
        <v>196.54380191412625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161.504724097397</v>
      </c>
      <c r="E419" s="178">
        <f>E362/RES_summary!E$21</f>
        <v>0</v>
      </c>
      <c r="F419" s="178">
        <f>F362/RES_summary!F$21</f>
        <v>177.13192185936165</v>
      </c>
      <c r="G419" s="178">
        <f>G362/RES_summary!G$21</f>
        <v>174.34190925189463</v>
      </c>
      <c r="H419" s="178">
        <f>H362/RES_summary!H$21</f>
        <v>175.24448795972609</v>
      </c>
      <c r="I419" s="178">
        <f>I362/RES_summary!I$21</f>
        <v>159.52536904102897</v>
      </c>
      <c r="J419" s="178">
        <f>J362/RES_summary!J$21</f>
        <v>159.71854874438247</v>
      </c>
      <c r="K419" s="178">
        <f>K362/RES_summary!K$21</f>
        <v>160.896317950135</v>
      </c>
      <c r="L419" s="178">
        <f>L362/RES_summary!L$21</f>
        <v>0</v>
      </c>
      <c r="M419" s="178">
        <f>M362/RES_summary!M$21</f>
        <v>0</v>
      </c>
      <c r="N419" s="178">
        <f>N362/RES_summary!N$21</f>
        <v>160.47242391741244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158.9510932708049</v>
      </c>
      <c r="E420" s="177">
        <f>E363/RES_summary!E$21</f>
        <v>0</v>
      </c>
      <c r="F420" s="177">
        <f>F363/RES_summary!F$21</f>
        <v>175.14169111481974</v>
      </c>
      <c r="G420" s="177">
        <f>G363/RES_summary!G$21</f>
        <v>172.42975147343509</v>
      </c>
      <c r="H420" s="177">
        <f>H363/RES_summary!H$21</f>
        <v>172.64963504026969</v>
      </c>
      <c r="I420" s="177">
        <f>I363/RES_summary!I$21</f>
        <v>157.06605023080004</v>
      </c>
      <c r="J420" s="177">
        <f>J363/RES_summary!J$21</f>
        <v>157.00783806991242</v>
      </c>
      <c r="K420" s="177">
        <f>K363/RES_summary!K$21</f>
        <v>158.61185978328828</v>
      </c>
      <c r="L420" s="177">
        <f>L363/RES_summary!L$21</f>
        <v>0</v>
      </c>
      <c r="M420" s="177">
        <f>M363/RES_summary!M$21</f>
        <v>0</v>
      </c>
      <c r="N420" s="177">
        <f>N363/RES_summary!N$21</f>
        <v>158.86063294863226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2.5536308265921002</v>
      </c>
      <c r="E421" s="177">
        <f>E364/RES_summary!E$21</f>
        <v>0</v>
      </c>
      <c r="F421" s="177">
        <f>F364/RES_summary!F$21</f>
        <v>1.9902307445419163</v>
      </c>
      <c r="G421" s="177">
        <f>G364/RES_summary!G$21</f>
        <v>1.9121577784595278</v>
      </c>
      <c r="H421" s="177">
        <f>H364/RES_summary!H$21</f>
        <v>2.5948529194564163</v>
      </c>
      <c r="I421" s="177">
        <f>I364/RES_summary!I$21</f>
        <v>2.459318810228893</v>
      </c>
      <c r="J421" s="177">
        <f>J364/RES_summary!J$21</f>
        <v>2.7107106744700356</v>
      </c>
      <c r="K421" s="177">
        <f>K364/RES_summary!K$21</f>
        <v>2.284458166846727</v>
      </c>
      <c r="L421" s="177">
        <f>L364/RES_summary!L$21</f>
        <v>0</v>
      </c>
      <c r="M421" s="177">
        <f>M364/RES_summary!M$21</f>
        <v>0</v>
      </c>
      <c r="N421" s="177">
        <f>N364/RES_summary!N$21</f>
        <v>1.6117909687801972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0.19204685941081642</v>
      </c>
      <c r="E422" s="178">
        <f>E365/RES_summary!E$21</f>
        <v>0</v>
      </c>
      <c r="F422" s="178">
        <f>F365/RES_summary!F$21</f>
        <v>0.17407689649331665</v>
      </c>
      <c r="G422" s="178">
        <f>G365/RES_summary!G$21</f>
        <v>0.14420170059287607</v>
      </c>
      <c r="H422" s="178">
        <f>H365/RES_summary!H$21</f>
        <v>0.33687491263362268</v>
      </c>
      <c r="I422" s="178">
        <f>I365/RES_summary!I$21</f>
        <v>0.14933205207359743</v>
      </c>
      <c r="J422" s="178">
        <f>J365/RES_summary!J$21</f>
        <v>0.37454290605571</v>
      </c>
      <c r="K422" s="178">
        <f>K365/RES_summary!K$21</f>
        <v>0.40365426190556025</v>
      </c>
      <c r="L422" s="178">
        <f>L365/RES_summary!L$21</f>
        <v>0</v>
      </c>
      <c r="M422" s="178">
        <f>M365/RES_summary!M$21</f>
        <v>0</v>
      </c>
      <c r="N422" s="178">
        <f>N365/RES_summary!N$21</f>
        <v>0.78777701596502836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0.19204685941081642</v>
      </c>
      <c r="E423" s="177">
        <f>E366/RES_summary!E$21</f>
        <v>0</v>
      </c>
      <c r="F423" s="177">
        <f>F366/RES_summary!F$21</f>
        <v>0.17407689649331665</v>
      </c>
      <c r="G423" s="177">
        <f>G366/RES_summary!G$21</f>
        <v>0.14420170059287607</v>
      </c>
      <c r="H423" s="177">
        <f>H366/RES_summary!H$21</f>
        <v>0.33687491263362268</v>
      </c>
      <c r="I423" s="177">
        <f>I366/RES_summary!I$21</f>
        <v>0.14933205207359743</v>
      </c>
      <c r="J423" s="177">
        <f>J366/RES_summary!J$21</f>
        <v>0.37454290605571</v>
      </c>
      <c r="K423" s="177">
        <f>K366/RES_summary!K$21</f>
        <v>0.40365426190556025</v>
      </c>
      <c r="L423" s="177">
        <f>L366/RES_summary!L$21</f>
        <v>0</v>
      </c>
      <c r="M423" s="177">
        <f>M366/RES_summary!M$21</f>
        <v>0</v>
      </c>
      <c r="N423" s="177">
        <f>N366/RES_summary!N$21</f>
        <v>0.78777701596502836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23.412542147168004</v>
      </c>
      <c r="E424" s="178">
        <f>E367/RES_summary!E$21</f>
        <v>0</v>
      </c>
      <c r="F424" s="178">
        <f>F367/RES_summary!F$21</f>
        <v>23.40189062339795</v>
      </c>
      <c r="G424" s="178">
        <f>G367/RES_summary!G$21</f>
        <v>23.69270640275418</v>
      </c>
      <c r="H424" s="178">
        <f>H367/RES_summary!H$21</f>
        <v>24.128252845398855</v>
      </c>
      <c r="I424" s="178">
        <f>I367/RES_summary!I$21</f>
        <v>22.640818679861706</v>
      </c>
      <c r="J424" s="178">
        <f>J367/RES_summary!J$21</f>
        <v>23.499010317091781</v>
      </c>
      <c r="K424" s="178">
        <f>K367/RES_summary!K$21</f>
        <v>20.711455007926197</v>
      </c>
      <c r="L424" s="178">
        <f>L367/RES_summary!L$21</f>
        <v>0</v>
      </c>
      <c r="M424" s="178">
        <f>M367/RES_summary!M$21</f>
        <v>0</v>
      </c>
      <c r="N424" s="178">
        <f>N367/RES_summary!N$21</f>
        <v>21.839619885053644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23.590717603652124</v>
      </c>
      <c r="E425" s="183">
        <f>E368/RES_summary!E$21</f>
        <v>0</v>
      </c>
      <c r="F425" s="183">
        <f>F368/RES_summary!F$21</f>
        <v>23.429978351046806</v>
      </c>
      <c r="G425" s="183">
        <f>G368/RES_summary!G$21</f>
        <v>23.758243423527595</v>
      </c>
      <c r="H425" s="183">
        <f>H368/RES_summary!H$21</f>
        <v>24.227958212575821</v>
      </c>
      <c r="I425" s="183">
        <f>I368/RES_summary!I$21</f>
        <v>0</v>
      </c>
      <c r="J425" s="183">
        <f>J368/RES_summary!J$21</f>
        <v>24.633604122805842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21.906357538004151</v>
      </c>
      <c r="E426" s="183">
        <f>E369/RES_summary!E$21</f>
        <v>0</v>
      </c>
      <c r="F426" s="183">
        <f>F369/RES_summary!F$21</f>
        <v>21.592022094259562</v>
      </c>
      <c r="G426" s="183">
        <f>G369/RES_summary!G$21</f>
        <v>21.674881104756814</v>
      </c>
      <c r="H426" s="183">
        <f>H369/RES_summary!H$21</f>
        <v>21.922687335755416</v>
      </c>
      <c r="I426" s="183">
        <f>I369/RES_summary!I$21</f>
        <v>0</v>
      </c>
      <c r="J426" s="183">
        <f>J369/RES_summary!J$21</f>
        <v>21.943936590844654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17.506964429869146</v>
      </c>
      <c r="E427" s="182">
        <f>E370/RES_summary!E$21</f>
        <v>0</v>
      </c>
      <c r="F427" s="182">
        <f>F370/RES_summary!F$21</f>
        <v>17.206644288109469</v>
      </c>
      <c r="G427" s="182">
        <f>G370/RES_summary!G$21</f>
        <v>17.247443305977637</v>
      </c>
      <c r="H427" s="182">
        <f>H370/RES_summary!H$21</f>
        <v>17.42075569952264</v>
      </c>
      <c r="I427" s="182">
        <f>I370/RES_summary!I$21</f>
        <v>0</v>
      </c>
      <c r="J427" s="182">
        <f>J370/RES_summary!J$21</f>
        <v>17.391620340101632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4.3993931081350039</v>
      </c>
      <c r="E428" s="181">
        <f>E371/RES_summary!E$21</f>
        <v>0</v>
      </c>
      <c r="F428" s="181">
        <f>F371/RES_summary!F$21</f>
        <v>4.3853778061500845</v>
      </c>
      <c r="G428" s="181">
        <f>G371/RES_summary!G$21</f>
        <v>4.4274377987791826</v>
      </c>
      <c r="H428" s="181">
        <f>H371/RES_summary!H$21</f>
        <v>4.5019316362327757</v>
      </c>
      <c r="I428" s="181">
        <f>I371/RES_summary!I$21</f>
        <v>0</v>
      </c>
      <c r="J428" s="181">
        <f>J371/RES_summary!J$21</f>
        <v>4.5523162507430204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22.736873743225576</v>
      </c>
      <c r="J429" s="180">
        <f>J372/RES_summary!J$21</f>
        <v>0</v>
      </c>
      <c r="K429" s="180">
        <f>K372/RES_summary!K$21</f>
        <v>20.889572601328034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20.001567429101339</v>
      </c>
      <c r="J430" s="179">
        <f>J373/RES_summary!J$21</f>
        <v>0</v>
      </c>
      <c r="K430" s="179">
        <f>K373/RES_summary!K$21</f>
        <v>18.358826947496457</v>
      </c>
      <c r="L430" s="179">
        <f>L373/RES_summary!L$21</f>
        <v>0</v>
      </c>
      <c r="M430" s="179">
        <f>M373/RES_summary!M$21</f>
        <v>0</v>
      </c>
      <c r="N430" s="179">
        <f>N373/RES_summary!N$21</f>
        <v>21.839619885053644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15.454539192417196</v>
      </c>
      <c r="J431" s="177">
        <f>J374/RES_summary!J$21</f>
        <v>0</v>
      </c>
      <c r="K431" s="177">
        <f>K374/RES_summary!K$21</f>
        <v>13.785720507830623</v>
      </c>
      <c r="L431" s="177">
        <f>L374/RES_summary!L$21</f>
        <v>0</v>
      </c>
      <c r="M431" s="177">
        <f>M374/RES_summary!M$21</f>
        <v>0</v>
      </c>
      <c r="N431" s="177">
        <f>N374/RES_summary!N$21</f>
        <v>16.527115176113714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4.5470282366841417</v>
      </c>
      <c r="J432" s="177">
        <f>J375/RES_summary!J$21</f>
        <v>0</v>
      </c>
      <c r="K432" s="177">
        <f>K375/RES_summary!K$21</f>
        <v>4.5731064396658345</v>
      </c>
      <c r="L432" s="177">
        <f>L375/RES_summary!L$21</f>
        <v>0</v>
      </c>
      <c r="M432" s="177">
        <f>M375/RES_summary!M$21</f>
        <v>0</v>
      </c>
      <c r="N432" s="177">
        <f>N375/RES_summary!N$21</f>
        <v>5.3125047089399322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17.607311050471438</v>
      </c>
      <c r="E433" s="178">
        <f>E376/RES_summary!E$21</f>
        <v>0</v>
      </c>
      <c r="F433" s="178">
        <f>F376/RES_summary!F$21</f>
        <v>10.95598105737435</v>
      </c>
      <c r="G433" s="178">
        <f>G376/RES_summary!G$21</f>
        <v>18.439769810561888</v>
      </c>
      <c r="H433" s="178">
        <f>H376/RES_summary!H$21</f>
        <v>18.436518671163817</v>
      </c>
      <c r="I433" s="178">
        <f>I376/RES_summary!I$21</f>
        <v>13.621623297306495</v>
      </c>
      <c r="J433" s="178">
        <f>J376/RES_summary!J$21</f>
        <v>19.526518035067593</v>
      </c>
      <c r="K433" s="178">
        <f>K376/RES_summary!K$21</f>
        <v>19.385427034671753</v>
      </c>
      <c r="L433" s="178">
        <f>L376/RES_summary!L$21</f>
        <v>0</v>
      </c>
      <c r="M433" s="178">
        <f>M376/RES_summary!M$21</f>
        <v>0</v>
      </c>
      <c r="N433" s="178">
        <f>N376/RES_summary!N$21</f>
        <v>13.443981095695149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17.607311050471438</v>
      </c>
      <c r="E434" s="177">
        <f>E377/RES_summary!E$21</f>
        <v>0</v>
      </c>
      <c r="F434" s="177">
        <f>F377/RES_summary!F$21</f>
        <v>0</v>
      </c>
      <c r="G434" s="177">
        <f>G377/RES_summary!G$21</f>
        <v>18.439769810561888</v>
      </c>
      <c r="H434" s="177">
        <f>H377/RES_summary!H$21</f>
        <v>18.436518671163817</v>
      </c>
      <c r="I434" s="177">
        <f>I377/RES_summary!I$21</f>
        <v>19.181125020460215</v>
      </c>
      <c r="J434" s="177">
        <f>J377/RES_summary!J$21</f>
        <v>19.526518035067593</v>
      </c>
      <c r="K434" s="177">
        <f>K377/RES_summary!K$21</f>
        <v>19.385427034671753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10.95598105737435</v>
      </c>
      <c r="G435" s="176">
        <f>G378/RES_summary!G$21</f>
        <v>0</v>
      </c>
      <c r="H435" s="176">
        <f>H378/RES_summary!H$21</f>
        <v>0</v>
      </c>
      <c r="I435" s="176">
        <f>I378/RES_summary!I$21</f>
        <v>11.382129815943374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13.443981095695149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117.86819226171519</v>
      </c>
      <c r="E437" s="184">
        <f>E380/RES_summary!E$21</f>
        <v>0</v>
      </c>
      <c r="F437" s="184">
        <f>F380/RES_summary!F$21</f>
        <v>130.33848849728619</v>
      </c>
      <c r="G437" s="184">
        <f>G380/RES_summary!G$21</f>
        <v>128.80359785291174</v>
      </c>
      <c r="H437" s="184">
        <f>H380/RES_summary!H$21</f>
        <v>130.99810326689172</v>
      </c>
      <c r="I437" s="184">
        <f>I380/RES_summary!I$21</f>
        <v>123.4925530445818</v>
      </c>
      <c r="J437" s="184">
        <f>J380/RES_summary!J$21</f>
        <v>122.05208464994243</v>
      </c>
      <c r="K437" s="184">
        <f>K380/RES_summary!K$21</f>
        <v>122.3905722603843</v>
      </c>
      <c r="L437" s="184">
        <f>L380/RES_summary!L$21</f>
        <v>0</v>
      </c>
      <c r="M437" s="184">
        <f>M380/RES_summary!M$21</f>
        <v>0</v>
      </c>
      <c r="N437" s="184">
        <f>N380/RES_summary!N$21</f>
        <v>130.39789035873713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96.980246908067343</v>
      </c>
      <c r="E438" s="178">
        <f>E381/RES_summary!E$21</f>
        <v>0</v>
      </c>
      <c r="F438" s="178">
        <f>F381/RES_summary!F$21</f>
        <v>108.38674647756604</v>
      </c>
      <c r="G438" s="178">
        <f>G381/RES_summary!G$21</f>
        <v>107.20736459296126</v>
      </c>
      <c r="H438" s="178">
        <f>H381/RES_summary!H$21</f>
        <v>108.58175195441592</v>
      </c>
      <c r="I438" s="178">
        <f>I381/RES_summary!I$21</f>
        <v>97.521150989763598</v>
      </c>
      <c r="J438" s="178">
        <f>J381/RES_summary!J$21</f>
        <v>98.46530204299151</v>
      </c>
      <c r="K438" s="178">
        <f>K381/RES_summary!K$21</f>
        <v>97.685639492047741</v>
      </c>
      <c r="L438" s="178">
        <f>L381/RES_summary!L$21</f>
        <v>0</v>
      </c>
      <c r="M438" s="178">
        <f>M381/RES_summary!M$21</f>
        <v>0</v>
      </c>
      <c r="N438" s="178">
        <f>N381/RES_summary!N$21</f>
        <v>99.781421168086709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94.133952370741639</v>
      </c>
      <c r="E439" s="177">
        <f>E382/RES_summary!E$21</f>
        <v>0</v>
      </c>
      <c r="F439" s="177">
        <f>F382/RES_summary!F$21</f>
        <v>106.14505348902669</v>
      </c>
      <c r="G439" s="177">
        <f>G382/RES_summary!G$21</f>
        <v>105.07408290745188</v>
      </c>
      <c r="H439" s="177">
        <f>H382/RES_summary!H$21</f>
        <v>105.71212774686722</v>
      </c>
      <c r="I439" s="177">
        <f>I382/RES_summary!I$21</f>
        <v>94.908828743582475</v>
      </c>
      <c r="J439" s="177">
        <f>J382/RES_summary!J$21</f>
        <v>95.596297276570269</v>
      </c>
      <c r="K439" s="177">
        <f>K382/RES_summary!K$21</f>
        <v>95.327703646477474</v>
      </c>
      <c r="L439" s="177">
        <f>L382/RES_summary!L$21</f>
        <v>0</v>
      </c>
      <c r="M439" s="177">
        <f>M382/RES_summary!M$21</f>
        <v>0</v>
      </c>
      <c r="N439" s="177">
        <f>N382/RES_summary!N$21</f>
        <v>98.159728065657603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2.8462945373256958</v>
      </c>
      <c r="E440" s="177">
        <f>E383/RES_summary!E$21</f>
        <v>0</v>
      </c>
      <c r="F440" s="177">
        <f>F383/RES_summary!F$21</f>
        <v>2.2416929885393477</v>
      </c>
      <c r="G440" s="177">
        <f>G383/RES_summary!G$21</f>
        <v>2.1332816855093819</v>
      </c>
      <c r="H440" s="177">
        <f>H383/RES_summary!H$21</f>
        <v>2.8696242075487031</v>
      </c>
      <c r="I440" s="177">
        <f>I383/RES_summary!I$21</f>
        <v>2.6123222461811273</v>
      </c>
      <c r="J440" s="177">
        <f>J383/RES_summary!J$21</f>
        <v>2.8690047664212428</v>
      </c>
      <c r="K440" s="177">
        <f>K383/RES_summary!K$21</f>
        <v>2.3579358455702613</v>
      </c>
      <c r="L440" s="177">
        <f>L383/RES_summary!L$21</f>
        <v>0</v>
      </c>
      <c r="M440" s="177">
        <f>M383/RES_summary!M$21</f>
        <v>0</v>
      </c>
      <c r="N440" s="177">
        <f>N383/RES_summary!N$21</f>
        <v>1.6216931024291077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0.33447047804296337</v>
      </c>
      <c r="E441" s="178">
        <f>E384/RES_summary!E$21</f>
        <v>0</v>
      </c>
      <c r="F441" s="178">
        <f>F384/RES_summary!F$21</f>
        <v>0.31572824864930477</v>
      </c>
      <c r="G441" s="178">
        <f>G384/RES_summary!G$21</f>
        <v>0.27050511456495474</v>
      </c>
      <c r="H441" s="178">
        <f>H384/RES_summary!H$21</f>
        <v>0.66243609848005458</v>
      </c>
      <c r="I441" s="178">
        <f>I384/RES_summary!I$21</f>
        <v>0.30959297581135836</v>
      </c>
      <c r="J441" s="178">
        <f>J384/RES_summary!J$21</f>
        <v>0.82590242705139372</v>
      </c>
      <c r="K441" s="178">
        <f>K384/RES_summary!K$21</f>
        <v>0.95505474601342122</v>
      </c>
      <c r="L441" s="178">
        <f>L384/RES_summary!L$21</f>
        <v>0</v>
      </c>
      <c r="M441" s="178">
        <f>M384/RES_summary!M$21</f>
        <v>0</v>
      </c>
      <c r="N441" s="178">
        <f>N384/RES_summary!N$21</f>
        <v>2.2830569202517346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0.33447047804296337</v>
      </c>
      <c r="E442" s="177">
        <f>E385/RES_summary!E$21</f>
        <v>0</v>
      </c>
      <c r="F442" s="177">
        <f>F385/RES_summary!F$21</f>
        <v>0.31572824864930477</v>
      </c>
      <c r="G442" s="177">
        <f>G385/RES_summary!G$21</f>
        <v>0.27050511456495474</v>
      </c>
      <c r="H442" s="177">
        <f>H385/RES_summary!H$21</f>
        <v>0.66243609848005458</v>
      </c>
      <c r="I442" s="177">
        <f>I385/RES_summary!I$21</f>
        <v>0.30959297581135836</v>
      </c>
      <c r="J442" s="177">
        <f>J385/RES_summary!J$21</f>
        <v>0.82590242705139372</v>
      </c>
      <c r="K442" s="177">
        <f>K385/RES_summary!K$21</f>
        <v>0.95505474601342122</v>
      </c>
      <c r="L442" s="177">
        <f>L385/RES_summary!L$21</f>
        <v>0</v>
      </c>
      <c r="M442" s="177">
        <f>M385/RES_summary!M$21</f>
        <v>0</v>
      </c>
      <c r="N442" s="177">
        <f>N385/RES_summary!N$21</f>
        <v>2.2830569202517346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12.680574194195348</v>
      </c>
      <c r="E443" s="178">
        <f>E386/RES_summary!E$21</f>
        <v>0</v>
      </c>
      <c r="F443" s="178">
        <f>F386/RES_summary!F$21</f>
        <v>12.618058393053394</v>
      </c>
      <c r="G443" s="178">
        <f>G386/RES_summary!G$21</f>
        <v>12.875519519216734</v>
      </c>
      <c r="H443" s="178">
        <f>H386/RES_summary!H$21</f>
        <v>13.186714850591247</v>
      </c>
      <c r="I443" s="178">
        <f>I386/RES_summary!I$21</f>
        <v>16.374430889232471</v>
      </c>
      <c r="J443" s="178">
        <f>J386/RES_summary!J$21</f>
        <v>13.78062152031282</v>
      </c>
      <c r="K443" s="178">
        <f>K386/RES_summary!K$21</f>
        <v>14.82372635115323</v>
      </c>
      <c r="L443" s="178">
        <f>L386/RES_summary!L$21</f>
        <v>0</v>
      </c>
      <c r="M443" s="178">
        <f>M386/RES_summary!M$21</f>
        <v>0</v>
      </c>
      <c r="N443" s="178">
        <f>N386/RES_summary!N$21</f>
        <v>17.124311635679771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12.557077004671081</v>
      </c>
      <c r="E444" s="183">
        <f>E387/RES_summary!E$21</f>
        <v>0</v>
      </c>
      <c r="F444" s="183">
        <f>F387/RES_summary!F$21</f>
        <v>12.601648078778382</v>
      </c>
      <c r="G444" s="183">
        <f>G387/RES_summary!G$21</f>
        <v>12.845679829052495</v>
      </c>
      <c r="H444" s="183">
        <f>H387/RES_summary!H$21</f>
        <v>13.149723524062352</v>
      </c>
      <c r="I444" s="183">
        <f>I387/RES_summary!I$21</f>
        <v>0</v>
      </c>
      <c r="J444" s="183">
        <f>J387/RES_summary!J$21</f>
        <v>13.529462284224545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13.724542705947274</v>
      </c>
      <c r="E445" s="183">
        <f>E388/RES_summary!E$21</f>
        <v>0</v>
      </c>
      <c r="F445" s="183">
        <f>F388/RES_summary!F$21</f>
        <v>13.675477908470279</v>
      </c>
      <c r="G445" s="183">
        <f>G388/RES_summary!G$21</f>
        <v>13.794256455794692</v>
      </c>
      <c r="H445" s="183">
        <f>H388/RES_summary!H$21</f>
        <v>14.004993708170536</v>
      </c>
      <c r="I445" s="183">
        <f>I388/RES_summary!I$21</f>
        <v>0</v>
      </c>
      <c r="J445" s="183">
        <f>J388/RES_summary!J$21</f>
        <v>14.124860248902893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9.3089249531782698</v>
      </c>
      <c r="E446" s="182">
        <f>E389/RES_summary!E$21</f>
        <v>0</v>
      </c>
      <c r="F446" s="182">
        <f>F389/RES_summary!F$21</f>
        <v>9.2367245198698864</v>
      </c>
      <c r="G446" s="182">
        <f>G389/RES_summary!G$21</f>
        <v>9.3033282535897079</v>
      </c>
      <c r="H446" s="182">
        <f>H389/RES_summary!H$21</f>
        <v>9.4370868204492222</v>
      </c>
      <c r="I446" s="182">
        <f>I389/RES_summary!I$21</f>
        <v>0</v>
      </c>
      <c r="J446" s="182">
        <f>J389/RES_summary!J$21</f>
        <v>9.5330035098981512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4.4156177527690055</v>
      </c>
      <c r="E447" s="181">
        <f>E390/RES_summary!E$21</f>
        <v>0</v>
      </c>
      <c r="F447" s="181">
        <f>F390/RES_summary!F$21</f>
        <v>4.4387533886003938</v>
      </c>
      <c r="G447" s="181">
        <f>G390/RES_summary!G$21</f>
        <v>4.4909282022049819</v>
      </c>
      <c r="H447" s="181">
        <f>H390/RES_summary!H$21</f>
        <v>4.5679068877213123</v>
      </c>
      <c r="I447" s="181">
        <f>I390/RES_summary!I$21</f>
        <v>0</v>
      </c>
      <c r="J447" s="181">
        <f>J390/RES_summary!J$21</f>
        <v>4.5918567390047436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16.412237820136646</v>
      </c>
      <c r="J448" s="180">
        <f>J391/RES_summary!J$21</f>
        <v>0</v>
      </c>
      <c r="K448" s="180">
        <f>K391/RES_summary!K$21</f>
        <v>14.860179061005976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15.33563099486075</v>
      </c>
      <c r="J449" s="179">
        <f>J392/RES_summary!J$21</f>
        <v>0</v>
      </c>
      <c r="K449" s="179">
        <f>K392/RES_summary!K$21</f>
        <v>14.342248545169193</v>
      </c>
      <c r="L449" s="179">
        <f>L392/RES_summary!L$21</f>
        <v>0</v>
      </c>
      <c r="M449" s="179">
        <f>M392/RES_summary!M$21</f>
        <v>0</v>
      </c>
      <c r="N449" s="179">
        <f>N392/RES_summary!N$21</f>
        <v>17.124311635679771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10.771523498275416</v>
      </c>
      <c r="J450" s="177">
        <f>J393/RES_summary!J$21</f>
        <v>0</v>
      </c>
      <c r="K450" s="177">
        <f>K393/RES_summary!K$21</f>
        <v>9.7263458010525223</v>
      </c>
      <c r="L450" s="177">
        <f>L393/RES_summary!L$21</f>
        <v>0</v>
      </c>
      <c r="M450" s="177">
        <f>M393/RES_summary!M$21</f>
        <v>0</v>
      </c>
      <c r="N450" s="177">
        <f>N393/RES_summary!N$21</f>
        <v>11.791538338315098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4.5641074965853372</v>
      </c>
      <c r="J451" s="177">
        <f>J394/RES_summary!J$21</f>
        <v>0</v>
      </c>
      <c r="K451" s="177">
        <f>K394/RES_summary!K$21</f>
        <v>4.6159027441166716</v>
      </c>
      <c r="L451" s="177">
        <f>L394/RES_summary!L$21</f>
        <v>0</v>
      </c>
      <c r="M451" s="177">
        <f>M394/RES_summary!M$21</f>
        <v>0</v>
      </c>
      <c r="N451" s="177">
        <f>N394/RES_summary!N$21</f>
        <v>5.3327732973646702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7.8729006814095337</v>
      </c>
      <c r="E452" s="178">
        <f>E395/RES_summary!E$21</f>
        <v>0</v>
      </c>
      <c r="F452" s="178">
        <f>F395/RES_summary!F$21</f>
        <v>9.0179553780174615</v>
      </c>
      <c r="G452" s="178">
        <f>G395/RES_summary!G$21</f>
        <v>8.4502086261687719</v>
      </c>
      <c r="H452" s="178">
        <f>H395/RES_summary!H$21</f>
        <v>8.5672003634045009</v>
      </c>
      <c r="I452" s="178">
        <f>I395/RES_summary!I$21</f>
        <v>9.287378189774385</v>
      </c>
      <c r="J452" s="178">
        <f>J395/RES_summary!J$21</f>
        <v>8.9802586595866778</v>
      </c>
      <c r="K452" s="178">
        <f>K395/RES_summary!K$21</f>
        <v>8.9261516711699134</v>
      </c>
      <c r="L452" s="178">
        <f>L395/RES_summary!L$21</f>
        <v>0</v>
      </c>
      <c r="M452" s="178">
        <f>M395/RES_summary!M$21</f>
        <v>0</v>
      </c>
      <c r="N452" s="178">
        <f>N395/RES_summary!N$21</f>
        <v>11.209100634718929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7.8729006814095337</v>
      </c>
      <c r="E453" s="177">
        <f>E396/RES_summary!E$21</f>
        <v>0</v>
      </c>
      <c r="F453" s="177">
        <f>F396/RES_summary!F$21</f>
        <v>0</v>
      </c>
      <c r="G453" s="177">
        <f>G396/RES_summary!G$21</f>
        <v>8.4502086261687719</v>
      </c>
      <c r="H453" s="177">
        <f>H396/RES_summary!H$21</f>
        <v>8.5672003634045009</v>
      </c>
      <c r="I453" s="177">
        <f>I396/RES_summary!I$21</f>
        <v>8.8756305148216903</v>
      </c>
      <c r="J453" s="177">
        <f>J396/RES_summary!J$21</f>
        <v>8.9802586595866778</v>
      </c>
      <c r="K453" s="177">
        <f>K396/RES_summary!K$21</f>
        <v>8.9261516711699134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9.0179553780174615</v>
      </c>
      <c r="G454" s="176">
        <f>G397/RES_summary!G$21</f>
        <v>0</v>
      </c>
      <c r="H454" s="176">
        <f>H397/RES_summary!H$21</f>
        <v>0</v>
      </c>
      <c r="I454" s="176">
        <f>I397/RES_summary!I$21</f>
        <v>9.4532394989242121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11.209100634718929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45.327842509403062</v>
      </c>
      <c r="E456" s="184">
        <f>E399/RES_summary!E$21</f>
        <v>0</v>
      </c>
      <c r="F456" s="184">
        <f>F399/RES_summary!F$21</f>
        <v>45.094051792979805</v>
      </c>
      <c r="G456" s="184">
        <f>G399/RES_summary!G$21</f>
        <v>48.717085342737633</v>
      </c>
      <c r="H456" s="184">
        <f>H399/RES_summary!H$21</f>
        <v>48.852665432537229</v>
      </c>
      <c r="I456" s="184">
        <f>I399/RES_summary!I$21</f>
        <v>36.93694362152106</v>
      </c>
      <c r="J456" s="184">
        <f>J399/RES_summary!J$21</f>
        <v>45.011459599408397</v>
      </c>
      <c r="K456" s="184">
        <f>K399/RES_summary!K$21</f>
        <v>40.441141769029045</v>
      </c>
      <c r="L456" s="184">
        <f>L399/RES_summary!L$21</f>
        <v>0</v>
      </c>
      <c r="M456" s="184">
        <f>M399/RES_summary!M$21</f>
        <v>0</v>
      </c>
      <c r="N456" s="184">
        <f>N399/RES_summary!N$21</f>
        <v>36.093277001259807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36.113829666858571</v>
      </c>
      <c r="E457" s="178">
        <f>E400/RES_summary!E$21</f>
        <v>0</v>
      </c>
      <c r="F457" s="178">
        <f>F400/RES_summary!F$21</f>
        <v>39.792347887222114</v>
      </c>
      <c r="G457" s="178">
        <f>G400/RES_summary!G$21</f>
        <v>39.176192790327576</v>
      </c>
      <c r="H457" s="178">
        <f>H400/RES_summary!H$21</f>
        <v>39.226150532144899</v>
      </c>
      <c r="I457" s="178">
        <f>I400/RES_summary!I$21</f>
        <v>35.685546212743219</v>
      </c>
      <c r="J457" s="178">
        <f>J400/RES_summary!J$21</f>
        <v>35.672320358050584</v>
      </c>
      <c r="K457" s="178">
        <f>K400/RES_summary!K$21</f>
        <v>36.03675551698408</v>
      </c>
      <c r="L457" s="178">
        <f>L400/RES_summary!L$21</f>
        <v>0</v>
      </c>
      <c r="M457" s="178">
        <f>M400/RES_summary!M$21</f>
        <v>0</v>
      </c>
      <c r="N457" s="178">
        <f>N400/RES_summary!N$21</f>
        <v>36.093277001259807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36.113829666858571</v>
      </c>
      <c r="E458" s="177">
        <f>E401/RES_summary!E$21</f>
        <v>0</v>
      </c>
      <c r="F458" s="177">
        <f>F401/RES_summary!F$21</f>
        <v>39.792347887222114</v>
      </c>
      <c r="G458" s="177">
        <f>G401/RES_summary!G$21</f>
        <v>39.176192790327576</v>
      </c>
      <c r="H458" s="177">
        <f>H401/RES_summary!H$21</f>
        <v>39.226150532144899</v>
      </c>
      <c r="I458" s="177">
        <f>I401/RES_summary!I$21</f>
        <v>35.685546212743219</v>
      </c>
      <c r="J458" s="177">
        <f>J401/RES_summary!J$21</f>
        <v>35.672320358050584</v>
      </c>
      <c r="K458" s="177">
        <f>K401/RES_summary!K$21</f>
        <v>36.03675551698408</v>
      </c>
      <c r="L458" s="177">
        <f>L401/RES_summary!L$21</f>
        <v>0</v>
      </c>
      <c r="M458" s="177">
        <f>M401/RES_summary!M$21</f>
        <v>0</v>
      </c>
      <c r="N458" s="177">
        <f>N401/RES_summary!N$21</f>
        <v>36.093277001259807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5.2136161224993156</v>
      </c>
      <c r="E462" s="178">
        <f>E405/RES_summary!E$21</f>
        <v>0</v>
      </c>
      <c r="F462" s="178">
        <f>F405/RES_summary!F$21</f>
        <v>5.3017039057576882</v>
      </c>
      <c r="G462" s="178">
        <f>G405/RES_summary!G$21</f>
        <v>5.3513604621829876</v>
      </c>
      <c r="H462" s="178">
        <f>H405/RES_summary!H$21</f>
        <v>5.4377214719261149</v>
      </c>
      <c r="I462" s="178">
        <f>I405/RES_summary!I$21</f>
        <v>0</v>
      </c>
      <c r="J462" s="178">
        <f>J405/RES_summary!J$21</f>
        <v>4.9026969886212211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5.3598320069795697</v>
      </c>
      <c r="E463" s="183">
        <f>E406/RES_summary!E$21</f>
        <v>0</v>
      </c>
      <c r="F463" s="183">
        <f>F406/RES_summary!F$21</f>
        <v>5.3233119059225942</v>
      </c>
      <c r="G463" s="183">
        <f>G406/RES_summary!G$21</f>
        <v>5.3978940221522258</v>
      </c>
      <c r="H463" s="183">
        <f>H406/RES_summary!H$21</f>
        <v>5.5046136397064869</v>
      </c>
      <c r="I463" s="183">
        <f>I406/RES_summary!I$21</f>
        <v>0</v>
      </c>
      <c r="J463" s="183">
        <f>J406/RES_summary!J$21</f>
        <v>5.5967767510488313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3.977597878656256</v>
      </c>
      <c r="E464" s="183">
        <f>E407/RES_summary!E$21</f>
        <v>0</v>
      </c>
      <c r="F464" s="183">
        <f>F407/RES_summary!F$21</f>
        <v>3.9093648755239165</v>
      </c>
      <c r="G464" s="183">
        <f>G407/RES_summary!G$21</f>
        <v>3.9186344486457307</v>
      </c>
      <c r="H464" s="183">
        <f>H407/RES_summary!H$21</f>
        <v>3.95801117849921</v>
      </c>
      <c r="I464" s="183">
        <f>I407/RES_summary!I$21</f>
        <v>0</v>
      </c>
      <c r="J464" s="183">
        <f>J407/RES_summary!J$21</f>
        <v>3.9513915989432511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3.977597878656256</v>
      </c>
      <c r="E465" s="182">
        <f>E408/RES_summary!E$21</f>
        <v>0</v>
      </c>
      <c r="F465" s="182">
        <f>F408/RES_summary!F$21</f>
        <v>3.9093648755239165</v>
      </c>
      <c r="G465" s="182">
        <f>G408/RES_summary!G$21</f>
        <v>3.9186344486457307</v>
      </c>
      <c r="H465" s="182">
        <f>H408/RES_summary!H$21</f>
        <v>3.95801117849921</v>
      </c>
      <c r="I465" s="182">
        <f>I408/RES_summary!I$21</f>
        <v>0</v>
      </c>
      <c r="J465" s="182">
        <f>J408/RES_summary!J$21</f>
        <v>3.9513915989432511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4.0003967200451731</v>
      </c>
      <c r="E471" s="178">
        <f>E414/RES_summary!E$21</f>
        <v>0</v>
      </c>
      <c r="F471" s="178">
        <f>F414/RES_summary!F$21</f>
        <v>0</v>
      </c>
      <c r="G471" s="178">
        <f>G414/RES_summary!G$21</f>
        <v>4.1895320902270692</v>
      </c>
      <c r="H471" s="178">
        <f>H414/RES_summary!H$21</f>
        <v>4.1887934284662149</v>
      </c>
      <c r="I471" s="178">
        <f>I414/RES_summary!I$21</f>
        <v>1.251397408777837</v>
      </c>
      <c r="J471" s="178">
        <f>J414/RES_summary!J$21</f>
        <v>4.4364422527365885</v>
      </c>
      <c r="K471" s="178">
        <f>K414/RES_summary!K$21</f>
        <v>4.4043862520449713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4.0003967200451731</v>
      </c>
      <c r="E472" s="177">
        <f>E415/RES_summary!E$21</f>
        <v>0</v>
      </c>
      <c r="F472" s="177">
        <f>F415/RES_summary!F$21</f>
        <v>0</v>
      </c>
      <c r="G472" s="177">
        <f>G415/RES_summary!G$21</f>
        <v>4.1895320902270692</v>
      </c>
      <c r="H472" s="177">
        <f>H415/RES_summary!H$21</f>
        <v>4.1887934284662149</v>
      </c>
      <c r="I472" s="177">
        <f>I415/RES_summary!I$21</f>
        <v>4.3579686528324801</v>
      </c>
      <c r="J472" s="177">
        <f>J415/RES_summary!J$21</f>
        <v>4.4364422527365885</v>
      </c>
      <c r="K472" s="177">
        <f>K415/RES_summary!K$21</f>
        <v>4.4043862520449713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27263</v>
      </c>
      <c r="C5" s="151">
        <f>RES_hhdet_num!C$43</f>
        <v>27111</v>
      </c>
      <c r="D5" s="151">
        <f>RES_hhdet_num!D$43</f>
        <v>23492</v>
      </c>
      <c r="E5" s="151">
        <f>RES_hhdet_num!E$43</f>
        <v>7700</v>
      </c>
      <c r="F5" s="151">
        <f>RES_hhdet_num!F$43</f>
        <v>7100.0000000000018</v>
      </c>
      <c r="G5" s="151">
        <f>RES_hhdet_num!G$43</f>
        <v>1596</v>
      </c>
      <c r="H5" s="151">
        <f>RES_hhdet_num!H$43</f>
        <v>0</v>
      </c>
      <c r="I5" s="151">
        <f>RES_hhdet_num!I$43</f>
        <v>0</v>
      </c>
      <c r="J5" s="151">
        <f>RES_hhdet_num!J$43</f>
        <v>0</v>
      </c>
      <c r="K5" s="151">
        <f>RES_hhdet_num!K$43</f>
        <v>0</v>
      </c>
      <c r="L5" s="151">
        <f>RES_hhdet_num!L$43</f>
        <v>0</v>
      </c>
      <c r="M5" s="151">
        <f>RES_hhdet_num!M$43</f>
        <v>0</v>
      </c>
      <c r="N5" s="151">
        <f>RES_hhdet_num!N$43</f>
        <v>0</v>
      </c>
      <c r="O5" s="151">
        <f>RES_hhdet_num!O$43</f>
        <v>0</v>
      </c>
      <c r="P5" s="151">
        <f>RES_hhdet_num!P$43</f>
        <v>0</v>
      </c>
      <c r="Q5" s="151">
        <f>RES_hhdet_num!Q$43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27263</v>
      </c>
      <c r="C7" s="67">
        <f>RES_hhdet_num!C$45</f>
        <v>27111</v>
      </c>
      <c r="D7" s="67">
        <f>RES_hhdet_num!D$45</f>
        <v>23492</v>
      </c>
      <c r="E7" s="67">
        <f>RES_hhdet_num!E$45</f>
        <v>7700</v>
      </c>
      <c r="F7" s="67">
        <f>RES_hhdet_num!F$45</f>
        <v>7100.0000000000018</v>
      </c>
      <c r="G7" s="67">
        <f>RES_hhdet_num!G$45</f>
        <v>1596</v>
      </c>
      <c r="H7" s="67">
        <f>RES_hhdet_num!H$45</f>
        <v>0</v>
      </c>
      <c r="I7" s="67">
        <f>RES_hhdet_num!I$45</f>
        <v>0</v>
      </c>
      <c r="J7" s="67">
        <f>RES_hhdet_num!J$45</f>
        <v>0</v>
      </c>
      <c r="K7" s="67">
        <f>RES_hhdet_num!K$45</f>
        <v>0</v>
      </c>
      <c r="L7" s="67">
        <f>RES_hhdet_num!L$45</f>
        <v>0</v>
      </c>
      <c r="M7" s="67">
        <f>RES_hhdet_num!M$45</f>
        <v>0</v>
      </c>
      <c r="N7" s="67">
        <f>RES_hhdet_num!N$45</f>
        <v>0</v>
      </c>
      <c r="O7" s="67">
        <f>RES_hhdet_num!O$45</f>
        <v>0</v>
      </c>
      <c r="P7" s="67">
        <f>RES_hhdet_num!P$45</f>
        <v>0</v>
      </c>
      <c r="Q7" s="67">
        <f>RES_hhdet_num!Q$45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35</v>
      </c>
      <c r="C9" s="67">
        <f>RES_hhdet_num!C$48</f>
        <v>54</v>
      </c>
      <c r="D9" s="67">
        <f>RES_hhdet_num!D$48</f>
        <v>71</v>
      </c>
      <c r="E9" s="67">
        <f>RES_hhdet_num!E$48</f>
        <v>34</v>
      </c>
      <c r="F9" s="67">
        <f>RES_hhdet_num!F$48</f>
        <v>37.000000000000007</v>
      </c>
      <c r="G9" s="67">
        <f>RES_hhdet_num!G$48</f>
        <v>10</v>
      </c>
      <c r="H9" s="67">
        <f>RES_hhdet_num!H$48</f>
        <v>0</v>
      </c>
      <c r="I9" s="67">
        <f>RES_hhdet_num!I$48</f>
        <v>0</v>
      </c>
      <c r="J9" s="67">
        <f>RES_hhdet_num!J$48</f>
        <v>0</v>
      </c>
      <c r="K9" s="67">
        <f>RES_hhdet_num!K$48</f>
        <v>0</v>
      </c>
      <c r="L9" s="67">
        <f>RES_hhdet_num!L$48</f>
        <v>0</v>
      </c>
      <c r="M9" s="67">
        <f>RES_hhdet_num!M$48</f>
        <v>0</v>
      </c>
      <c r="N9" s="67">
        <f>RES_hhdet_num!N$48</f>
        <v>0</v>
      </c>
      <c r="O9" s="67">
        <f>RES_hhdet_num!O$48</f>
        <v>0</v>
      </c>
      <c r="P9" s="67">
        <f>RES_hhdet_num!P$48</f>
        <v>0</v>
      </c>
      <c r="Q9" s="67">
        <f>RES_hhdet_num!Q$48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27263</v>
      </c>
      <c r="C13" s="67">
        <f>RES_hhdet_num!C$54</f>
        <v>26778</v>
      </c>
      <c r="D13" s="67">
        <f>RES_hhdet_num!D$54</f>
        <v>23148</v>
      </c>
      <c r="E13" s="67">
        <f>RES_hhdet_num!E$54</f>
        <v>7582</v>
      </c>
      <c r="F13" s="67">
        <f>RES_hhdet_num!F$54</f>
        <v>6991.0000000000018</v>
      </c>
      <c r="G13" s="67">
        <f>RES_hhdet_num!G$54</f>
        <v>1571</v>
      </c>
      <c r="H13" s="67">
        <f>RES_hhdet_num!H$54</f>
        <v>0</v>
      </c>
      <c r="I13" s="67">
        <f>RES_hhdet_num!I$54</f>
        <v>0</v>
      </c>
      <c r="J13" s="67">
        <f>RES_hhdet_num!J$54</f>
        <v>0</v>
      </c>
      <c r="K13" s="67">
        <f>RES_hhdet_num!K$54</f>
        <v>0</v>
      </c>
      <c r="L13" s="67">
        <f>RES_hhdet_num!L$54</f>
        <v>0</v>
      </c>
      <c r="M13" s="67">
        <f>RES_hhdet_num!M$54</f>
        <v>0</v>
      </c>
      <c r="N13" s="67">
        <f>RES_hhdet_num!N$54</f>
        <v>0</v>
      </c>
      <c r="O13" s="67">
        <f>RES_hhdet_num!O$54</f>
        <v>0</v>
      </c>
      <c r="P13" s="67">
        <f>RES_hhdet_num!P$54</f>
        <v>0</v>
      </c>
      <c r="Q13" s="67">
        <f>RES_hhdet_num!Q$54</f>
        <v>0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333</v>
      </c>
      <c r="D14" s="67">
        <f>RES_hhdet_num!D$55</f>
        <v>344</v>
      </c>
      <c r="E14" s="67">
        <f>RES_hhdet_num!E$55</f>
        <v>118</v>
      </c>
      <c r="F14" s="67">
        <f>RES_hhdet_num!F$55</f>
        <v>109.00000000000003</v>
      </c>
      <c r="G14" s="67">
        <f>RES_hhdet_num!G$55</f>
        <v>25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17758</v>
      </c>
      <c r="C16" s="67">
        <f>RES_hhdet_num!C$59</f>
        <v>12443</v>
      </c>
      <c r="D16" s="67">
        <f>RES_hhdet_num!D$59</f>
        <v>13072</v>
      </c>
      <c r="E16" s="67">
        <f>RES_hhdet_num!E$59</f>
        <v>3708</v>
      </c>
      <c r="F16" s="67">
        <f>RES_hhdet_num!F$59</f>
        <v>1888.0000000000005</v>
      </c>
      <c r="G16" s="67">
        <f>RES_hhdet_num!G$59</f>
        <v>643</v>
      </c>
      <c r="H16" s="67">
        <f>RES_hhdet_num!H$59</f>
        <v>0</v>
      </c>
      <c r="I16" s="67">
        <f>RES_hhdet_num!I$59</f>
        <v>0</v>
      </c>
      <c r="J16" s="67">
        <f>RES_hhdet_num!J$59</f>
        <v>0</v>
      </c>
      <c r="K16" s="67">
        <f>RES_hhdet_num!K$59</f>
        <v>0</v>
      </c>
      <c r="L16" s="67">
        <f>RES_hhdet_num!L$59</f>
        <v>0</v>
      </c>
      <c r="M16" s="67">
        <f>RES_hhdet_num!M$59</f>
        <v>0</v>
      </c>
      <c r="N16" s="67">
        <f>RES_hhdet_num!N$59</f>
        <v>0</v>
      </c>
      <c r="O16" s="67">
        <f>RES_hhdet_num!O$59</f>
        <v>0</v>
      </c>
      <c r="P16" s="67">
        <f>RES_hhdet_num!P$59</f>
        <v>0</v>
      </c>
      <c r="Q16" s="67">
        <f>RES_hhdet_num!Q$59</f>
        <v>0</v>
      </c>
    </row>
    <row r="17" spans="1:17" ht="12" customHeight="1" x14ac:dyDescent="0.25">
      <c r="A17" s="29" t="s">
        <v>140</v>
      </c>
      <c r="B17" s="83">
        <f>RES_hhdet_num!B$60</f>
        <v>9505</v>
      </c>
      <c r="C17" s="83">
        <f>RES_hhdet_num!C$60</f>
        <v>14668.000000000002</v>
      </c>
      <c r="D17" s="83">
        <f>RES_hhdet_num!D$60</f>
        <v>10420</v>
      </c>
      <c r="E17" s="83">
        <f>RES_hhdet_num!E$60</f>
        <v>3991.9999999999995</v>
      </c>
      <c r="F17" s="83">
        <f>RES_hhdet_num!F$60</f>
        <v>5212.0000000000018</v>
      </c>
      <c r="G17" s="83">
        <f>RES_hhdet_num!G$60</f>
        <v>953</v>
      </c>
      <c r="H17" s="83">
        <f>RES_hhdet_num!H$60</f>
        <v>0</v>
      </c>
      <c r="I17" s="83">
        <f>RES_hhdet_num!I$60</f>
        <v>0</v>
      </c>
      <c r="J17" s="83">
        <f>RES_hhdet_num!J$60</f>
        <v>0</v>
      </c>
      <c r="K17" s="83">
        <f>RES_hhdet_num!K$60</f>
        <v>0</v>
      </c>
      <c r="L17" s="83">
        <f>RES_hhdet_num!L$60</f>
        <v>0</v>
      </c>
      <c r="M17" s="83">
        <f>RES_hhdet_num!M$60</f>
        <v>0</v>
      </c>
      <c r="N17" s="83">
        <f>RES_hhdet_num!N$60</f>
        <v>0</v>
      </c>
      <c r="O17" s="83">
        <f>RES_hhdet_num!O$60</f>
        <v>0</v>
      </c>
      <c r="P17" s="83">
        <f>RES_hhdet_num!P$60</f>
        <v>0</v>
      </c>
      <c r="Q17" s="83">
        <f>RES_hhdet_num!Q$60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1703.9375</v>
      </c>
      <c r="D21" s="67">
        <f t="shared" si="0"/>
        <v>3619</v>
      </c>
      <c r="E21" s="67">
        <f t="shared" si="0"/>
        <v>15792</v>
      </c>
      <c r="F21" s="67">
        <f t="shared" si="0"/>
        <v>1703.9374999999982</v>
      </c>
      <c r="G21" s="67">
        <f t="shared" si="0"/>
        <v>5504.0000000000018</v>
      </c>
      <c r="H21" s="67">
        <f t="shared" si="0"/>
        <v>1596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</v>
      </c>
      <c r="D23" s="67">
        <f t="shared" si="1"/>
        <v>4</v>
      </c>
      <c r="E23" s="67">
        <f t="shared" si="1"/>
        <v>41</v>
      </c>
      <c r="F23" s="67">
        <f t="shared" si="1"/>
        <v>2.9999999999999929</v>
      </c>
      <c r="G23" s="67">
        <f t="shared" si="1"/>
        <v>28.000000000000007</v>
      </c>
      <c r="H23" s="67">
        <f t="shared" si="1"/>
        <v>10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2556</v>
      </c>
      <c r="D27" s="67">
        <f t="shared" si="2"/>
        <v>3630</v>
      </c>
      <c r="E27" s="67">
        <f t="shared" si="2"/>
        <v>15781</v>
      </c>
      <c r="F27" s="67">
        <f t="shared" si="2"/>
        <v>2555.9999999999982</v>
      </c>
      <c r="G27" s="67">
        <f t="shared" si="2"/>
        <v>5487.8245821220953</v>
      </c>
      <c r="H27" s="67">
        <f t="shared" si="2"/>
        <v>1571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226</v>
      </c>
      <c r="F28" s="67">
        <f t="shared" si="2"/>
        <v>15.702891351358858</v>
      </c>
      <c r="G28" s="67">
        <f t="shared" si="2"/>
        <v>90.505875785423513</v>
      </c>
      <c r="H28" s="67">
        <f t="shared" si="2"/>
        <v>25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5729.7047340285862</v>
      </c>
      <c r="D30" s="67">
        <f t="shared" si="3"/>
        <v>1777.5714285714275</v>
      </c>
      <c r="E30" s="67">
        <f t="shared" si="3"/>
        <v>9364</v>
      </c>
      <c r="F30" s="67">
        <f t="shared" si="3"/>
        <v>2012.3464989736367</v>
      </c>
      <c r="G30" s="67">
        <f t="shared" si="3"/>
        <v>1520.6915676881854</v>
      </c>
      <c r="H30" s="67">
        <f t="shared" si="3"/>
        <v>643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891</v>
      </c>
      <c r="D31" s="83">
        <f t="shared" si="3"/>
        <v>4248.0000000000018</v>
      </c>
      <c r="E31" s="83">
        <f t="shared" si="3"/>
        <v>6428</v>
      </c>
      <c r="F31" s="83">
        <f t="shared" si="3"/>
        <v>890.99999999999818</v>
      </c>
      <c r="G31" s="83">
        <f t="shared" si="3"/>
        <v>4259.0000000000018</v>
      </c>
      <c r="H31" s="83">
        <f t="shared" si="3"/>
        <v>953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1551.9375</v>
      </c>
      <c r="D35" s="67">
        <f>RES_hhdet_in!D$45</f>
        <v>0</v>
      </c>
      <c r="E35" s="67">
        <f>RES_hhdet_in!E$45</f>
        <v>0</v>
      </c>
      <c r="F35" s="67">
        <f>RES_hhdet_in!F$45</f>
        <v>1103.9375</v>
      </c>
      <c r="G35" s="67">
        <f>RES_hhdet_in!G$45</f>
        <v>0</v>
      </c>
      <c r="H35" s="67">
        <f>RES_hhdet_in!H$45</f>
        <v>0</v>
      </c>
      <c r="I35" s="67">
        <f>RES_hhdet_in!I$45</f>
        <v>0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23</v>
      </c>
      <c r="D37" s="67">
        <f>RES_hhdet_in!D$48</f>
        <v>21</v>
      </c>
      <c r="E37" s="67">
        <f>RES_hhdet_in!E$48</f>
        <v>4</v>
      </c>
      <c r="F37" s="67">
        <f>RES_hhdet_in!F$48</f>
        <v>6</v>
      </c>
      <c r="G37" s="67">
        <f>RES_hhdet_in!G$48</f>
        <v>1</v>
      </c>
      <c r="H37" s="67">
        <f>RES_hhdet_in!H$48</f>
        <v>0</v>
      </c>
      <c r="I37" s="67">
        <f>RES_hhdet_in!I$48</f>
        <v>0</v>
      </c>
      <c r="J37" s="67">
        <f>RES_hhdet_in!J$48</f>
        <v>0</v>
      </c>
      <c r="K37" s="67">
        <f>RES_hhdet_in!K$48</f>
        <v>0</v>
      </c>
      <c r="L37" s="67">
        <f>RES_hhdet_in!L$48</f>
        <v>0</v>
      </c>
      <c r="M37" s="67">
        <f>RES_hhdet_in!M$48</f>
        <v>0</v>
      </c>
      <c r="N37" s="67">
        <f>RES_hhdet_in!N$48</f>
        <v>0</v>
      </c>
      <c r="O37" s="67">
        <f>RES_hhdet_in!O$48</f>
        <v>0</v>
      </c>
      <c r="P37" s="67">
        <f>RES_hhdet_in!P$48</f>
        <v>0</v>
      </c>
      <c r="Q37" s="67">
        <f>RES_hhdet_in!Q$48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2071</v>
      </c>
      <c r="D41" s="67">
        <f>RES_hhdet_in!D$54</f>
        <v>0</v>
      </c>
      <c r="E41" s="67">
        <f>RES_hhdet_in!E$54</f>
        <v>215</v>
      </c>
      <c r="F41" s="67">
        <f>RES_hhdet_in!F$54</f>
        <v>1965</v>
      </c>
      <c r="G41" s="67">
        <f>RES_hhdet_in!G$54</f>
        <v>67.824582122093034</v>
      </c>
      <c r="H41" s="67">
        <f>RES_hhdet_in!H$54</f>
        <v>0</v>
      </c>
      <c r="I41" s="67">
        <f>RES_hhdet_in!I$54</f>
        <v>0</v>
      </c>
      <c r="J41" s="67">
        <f>RES_hhdet_in!J$54</f>
        <v>0</v>
      </c>
      <c r="K41" s="67">
        <f>RES_hhdet_in!K$54</f>
        <v>0</v>
      </c>
      <c r="L41" s="67">
        <f>RES_hhdet_in!L$54</f>
        <v>0</v>
      </c>
      <c r="M41" s="67">
        <f>RES_hhdet_in!M$54</f>
        <v>0</v>
      </c>
      <c r="N41" s="67">
        <f>RES_hhdet_in!N$54</f>
        <v>0</v>
      </c>
      <c r="O41" s="67">
        <f>RES_hhdet_in!O$54</f>
        <v>0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333</v>
      </c>
      <c r="D42" s="67">
        <f>RES_hhdet_in!D$55</f>
        <v>11</v>
      </c>
      <c r="E42" s="67">
        <f>RES_hhdet_in!E$55</f>
        <v>0</v>
      </c>
      <c r="F42" s="67">
        <f>RES_hhdet_in!F$55</f>
        <v>6.7028913513588835</v>
      </c>
      <c r="G42" s="67">
        <f>RES_hhdet_in!G$55</f>
        <v>6.5058757854234788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414.7047340285846</v>
      </c>
      <c r="D44" s="67">
        <f>RES_hhdet_in!D$59</f>
        <v>2406.5714285714284</v>
      </c>
      <c r="E44" s="67">
        <f>RES_hhdet_in!E$59</f>
        <v>0</v>
      </c>
      <c r="F44" s="67">
        <f>RES_hhdet_in!F$59</f>
        <v>192.3464989736373</v>
      </c>
      <c r="G44" s="67">
        <f>RES_hhdet_in!G$59</f>
        <v>275.6915676881851</v>
      </c>
      <c r="H44" s="67">
        <f>RES_hhdet_in!H$59</f>
        <v>0</v>
      </c>
      <c r="I44" s="67">
        <f>RES_hhdet_in!I$59</f>
        <v>0</v>
      </c>
      <c r="J44" s="67">
        <f>RES_hhdet_in!J$59</f>
        <v>0</v>
      </c>
      <c r="K44" s="67">
        <f>RES_hhdet_in!K$59</f>
        <v>0</v>
      </c>
      <c r="L44" s="67">
        <f>RES_hhdet_in!L$59</f>
        <v>0</v>
      </c>
      <c r="M44" s="67">
        <f>RES_hhdet_in!M$59</f>
        <v>0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6054.0000000000018</v>
      </c>
      <c r="D45" s="83">
        <f>RES_hhdet_in!D$60</f>
        <v>0</v>
      </c>
      <c r="E45" s="83">
        <f>RES_hhdet_in!E$60</f>
        <v>0</v>
      </c>
      <c r="F45" s="83">
        <f>RES_hhdet_in!F$60</f>
        <v>2111.0000000000005</v>
      </c>
      <c r="G45" s="83">
        <f>RES_hhdet_in!G$60</f>
        <v>0</v>
      </c>
      <c r="H45" s="83">
        <f>RES_hhdet_in!H$60</f>
        <v>0</v>
      </c>
      <c r="I45" s="83">
        <f>RES_hhdet_in!I$60</f>
        <v>0</v>
      </c>
      <c r="J45" s="83">
        <f>RES_hhdet_in!J$60</f>
        <v>0</v>
      </c>
      <c r="K45" s="83">
        <f>RES_hhdet_in!K$60</f>
        <v>0</v>
      </c>
      <c r="L45" s="83">
        <f>RES_hhdet_in!L$60</f>
        <v>0</v>
      </c>
      <c r="M45" s="83">
        <f>RES_hhdet_in!M$60</f>
        <v>0</v>
      </c>
      <c r="N45" s="83">
        <f>RES_hhdet_in!N$60</f>
        <v>0</v>
      </c>
      <c r="O45" s="83">
        <f>RES_hhdet_in!O$60</f>
        <v>0</v>
      </c>
      <c r="P45" s="83">
        <f>RES_hhdet_in!P$60</f>
        <v>0</v>
      </c>
      <c r="Q45" s="83">
        <f>RES_hhdet_in!Q$60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670.72665659238692</v>
      </c>
      <c r="D49" s="67">
        <f>RES_hhdet_in_new!D$45</f>
        <v>0</v>
      </c>
      <c r="E49" s="67">
        <f>RES_hhdet_in_new!E$45</f>
        <v>0</v>
      </c>
      <c r="F49" s="67">
        <f>RES_hhdet_in_new!F$45</f>
        <v>436.61035407934008</v>
      </c>
      <c r="G49" s="67">
        <f>RES_hhdet_in_new!G$45</f>
        <v>0</v>
      </c>
      <c r="H49" s="67">
        <f>RES_hhdet_in_new!H$45</f>
        <v>0</v>
      </c>
      <c r="I49" s="67">
        <f>RES_hhdet_in_new!I$45</f>
        <v>0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10</v>
      </c>
      <c r="D51" s="67">
        <f>RES_hhdet_in_new!D$48</f>
        <v>0</v>
      </c>
      <c r="E51" s="67">
        <f>RES_hhdet_in_new!E$48</f>
        <v>0</v>
      </c>
      <c r="F51" s="67">
        <f>RES_hhdet_in_new!F$48</f>
        <v>2.0000000000000004</v>
      </c>
      <c r="G51" s="67">
        <f>RES_hhdet_in_new!G$48</f>
        <v>0</v>
      </c>
      <c r="H51" s="67">
        <f>RES_hhdet_in_new!H$48</f>
        <v>0</v>
      </c>
      <c r="I51" s="67">
        <f>RES_hhdet_in_new!I$48</f>
        <v>0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337.72665659238692</v>
      </c>
      <c r="D55" s="67">
        <f>RES_hhdet_in_new!D$54</f>
        <v>0</v>
      </c>
      <c r="E55" s="67">
        <f>RES_hhdet_in_new!E$54</f>
        <v>0</v>
      </c>
      <c r="F55" s="67">
        <f>RES_hhdet_in_new!F$54</f>
        <v>429.90746272798123</v>
      </c>
      <c r="G55" s="67">
        <f>RES_hhdet_in_new!G$54</f>
        <v>0</v>
      </c>
      <c r="H55" s="67">
        <f>RES_hhdet_in_new!H$54</f>
        <v>0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333</v>
      </c>
      <c r="D56" s="67">
        <f>RES_hhdet_in_new!D$55</f>
        <v>0</v>
      </c>
      <c r="E56" s="67">
        <f>RES_hhdet_in_new!E$55</f>
        <v>0</v>
      </c>
      <c r="F56" s="67">
        <f>RES_hhdet_in_new!F$55</f>
        <v>6.7028913513588835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670.72665659238692</v>
      </c>
      <c r="D59" s="83">
        <f>RES_hhdet_in_new!D$60</f>
        <v>0</v>
      </c>
      <c r="E59" s="83">
        <f>RES_hhdet_in_new!E$60</f>
        <v>0</v>
      </c>
      <c r="F59" s="83">
        <f>RES_hhdet_in_new!F$60</f>
        <v>436.61035407934008</v>
      </c>
      <c r="G59" s="83">
        <f>RES_hhdet_in_new!G$60</f>
        <v>0</v>
      </c>
      <c r="H59" s="83">
        <f>RES_hhdet_in_new!H$60</f>
        <v>0</v>
      </c>
      <c r="I59" s="83">
        <f>RES_hhdet_in_new!I$60</f>
        <v>0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881.21084340761308</v>
      </c>
      <c r="D63" s="67">
        <f t="shared" si="4"/>
        <v>0</v>
      </c>
      <c r="E63" s="67">
        <f t="shared" si="4"/>
        <v>0</v>
      </c>
      <c r="F63" s="67">
        <f t="shared" si="4"/>
        <v>667.32714592065986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13</v>
      </c>
      <c r="D65" s="67">
        <f t="shared" si="5"/>
        <v>21</v>
      </c>
      <c r="E65" s="67">
        <f t="shared" si="5"/>
        <v>4</v>
      </c>
      <c r="F65" s="67">
        <f t="shared" si="5"/>
        <v>3.9999999999999996</v>
      </c>
      <c r="G65" s="67">
        <f t="shared" si="5"/>
        <v>1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1733.2733434076131</v>
      </c>
      <c r="D69" s="67">
        <f t="shared" si="6"/>
        <v>0</v>
      </c>
      <c r="E69" s="67">
        <f t="shared" si="6"/>
        <v>215</v>
      </c>
      <c r="F69" s="67">
        <f t="shared" si="6"/>
        <v>1535.0925372720187</v>
      </c>
      <c r="G69" s="67">
        <f t="shared" si="6"/>
        <v>67.824582122093034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11</v>
      </c>
      <c r="E70" s="67">
        <f t="shared" si="6"/>
        <v>0</v>
      </c>
      <c r="F70" s="67">
        <f t="shared" si="6"/>
        <v>0</v>
      </c>
      <c r="G70" s="67">
        <f t="shared" si="6"/>
        <v>6.5058757854234788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414.7047340285846</v>
      </c>
      <c r="D72" s="67">
        <f t="shared" si="7"/>
        <v>2406.5714285714284</v>
      </c>
      <c r="E72" s="67">
        <f t="shared" si="7"/>
        <v>0</v>
      </c>
      <c r="F72" s="67">
        <f t="shared" si="7"/>
        <v>192.3464989736373</v>
      </c>
      <c r="G72" s="67">
        <f t="shared" si="7"/>
        <v>275.6915676881851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5383.2733434076144</v>
      </c>
      <c r="D73" s="83">
        <f t="shared" si="7"/>
        <v>0</v>
      </c>
      <c r="E73" s="83">
        <f t="shared" si="7"/>
        <v>0</v>
      </c>
      <c r="F73" s="83">
        <f t="shared" si="7"/>
        <v>1674.3896459206603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34.241717033186262</v>
      </c>
      <c r="C93" s="168">
        <f t="shared" ref="C93:Q93" si="8">SUM(C94,C97,C99,C108)</f>
        <v>48.144434251454911</v>
      </c>
      <c r="D93" s="168">
        <f t="shared" si="8"/>
        <v>34.169470159881584</v>
      </c>
      <c r="E93" s="168">
        <f t="shared" si="8"/>
        <v>12.273818077647052</v>
      </c>
      <c r="F93" s="168">
        <f t="shared" si="8"/>
        <v>10.97995218671981</v>
      </c>
      <c r="G93" s="168">
        <f t="shared" si="8"/>
        <v>2.4557995857693244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27.086856927213894</v>
      </c>
      <c r="C94" s="157">
        <f t="shared" ref="C94:Q94" si="9">SUM(C95:C96)</f>
        <v>41.485029232621635</v>
      </c>
      <c r="D94" s="157">
        <f t="shared" si="9"/>
        <v>28.133993136167188</v>
      </c>
      <c r="E94" s="157">
        <f t="shared" si="9"/>
        <v>10.356888812692812</v>
      </c>
      <c r="F94" s="157">
        <f t="shared" si="9"/>
        <v>9.3159949753473477</v>
      </c>
      <c r="G94" s="157">
        <f t="shared" si="9"/>
        <v>2.0798499567573026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166</v>
      </c>
      <c r="B95" s="156">
        <f>RES_hhdet_fec!B$45</f>
        <v>26.632373307469713</v>
      </c>
      <c r="C95" s="156">
        <f>RES_hhdet_fec!C$45</f>
        <v>41.010900000000028</v>
      </c>
      <c r="D95" s="156">
        <f>RES_hhdet_fec!D$45</f>
        <v>27.699180000000023</v>
      </c>
      <c r="E95" s="156">
        <f>RES_hhdet_fec!E$45</f>
        <v>10.207210000000034</v>
      </c>
      <c r="F95" s="156">
        <f>RES_hhdet_fec!F$45</f>
        <v>9.2086999999999932</v>
      </c>
      <c r="G95" s="156">
        <f>RES_hhdet_fec!G$45</f>
        <v>2.0540009886383928</v>
      </c>
      <c r="H95" s="156">
        <f>RES_hhdet_fec!H$45</f>
        <v>0</v>
      </c>
      <c r="I95" s="156">
        <f>RES_hhdet_fec!I$45</f>
        <v>0</v>
      </c>
      <c r="J95" s="156">
        <f>RES_hhdet_fec!J$45</f>
        <v>0</v>
      </c>
      <c r="K95" s="156">
        <f>RES_hhdet_fec!K$45</f>
        <v>0</v>
      </c>
      <c r="L95" s="156">
        <f>RES_hhdet_fec!L$45</f>
        <v>0</v>
      </c>
      <c r="M95" s="156">
        <f>RES_hhdet_fec!M$45</f>
        <v>0</v>
      </c>
      <c r="N95" s="156">
        <f>RES_hhdet_fec!N$45</f>
        <v>0</v>
      </c>
      <c r="O95" s="156">
        <f>RES_hhdet_fec!O$45</f>
        <v>0</v>
      </c>
      <c r="P95" s="156">
        <f>RES_hhdet_fec!P$45</f>
        <v>0</v>
      </c>
      <c r="Q95" s="156">
        <f>RES_hhdet_fec!Q$45</f>
        <v>0</v>
      </c>
    </row>
    <row r="96" spans="1:17" ht="12" customHeight="1" x14ac:dyDescent="0.25">
      <c r="A96" s="23" t="s">
        <v>60</v>
      </c>
      <c r="B96" s="156">
        <f>RES_hhdet_fec!B$46</f>
        <v>0.45448361974418283</v>
      </c>
      <c r="C96" s="156">
        <f>RES_hhdet_fec!C$46</f>
        <v>0.47412923262160434</v>
      </c>
      <c r="D96" s="156">
        <f>RES_hhdet_fec!D$46</f>
        <v>0.43481313616716416</v>
      </c>
      <c r="E96" s="156">
        <f>RES_hhdet_fec!E$46</f>
        <v>0.1496788126927788</v>
      </c>
      <c r="F96" s="156">
        <f>RES_hhdet_fec!F$46</f>
        <v>0.10729497534735481</v>
      </c>
      <c r="G96" s="156">
        <f>RES_hhdet_fec!G$46</f>
        <v>2.5848968118909698E-2</v>
      </c>
      <c r="H96" s="156">
        <f>RES_hhdet_fec!H$46</f>
        <v>0</v>
      </c>
      <c r="I96" s="156">
        <f>RES_hhdet_fec!I$46</f>
        <v>0</v>
      </c>
      <c r="J96" s="156">
        <f>RES_hhdet_fec!J$46</f>
        <v>0</v>
      </c>
      <c r="K96" s="156">
        <f>RES_hhdet_fec!K$46</f>
        <v>0</v>
      </c>
      <c r="L96" s="156">
        <f>RES_hhdet_fec!L$46</f>
        <v>0</v>
      </c>
      <c r="M96" s="156">
        <f>RES_hhdet_fec!M$46</f>
        <v>0</v>
      </c>
      <c r="N96" s="156">
        <f>RES_hhdet_fec!N$46</f>
        <v>0</v>
      </c>
      <c r="O96" s="156">
        <f>RES_hhdet_fec!O$46</f>
        <v>0</v>
      </c>
      <c r="P96" s="156">
        <f>RES_hhdet_fec!P$46</f>
        <v>0</v>
      </c>
      <c r="Q96" s="156">
        <f>RES_hhdet_fec!Q$46</f>
        <v>0</v>
      </c>
    </row>
    <row r="97" spans="1:17" ht="12" customHeight="1" x14ac:dyDescent="0.25">
      <c r="A97" s="158" t="s">
        <v>112</v>
      </c>
      <c r="B97" s="157">
        <f>B98</f>
        <v>2.108660456892317E-3</v>
      </c>
      <c r="C97" s="157">
        <f t="shared" ref="C97:Q97" si="10">C98</f>
        <v>3.0691590692591632E-3</v>
      </c>
      <c r="D97" s="157">
        <f t="shared" si="10"/>
        <v>3.9150167031689201E-3</v>
      </c>
      <c r="E97" s="157">
        <f t="shared" si="10"/>
        <v>1.7621729003206069E-3</v>
      </c>
      <c r="F97" s="157">
        <f t="shared" si="10"/>
        <v>1.9040118411511556E-3</v>
      </c>
      <c r="G97" s="157">
        <f t="shared" si="10"/>
        <v>4.9987273390990946E-4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RES_hhdet_fec!B$48</f>
        <v>2.108660456892317E-3</v>
      </c>
      <c r="C98" s="156">
        <f>RES_hhdet_fec!C$48</f>
        <v>3.0691590692591632E-3</v>
      </c>
      <c r="D98" s="156">
        <f>RES_hhdet_fec!D$48</f>
        <v>3.9150167031689201E-3</v>
      </c>
      <c r="E98" s="156">
        <f>RES_hhdet_fec!E$48</f>
        <v>1.7621729003206069E-3</v>
      </c>
      <c r="F98" s="156">
        <f>RES_hhdet_fec!F$48</f>
        <v>1.9040118411511556E-3</v>
      </c>
      <c r="G98" s="156">
        <f>RES_hhdet_fec!G$48</f>
        <v>4.9987273390990946E-4</v>
      </c>
      <c r="H98" s="156">
        <f>RES_hhdet_fec!H$48</f>
        <v>0</v>
      </c>
      <c r="I98" s="156">
        <f>RES_hhdet_fec!I$48</f>
        <v>0</v>
      </c>
      <c r="J98" s="156">
        <f>RES_hhdet_fec!J$48</f>
        <v>0</v>
      </c>
      <c r="K98" s="156">
        <f>RES_hhdet_fec!K$48</f>
        <v>0</v>
      </c>
      <c r="L98" s="156">
        <f>RES_hhdet_fec!L$48</f>
        <v>0</v>
      </c>
      <c r="M98" s="156">
        <f>RES_hhdet_fec!M$48</f>
        <v>0</v>
      </c>
      <c r="N98" s="156">
        <f>RES_hhdet_fec!N$48</f>
        <v>0</v>
      </c>
      <c r="O98" s="156">
        <f>RES_hhdet_fec!O$48</f>
        <v>0</v>
      </c>
      <c r="P98" s="156">
        <f>RES_hhdet_fec!P$48</f>
        <v>0</v>
      </c>
      <c r="Q98" s="156">
        <f>RES_hhdet_fec!Q$48</f>
        <v>0</v>
      </c>
    </row>
    <row r="99" spans="1:17" ht="12" customHeight="1" x14ac:dyDescent="0.25">
      <c r="A99" s="158" t="s">
        <v>63</v>
      </c>
      <c r="B99" s="157">
        <f>SUM(B100:B101,B104:B105)</f>
        <v>4.257818017020286</v>
      </c>
      <c r="C99" s="157">
        <f t="shared" ref="C99:Q99" si="11">SUM(C100:C101,C104:C105)</f>
        <v>4.027828899321241</v>
      </c>
      <c r="D99" s="157">
        <f t="shared" si="11"/>
        <v>3.6317509307946345</v>
      </c>
      <c r="E99" s="157">
        <f t="shared" si="11"/>
        <v>1.1872330512970148</v>
      </c>
      <c r="F99" s="157">
        <f t="shared" si="11"/>
        <v>1.0557043877317804</v>
      </c>
      <c r="G99" s="157">
        <f t="shared" si="11"/>
        <v>0.22893380828947427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4.257818017020286</v>
      </c>
      <c r="C104" s="162">
        <f>RES_hhdet_fec!C$54</f>
        <v>3.9861606782943433</v>
      </c>
      <c r="D104" s="162">
        <f>RES_hhdet_fec!D$54</f>
        <v>3.5872158705506942</v>
      </c>
      <c r="E104" s="162">
        <f>RES_hhdet_fec!E$54</f>
        <v>1.1719639150010461</v>
      </c>
      <c r="F104" s="162">
        <f>RES_hhdet_fec!F$54</f>
        <v>1.0419935523000246</v>
      </c>
      <c r="G104" s="162">
        <f>RES_hhdet_fec!G$54</f>
        <v>0.22586511463723397</v>
      </c>
      <c r="H104" s="162">
        <f>RES_hhdet_fec!H$54</f>
        <v>0</v>
      </c>
      <c r="I104" s="162">
        <f>RES_hhdet_fec!I$54</f>
        <v>0</v>
      </c>
      <c r="J104" s="162">
        <f>RES_hhdet_fec!J$54</f>
        <v>0</v>
      </c>
      <c r="K104" s="162">
        <f>RES_hhdet_fec!K$54</f>
        <v>0</v>
      </c>
      <c r="L104" s="162">
        <f>RES_hhdet_fec!L$54</f>
        <v>0</v>
      </c>
      <c r="M104" s="162">
        <f>RES_hhdet_fec!M$54</f>
        <v>0</v>
      </c>
      <c r="N104" s="162">
        <f>RES_hhdet_fec!N$54</f>
        <v>0</v>
      </c>
      <c r="O104" s="162">
        <f>RES_hhdet_fec!O$54</f>
        <v>0</v>
      </c>
      <c r="P104" s="162">
        <f>RES_hhdet_fec!P$54</f>
        <v>0</v>
      </c>
      <c r="Q104" s="162">
        <f>RES_hhdet_fec!Q$54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4.1668221026897448E-2</v>
      </c>
      <c r="D105" s="160">
        <f t="shared" si="13"/>
        <v>4.4535060243940064E-2</v>
      </c>
      <c r="E105" s="160">
        <f t="shared" si="13"/>
        <v>1.5269136295968797E-2</v>
      </c>
      <c r="F105" s="160">
        <f t="shared" si="13"/>
        <v>1.3710835431755929E-2</v>
      </c>
      <c r="G105" s="160">
        <f t="shared" si="13"/>
        <v>3.0686936522403029E-3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3.2220646755426616E-2</v>
      </c>
      <c r="D106" s="156">
        <f>RES_hhdet_fec!D$56</f>
        <v>3.4651005212334079E-2</v>
      </c>
      <c r="E106" s="156">
        <f>RES_hhdet_fec!E$56</f>
        <v>1.1855662395223105E-2</v>
      </c>
      <c r="F106" s="156">
        <f>RES_hhdet_fec!F$56</f>
        <v>1.0560040506430732E-2</v>
      </c>
      <c r="G106" s="156">
        <f>RES_hhdet_fec!G$56</f>
        <v>2.3362877866677642E-3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9.4475742714708339E-3</v>
      </c>
      <c r="D107" s="156">
        <f>RES_hhdet_fec!D$57</f>
        <v>9.8840550316059879E-3</v>
      </c>
      <c r="E107" s="156">
        <f>RES_hhdet_fec!E$57</f>
        <v>3.4134739007456922E-3</v>
      </c>
      <c r="F107" s="156">
        <f>RES_hhdet_fec!F$57</f>
        <v>3.1507949253251973E-3</v>
      </c>
      <c r="G107" s="156">
        <f>RES_hhdet_fec!G$57</f>
        <v>7.3240586557253866E-4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2.8949334284951913</v>
      </c>
      <c r="C108" s="157">
        <f t="shared" ref="C108:Q108" si="14">SUM(C109:C110)</f>
        <v>2.6285069604427687</v>
      </c>
      <c r="D108" s="157">
        <f t="shared" si="14"/>
        <v>2.399811076216591</v>
      </c>
      <c r="E108" s="157">
        <f t="shared" si="14"/>
        <v>0.72793404075690238</v>
      </c>
      <c r="F108" s="157">
        <f t="shared" si="14"/>
        <v>0.60634881179953182</v>
      </c>
      <c r="G108" s="157">
        <f t="shared" si="14"/>
        <v>0.1465159479886376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RES_hhdet_fec!B$59</f>
        <v>2.2155452451068776</v>
      </c>
      <c r="C109" s="156">
        <f>RES_hhdet_fec!C$59</f>
        <v>1.5929091259395916</v>
      </c>
      <c r="D109" s="156">
        <f>RES_hhdet_fec!D$59</f>
        <v>1.652127566277495</v>
      </c>
      <c r="E109" s="156">
        <f>RES_hhdet_fec!E$59</f>
        <v>0.44492663798120147</v>
      </c>
      <c r="F109" s="156">
        <f>RES_hhdet_fec!F$59</f>
        <v>0.23079035941035522</v>
      </c>
      <c r="G109" s="156">
        <f>RES_hhdet_fec!G$59</f>
        <v>7.9464150023249469E-2</v>
      </c>
      <c r="H109" s="156">
        <f>RES_hhdet_fec!H$59</f>
        <v>0</v>
      </c>
      <c r="I109" s="156">
        <f>RES_hhdet_fec!I$59</f>
        <v>0</v>
      </c>
      <c r="J109" s="156">
        <f>RES_hhdet_fec!J$59</f>
        <v>0</v>
      </c>
      <c r="K109" s="156">
        <f>RES_hhdet_fec!K$59</f>
        <v>0</v>
      </c>
      <c r="L109" s="156">
        <f>RES_hhdet_fec!L$59</f>
        <v>0</v>
      </c>
      <c r="M109" s="156">
        <f>RES_hhdet_fec!M$59</f>
        <v>0</v>
      </c>
      <c r="N109" s="156">
        <f>RES_hhdet_fec!N$59</f>
        <v>0</v>
      </c>
      <c r="O109" s="156">
        <f>RES_hhdet_fec!O$59</f>
        <v>0</v>
      </c>
      <c r="P109" s="156">
        <f>RES_hhdet_fec!P$59</f>
        <v>0</v>
      </c>
      <c r="Q109" s="156">
        <f>RES_hhdet_fec!Q$59</f>
        <v>0</v>
      </c>
    </row>
    <row r="110" spans="1:17" ht="12" customHeight="1" x14ac:dyDescent="0.25">
      <c r="A110" s="29" t="s">
        <v>140</v>
      </c>
      <c r="B110" s="57">
        <f>RES_hhdet_fec!B$60</f>
        <v>0.67938818338831375</v>
      </c>
      <c r="C110" s="57">
        <f>RES_hhdet_fec!C$60</f>
        <v>1.0355978345031771</v>
      </c>
      <c r="D110" s="57">
        <f>RES_hhdet_fec!D$60</f>
        <v>0.74768350993909594</v>
      </c>
      <c r="E110" s="57">
        <f>RES_hhdet_fec!E$60</f>
        <v>0.28300740277570097</v>
      </c>
      <c r="F110" s="57">
        <f>RES_hhdet_fec!F$60</f>
        <v>0.37555845238917657</v>
      </c>
      <c r="G110" s="57">
        <f>RES_hhdet_fec!G$60</f>
        <v>6.7051797965388113E-2</v>
      </c>
      <c r="H110" s="57">
        <f>RES_hhdet_fec!H$60</f>
        <v>0</v>
      </c>
      <c r="I110" s="57">
        <f>RES_hhdet_fec!I$60</f>
        <v>0</v>
      </c>
      <c r="J110" s="57">
        <f>RES_hhdet_fec!J$60</f>
        <v>0</v>
      </c>
      <c r="K110" s="57">
        <f>RES_hhdet_fec!K$60</f>
        <v>0</v>
      </c>
      <c r="L110" s="57">
        <f>RES_hhdet_fec!L$60</f>
        <v>0</v>
      </c>
      <c r="M110" s="57">
        <f>RES_hhdet_fec!M$60</f>
        <v>0</v>
      </c>
      <c r="N110" s="57">
        <f>RES_hhdet_fec!N$60</f>
        <v>0</v>
      </c>
      <c r="O110" s="57">
        <f>RES_hhdet_fec!O$60</f>
        <v>0</v>
      </c>
      <c r="P110" s="57">
        <f>RES_hhdet_fec!P$60</f>
        <v>0</v>
      </c>
      <c r="Q110" s="57">
        <f>RES_hhdet_fec!Q$60</f>
        <v>0</v>
      </c>
    </row>
    <row r="112" spans="1:17" ht="12" customHeight="1" x14ac:dyDescent="0.25">
      <c r="A112" s="152" t="s">
        <v>119</v>
      </c>
      <c r="B112" s="168">
        <f>SUM(B113,B116,B118,B127)</f>
        <v>18.017264360843473</v>
      </c>
      <c r="C112" s="168">
        <f t="shared" ref="C112:Q112" si="15">SUM(C113,C116,C118,C127)</f>
        <v>25.600675182023497</v>
      </c>
      <c r="D112" s="168">
        <f t="shared" si="15"/>
        <v>18.271767756705675</v>
      </c>
      <c r="E112" s="168">
        <f t="shared" si="15"/>
        <v>6.7527250780063506</v>
      </c>
      <c r="F112" s="168">
        <f t="shared" si="15"/>
        <v>6.2676318651510803</v>
      </c>
      <c r="G112" s="168">
        <f t="shared" si="15"/>
        <v>1.5459949157419146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14.103250518641298</v>
      </c>
      <c r="C113" s="157">
        <f t="shared" ref="C113:Q113" si="16">SUM(C114:C115)</f>
        <v>21.728862781899924</v>
      </c>
      <c r="D113" s="157">
        <f t="shared" si="16"/>
        <v>14.815151682785045</v>
      </c>
      <c r="E113" s="157">
        <f t="shared" si="16"/>
        <v>5.5885660682396798</v>
      </c>
      <c r="F113" s="157">
        <f t="shared" si="16"/>
        <v>5.18775467949692</v>
      </c>
      <c r="G113" s="157">
        <f t="shared" si="16"/>
        <v>1.2990313320081224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166</v>
      </c>
      <c r="B114" s="156">
        <f>RES_hhdet_tes!B$45</f>
        <v>13.648766898897115</v>
      </c>
      <c r="C114" s="156">
        <f>RES_hhdet_tes!C$45</f>
        <v>21.25473354927832</v>
      </c>
      <c r="D114" s="156">
        <f>RES_hhdet_tes!D$45</f>
        <v>14.38033854661788</v>
      </c>
      <c r="E114" s="156">
        <f>RES_hhdet_tes!E$45</f>
        <v>5.4388872555469012</v>
      </c>
      <c r="F114" s="156">
        <f>RES_hhdet_tes!F$45</f>
        <v>5.0804597041495656</v>
      </c>
      <c r="G114" s="156">
        <f>RES_hhdet_tes!G$45</f>
        <v>1.2731823638892126</v>
      </c>
      <c r="H114" s="156">
        <f>RES_hhdet_tes!H$45</f>
        <v>0</v>
      </c>
      <c r="I114" s="156">
        <f>RES_hhdet_tes!I$45</f>
        <v>0</v>
      </c>
      <c r="J114" s="156">
        <f>RES_hhdet_tes!J$45</f>
        <v>0</v>
      </c>
      <c r="K114" s="156">
        <f>RES_hhdet_tes!K$45</f>
        <v>0</v>
      </c>
      <c r="L114" s="156">
        <f>RES_hhdet_tes!L$45</f>
        <v>0</v>
      </c>
      <c r="M114" s="156">
        <f>RES_hhdet_tes!M$45</f>
        <v>0</v>
      </c>
      <c r="N114" s="156">
        <f>RES_hhdet_tes!N$45</f>
        <v>0</v>
      </c>
      <c r="O114" s="156">
        <f>RES_hhdet_tes!O$45</f>
        <v>0</v>
      </c>
      <c r="P114" s="156">
        <f>RES_hhdet_tes!P$45</f>
        <v>0</v>
      </c>
      <c r="Q114" s="156">
        <f>RES_hhdet_tes!Q$45</f>
        <v>0</v>
      </c>
    </row>
    <row r="115" spans="1:17" ht="12" customHeight="1" x14ac:dyDescent="0.25">
      <c r="A115" s="23" t="s">
        <v>60</v>
      </c>
      <c r="B115" s="156">
        <f>RES_hhdet_tes!B$46</f>
        <v>0.45448361974418278</v>
      </c>
      <c r="C115" s="156">
        <f>RES_hhdet_tes!C$46</f>
        <v>0.47412923262160439</v>
      </c>
      <c r="D115" s="156">
        <f>RES_hhdet_tes!D$46</f>
        <v>0.43481313616716399</v>
      </c>
      <c r="E115" s="156">
        <f>RES_hhdet_tes!E$46</f>
        <v>0.1496788126927788</v>
      </c>
      <c r="F115" s="156">
        <f>RES_hhdet_tes!F$46</f>
        <v>0.1072949753473548</v>
      </c>
      <c r="G115" s="156">
        <f>RES_hhdet_tes!G$46</f>
        <v>2.5848968118909701E-2</v>
      </c>
      <c r="H115" s="156">
        <f>RES_hhdet_tes!H$46</f>
        <v>0</v>
      </c>
      <c r="I115" s="156">
        <f>RES_hhdet_tes!I$46</f>
        <v>0</v>
      </c>
      <c r="J115" s="156">
        <f>RES_hhdet_tes!J$46</f>
        <v>0</v>
      </c>
      <c r="K115" s="156">
        <f>RES_hhdet_tes!K$46</f>
        <v>0</v>
      </c>
      <c r="L115" s="156">
        <f>RES_hhdet_tes!L$46</f>
        <v>0</v>
      </c>
      <c r="M115" s="156">
        <f>RES_hhdet_tes!M$46</f>
        <v>0</v>
      </c>
      <c r="N115" s="156">
        <f>RES_hhdet_tes!N$46</f>
        <v>0</v>
      </c>
      <c r="O115" s="156">
        <f>RES_hhdet_tes!O$46</f>
        <v>0</v>
      </c>
      <c r="P115" s="156">
        <f>RES_hhdet_tes!P$46</f>
        <v>0</v>
      </c>
      <c r="Q115" s="156">
        <f>RES_hhdet_tes!Q$46</f>
        <v>0</v>
      </c>
    </row>
    <row r="116" spans="1:17" ht="12" customHeight="1" x14ac:dyDescent="0.25">
      <c r="A116" s="158" t="s">
        <v>112</v>
      </c>
      <c r="B116" s="157">
        <f>B117</f>
        <v>3.1494625588525775E-3</v>
      </c>
      <c r="C116" s="157">
        <f t="shared" ref="C116:Q116" si="17">C117</f>
        <v>4.9176335687448553E-3</v>
      </c>
      <c r="D116" s="157">
        <f t="shared" si="17"/>
        <v>6.5099328156573537E-3</v>
      </c>
      <c r="E116" s="157">
        <f t="shared" si="17"/>
        <v>3.1395382424312321E-3</v>
      </c>
      <c r="F116" s="157">
        <f t="shared" si="17"/>
        <v>3.4153329491019577E-3</v>
      </c>
      <c r="G116" s="157">
        <f t="shared" si="17"/>
        <v>9.3000418435714935E-4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RES_hhdet_tes!B$48</f>
        <v>3.1494625588525775E-3</v>
      </c>
      <c r="C117" s="156">
        <f>RES_hhdet_tes!C$48</f>
        <v>4.9176335687448553E-3</v>
      </c>
      <c r="D117" s="156">
        <f>RES_hhdet_tes!D$48</f>
        <v>6.5099328156573537E-3</v>
      </c>
      <c r="E117" s="156">
        <f>RES_hhdet_tes!E$48</f>
        <v>3.1395382424312321E-3</v>
      </c>
      <c r="F117" s="156">
        <f>RES_hhdet_tes!F$48</f>
        <v>3.4153329491019577E-3</v>
      </c>
      <c r="G117" s="156">
        <f>RES_hhdet_tes!G$48</f>
        <v>9.3000418435714935E-4</v>
      </c>
      <c r="H117" s="156">
        <f>RES_hhdet_tes!H$48</f>
        <v>0</v>
      </c>
      <c r="I117" s="156">
        <f>RES_hhdet_tes!I$48</f>
        <v>0</v>
      </c>
      <c r="J117" s="156">
        <f>RES_hhdet_tes!J$48</f>
        <v>0</v>
      </c>
      <c r="K117" s="156">
        <f>RES_hhdet_tes!K$48</f>
        <v>0</v>
      </c>
      <c r="L117" s="156">
        <f>RES_hhdet_tes!L$48</f>
        <v>0</v>
      </c>
      <c r="M117" s="156">
        <f>RES_hhdet_tes!M$48</f>
        <v>0</v>
      </c>
      <c r="N117" s="156">
        <f>RES_hhdet_tes!N$48</f>
        <v>0</v>
      </c>
      <c r="O117" s="156">
        <f>RES_hhdet_tes!O$48</f>
        <v>0</v>
      </c>
      <c r="P117" s="156">
        <f>RES_hhdet_tes!P$48</f>
        <v>0</v>
      </c>
      <c r="Q117" s="156">
        <f>RES_hhdet_tes!Q$48</f>
        <v>0</v>
      </c>
    </row>
    <row r="118" spans="1:17" ht="12" customHeight="1" x14ac:dyDescent="0.25">
      <c r="A118" s="158" t="s">
        <v>63</v>
      </c>
      <c r="B118" s="157">
        <f>SUM(B119:B120,B123:B124)</f>
        <v>2.5029982425139634</v>
      </c>
      <c r="C118" s="157">
        <f t="shared" ref="C118:Q118" si="18">SUM(C119:C120,C123:C124)</f>
        <v>2.4129663682958538</v>
      </c>
      <c r="D118" s="157">
        <f t="shared" si="18"/>
        <v>2.1821036615159657</v>
      </c>
      <c r="E118" s="157">
        <f t="shared" si="18"/>
        <v>0.74028827003329878</v>
      </c>
      <c r="F118" s="157">
        <f t="shared" si="18"/>
        <v>0.66763358491636959</v>
      </c>
      <c r="G118" s="157">
        <f t="shared" si="18"/>
        <v>0.15567382519875891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2.5029982425139634</v>
      </c>
      <c r="C123" s="162">
        <f>RES_hhdet_tes!C$54</f>
        <v>2.3817317131783189</v>
      </c>
      <c r="D123" s="162">
        <f>RES_hhdet_tes!D$54</f>
        <v>2.1487854219605635</v>
      </c>
      <c r="E123" s="162">
        <f>RES_hhdet_tes!E$54</f>
        <v>0.728854463750926</v>
      </c>
      <c r="F123" s="162">
        <f>RES_hhdet_tes!F$54</f>
        <v>0.65733209743828713</v>
      </c>
      <c r="G123" s="162">
        <f>RES_hhdet_tes!G$54</f>
        <v>0.15335185532064158</v>
      </c>
      <c r="H123" s="162">
        <f>RES_hhdet_tes!H$54</f>
        <v>0</v>
      </c>
      <c r="I123" s="162">
        <f>RES_hhdet_tes!I$54</f>
        <v>0</v>
      </c>
      <c r="J123" s="162">
        <f>RES_hhdet_tes!J$54</f>
        <v>0</v>
      </c>
      <c r="K123" s="162">
        <f>RES_hhdet_tes!K$54</f>
        <v>0</v>
      </c>
      <c r="L123" s="162">
        <f>RES_hhdet_tes!L$54</f>
        <v>0</v>
      </c>
      <c r="M123" s="162">
        <f>RES_hhdet_tes!M$54</f>
        <v>0</v>
      </c>
      <c r="N123" s="162">
        <f>RES_hhdet_tes!N$54</f>
        <v>0</v>
      </c>
      <c r="O123" s="162">
        <f>RES_hhdet_tes!O$54</f>
        <v>0</v>
      </c>
      <c r="P123" s="162">
        <f>RES_hhdet_tes!P$54</f>
        <v>0</v>
      </c>
      <c r="Q123" s="162">
        <f>RES_hhdet_tes!Q$54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3.123465511753467E-2</v>
      </c>
      <c r="D124" s="160">
        <f t="shared" si="20"/>
        <v>3.3318239555402251E-2</v>
      </c>
      <c r="E124" s="160">
        <f t="shared" si="20"/>
        <v>1.1433806282372793E-2</v>
      </c>
      <c r="F124" s="160">
        <f t="shared" si="20"/>
        <v>1.0301487478082478E-2</v>
      </c>
      <c r="G124" s="160">
        <f t="shared" si="20"/>
        <v>2.3219698781173255E-3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2.1787080846063834E-2</v>
      </c>
      <c r="D125" s="156">
        <f>RES_hhdet_tes!D$56</f>
        <v>2.3434184523796264E-2</v>
      </c>
      <c r="E125" s="156">
        <f>RES_hhdet_tes!E$56</f>
        <v>8.0203323816270995E-3</v>
      </c>
      <c r="F125" s="156">
        <f>RES_hhdet_tes!F$56</f>
        <v>7.1506925527572828E-3</v>
      </c>
      <c r="G125" s="156">
        <f>RES_hhdet_tes!G$56</f>
        <v>1.5895640125447867E-3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9.4475742714708339E-3</v>
      </c>
      <c r="D126" s="156">
        <f>RES_hhdet_tes!D$57</f>
        <v>9.8840550316059914E-3</v>
      </c>
      <c r="E126" s="156">
        <f>RES_hhdet_tes!E$57</f>
        <v>3.4134739007456926E-3</v>
      </c>
      <c r="F126" s="156">
        <f>RES_hhdet_tes!F$57</f>
        <v>3.150794925325196E-3</v>
      </c>
      <c r="G126" s="156">
        <f>RES_hhdet_tes!G$57</f>
        <v>7.3240586557253877E-4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1.407866137129361</v>
      </c>
      <c r="C127" s="157">
        <f t="shared" ref="C127:Q127" si="21">SUM(C128:C129)</f>
        <v>1.4539283982589737</v>
      </c>
      <c r="D127" s="157">
        <f t="shared" si="21"/>
        <v>1.2680024795890068</v>
      </c>
      <c r="E127" s="157">
        <f t="shared" si="21"/>
        <v>0.42073120149094112</v>
      </c>
      <c r="F127" s="157">
        <f t="shared" si="21"/>
        <v>0.40882826778868864</v>
      </c>
      <c r="G127" s="157">
        <f t="shared" si="21"/>
        <v>9.0359754350676127E-2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RES_hhdet_tes!B$59</f>
        <v>0.87752928339508318</v>
      </c>
      <c r="C128" s="156">
        <f>RES_hhdet_tes!C$59</f>
        <v>0.63091665895174565</v>
      </c>
      <c r="D128" s="156">
        <f>RES_hhdet_tes!D$59</f>
        <v>0.66950090683909258</v>
      </c>
      <c r="E128" s="156">
        <f>RES_hhdet_tes!E$59</f>
        <v>0.19058927385344895</v>
      </c>
      <c r="F128" s="156">
        <f>RES_hhdet_tes!F$59</f>
        <v>0.10289074849725204</v>
      </c>
      <c r="G128" s="156">
        <f>RES_hhdet_tes!G$59</f>
        <v>3.5426635217689434E-2</v>
      </c>
      <c r="H128" s="156">
        <f>RES_hhdet_tes!H$59</f>
        <v>0</v>
      </c>
      <c r="I128" s="156">
        <f>RES_hhdet_tes!I$59</f>
        <v>0</v>
      </c>
      <c r="J128" s="156">
        <f>RES_hhdet_tes!J$59</f>
        <v>0</v>
      </c>
      <c r="K128" s="156">
        <f>RES_hhdet_tes!K$59</f>
        <v>0</v>
      </c>
      <c r="L128" s="156">
        <f>RES_hhdet_tes!L$59</f>
        <v>0</v>
      </c>
      <c r="M128" s="156">
        <f>RES_hhdet_tes!M$59</f>
        <v>0</v>
      </c>
      <c r="N128" s="156">
        <f>RES_hhdet_tes!N$59</f>
        <v>0</v>
      </c>
      <c r="O128" s="156">
        <f>RES_hhdet_tes!O$59</f>
        <v>0</v>
      </c>
      <c r="P128" s="156">
        <f>RES_hhdet_tes!P$59</f>
        <v>0</v>
      </c>
      <c r="Q128" s="156">
        <f>RES_hhdet_tes!Q$59</f>
        <v>0</v>
      </c>
    </row>
    <row r="129" spans="1:17" ht="12" customHeight="1" x14ac:dyDescent="0.25">
      <c r="A129" s="29" t="s">
        <v>140</v>
      </c>
      <c r="B129" s="57">
        <f>RES_hhdet_tes!B$60</f>
        <v>0.53033685373427797</v>
      </c>
      <c r="C129" s="57">
        <f>RES_hhdet_tes!C$60</f>
        <v>0.82301173930722815</v>
      </c>
      <c r="D129" s="57">
        <f>RES_hhdet_tes!D$60</f>
        <v>0.59850157274991411</v>
      </c>
      <c r="E129" s="57">
        <f>RES_hhdet_tes!E$60</f>
        <v>0.23014192763749217</v>
      </c>
      <c r="F129" s="57">
        <f>RES_hhdet_tes!F$60</f>
        <v>0.30593751929143659</v>
      </c>
      <c r="G129" s="57">
        <f>RES_hhdet_tes!G$60</f>
        <v>5.4933119132986694E-2</v>
      </c>
      <c r="H129" s="57">
        <f>RES_hhdet_tes!H$60</f>
        <v>0</v>
      </c>
      <c r="I129" s="57">
        <f>RES_hhdet_tes!I$60</f>
        <v>0</v>
      </c>
      <c r="J129" s="57">
        <f>RES_hhdet_tes!J$60</f>
        <v>0</v>
      </c>
      <c r="K129" s="57">
        <f>RES_hhdet_tes!K$60</f>
        <v>0</v>
      </c>
      <c r="L129" s="57">
        <f>RES_hhdet_tes!L$60</f>
        <v>0</v>
      </c>
      <c r="M129" s="57">
        <f>RES_hhdet_tes!M$60</f>
        <v>0</v>
      </c>
      <c r="N129" s="57">
        <f>RES_hhdet_tes!N$60</f>
        <v>0</v>
      </c>
      <c r="O129" s="57">
        <f>RES_hhdet_tes!O$60</f>
        <v>0</v>
      </c>
      <c r="P129" s="57">
        <f>RES_hhdet_tes!P$60</f>
        <v>0</v>
      </c>
      <c r="Q129" s="57">
        <f>RES_hhdet_tes!Q$60</f>
        <v>0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0.52617876444050882</v>
      </c>
      <c r="C131" s="175">
        <f t="shared" si="22"/>
        <v>0.53174734691684222</v>
      </c>
      <c r="D131" s="175">
        <f t="shared" si="22"/>
        <v>0.53473956930589395</v>
      </c>
      <c r="E131" s="175">
        <f t="shared" si="22"/>
        <v>0.55017314378354221</v>
      </c>
      <c r="F131" s="175">
        <f t="shared" si="22"/>
        <v>0.57082505994258748</v>
      </c>
      <c r="G131" s="175">
        <f t="shared" si="22"/>
        <v>0.62952812790609025</v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>
        <f t="shared" si="22"/>
        <v>0.52066766389835006</v>
      </c>
      <c r="C132" s="169">
        <f t="shared" si="22"/>
        <v>0.5237760026649203</v>
      </c>
      <c r="D132" s="169">
        <f t="shared" si="22"/>
        <v>0.52659256761315099</v>
      </c>
      <c r="E132" s="169">
        <f t="shared" si="22"/>
        <v>0.53959892486155225</v>
      </c>
      <c r="F132" s="169">
        <f t="shared" si="22"/>
        <v>0.55686533679173589</v>
      </c>
      <c r="G132" s="169">
        <f t="shared" si="22"/>
        <v>0.62457934899950396</v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166</v>
      </c>
      <c r="B133" s="73">
        <f t="shared" si="22"/>
        <v>0.51248781854033931</v>
      </c>
      <c r="C133" s="73">
        <f t="shared" si="22"/>
        <v>0.51827035127925269</v>
      </c>
      <c r="D133" s="73">
        <f t="shared" si="22"/>
        <v>0.51916116457663608</v>
      </c>
      <c r="E133" s="73">
        <f t="shared" si="22"/>
        <v>0.53284759062925946</v>
      </c>
      <c r="F133" s="73">
        <f t="shared" si="22"/>
        <v>0.55170216253646764</v>
      </c>
      <c r="G133" s="73">
        <f t="shared" si="22"/>
        <v>0.61985479604525962</v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1.0000000000000002</v>
      </c>
      <c r="D134" s="73">
        <f t="shared" si="22"/>
        <v>0.99999999999999967</v>
      </c>
      <c r="E134" s="73">
        <f t="shared" si="22"/>
        <v>1</v>
      </c>
      <c r="F134" s="73">
        <f t="shared" si="22"/>
        <v>0.99999999999999989</v>
      </c>
      <c r="G134" s="73">
        <f t="shared" si="22"/>
        <v>1.0000000000000002</v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>
        <f t="shared" si="22"/>
        <v>1.4935844927324926</v>
      </c>
      <c r="C135" s="169">
        <f t="shared" si="22"/>
        <v>1.6022739316446961</v>
      </c>
      <c r="D135" s="169">
        <f t="shared" si="22"/>
        <v>1.6628109939832538</v>
      </c>
      <c r="E135" s="169">
        <f t="shared" si="22"/>
        <v>1.7816289433687407</v>
      </c>
      <c r="F135" s="169">
        <f t="shared" si="22"/>
        <v>1.7937561496660994</v>
      </c>
      <c r="G135" s="169">
        <f t="shared" si="22"/>
        <v>1.8604819212338979</v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>
        <f t="shared" si="22"/>
        <v>1.4935844927324926</v>
      </c>
      <c r="C136" s="73">
        <f t="shared" si="22"/>
        <v>1.6022739316446961</v>
      </c>
      <c r="D136" s="73">
        <f t="shared" si="22"/>
        <v>1.6628109939832538</v>
      </c>
      <c r="E136" s="73">
        <f t="shared" si="22"/>
        <v>1.7816289433687407</v>
      </c>
      <c r="F136" s="73">
        <f t="shared" si="22"/>
        <v>1.7937561496660994</v>
      </c>
      <c r="G136" s="73">
        <f t="shared" si="22"/>
        <v>1.8604819212338979</v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>
        <f t="shared" si="22"/>
        <v>0.5878593759781251</v>
      </c>
      <c r="C137" s="169">
        <f t="shared" si="22"/>
        <v>0.59907370164171581</v>
      </c>
      <c r="D137" s="169">
        <f t="shared" si="22"/>
        <v>0.60084066972029848</v>
      </c>
      <c r="E137" s="169">
        <f t="shared" si="22"/>
        <v>0.62354081974432662</v>
      </c>
      <c r="F137" s="169">
        <f t="shared" si="22"/>
        <v>0.6324058066584386</v>
      </c>
      <c r="G137" s="169">
        <f t="shared" si="22"/>
        <v>0.6799949136473451</v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0.5878593759781251</v>
      </c>
      <c r="C142" s="171">
        <f t="shared" si="22"/>
        <v>0.59750017758878926</v>
      </c>
      <c r="D142" s="171">
        <f t="shared" si="22"/>
        <v>0.59901201920995384</v>
      </c>
      <c r="E142" s="171">
        <f t="shared" si="22"/>
        <v>0.62190862228917299</v>
      </c>
      <c r="F142" s="171">
        <f t="shared" si="22"/>
        <v>0.63084084924262507</v>
      </c>
      <c r="G142" s="171">
        <f t="shared" si="22"/>
        <v>0.67895325742066348</v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>
        <f t="shared" si="22"/>
        <v>0.74960375911830368</v>
      </c>
      <c r="D143" s="170">
        <f t="shared" si="22"/>
        <v>0.74813505074209263</v>
      </c>
      <c r="E143" s="170">
        <f t="shared" si="22"/>
        <v>0.74881814273878944</v>
      </c>
      <c r="F143" s="170">
        <f t="shared" si="22"/>
        <v>0.75133915284425379</v>
      </c>
      <c r="G143" s="170">
        <f t="shared" si="22"/>
        <v>0.75666395582438439</v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>
        <f t="shared" si="22"/>
        <v>0.6761838460736187</v>
      </c>
      <c r="D144" s="73">
        <f t="shared" si="22"/>
        <v>0.67629162213899729</v>
      </c>
      <c r="E144" s="73">
        <f t="shared" si="22"/>
        <v>0.67649804070489217</v>
      </c>
      <c r="F144" s="73">
        <f t="shared" si="22"/>
        <v>0.67714631855841234</v>
      </c>
      <c r="G144" s="73">
        <f t="shared" si="22"/>
        <v>0.6803802261073213</v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>
        <f t="shared" si="22"/>
        <v>1</v>
      </c>
      <c r="D145" s="73">
        <f t="shared" si="22"/>
        <v>1.0000000000000004</v>
      </c>
      <c r="E145" s="73">
        <f t="shared" si="22"/>
        <v>1.0000000000000002</v>
      </c>
      <c r="F145" s="73">
        <f t="shared" si="22"/>
        <v>0.99999999999999956</v>
      </c>
      <c r="G145" s="73">
        <f t="shared" si="22"/>
        <v>1.0000000000000002</v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0.48632072961386913</v>
      </c>
      <c r="C146" s="169">
        <f t="shared" si="22"/>
        <v>0.55313850035004708</v>
      </c>
      <c r="D146" s="169">
        <f t="shared" si="22"/>
        <v>0.52837595932262682</v>
      </c>
      <c r="E146" s="169">
        <f t="shared" si="22"/>
        <v>0.57797984148875192</v>
      </c>
      <c r="F146" s="169">
        <f t="shared" si="22"/>
        <v>0.67424601126101247</v>
      </c>
      <c r="G146" s="169">
        <f t="shared" si="22"/>
        <v>0.61672299562695787</v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>
        <f t="shared" ref="B147:Q148" si="24">IF(B128=0,"",B128/B109)</f>
        <v>0.39607824996268642</v>
      </c>
      <c r="C147" s="73">
        <f t="shared" si="24"/>
        <v>0.39607824996268626</v>
      </c>
      <c r="D147" s="73">
        <f t="shared" si="24"/>
        <v>0.4052356007518137</v>
      </c>
      <c r="E147" s="73">
        <f t="shared" si="24"/>
        <v>0.42836112200030046</v>
      </c>
      <c r="F147" s="73">
        <f t="shared" si="24"/>
        <v>0.4458190920978109</v>
      </c>
      <c r="G147" s="73">
        <f t="shared" si="24"/>
        <v>0.44581909209781234</v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>
        <f t="shared" si="24"/>
        <v>0.78060947585124041</v>
      </c>
      <c r="C148" s="65">
        <f t="shared" si="24"/>
        <v>0.79472137917521224</v>
      </c>
      <c r="D148" s="65">
        <f t="shared" si="24"/>
        <v>0.80047448525201026</v>
      </c>
      <c r="E148" s="65">
        <f t="shared" si="24"/>
        <v>0.81320108725174367</v>
      </c>
      <c r="F148" s="65">
        <f t="shared" si="24"/>
        <v>0.81462024711510284</v>
      </c>
      <c r="G148" s="65">
        <f t="shared" si="24"/>
        <v>0.81926392430733874</v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88.477959926838921</v>
      </c>
      <c r="C150" s="168">
        <f t="shared" ref="C150:Q150" si="25">SUM(C151,C154,C156,C165)</f>
        <v>131.4412472717934</v>
      </c>
      <c r="D150" s="168">
        <f t="shared" si="25"/>
        <v>90.299164351807661</v>
      </c>
      <c r="E150" s="168">
        <f t="shared" si="25"/>
        <v>32.842478892572814</v>
      </c>
      <c r="F150" s="168">
        <f t="shared" si="25"/>
        <v>29.178962315007698</v>
      </c>
      <c r="G150" s="168">
        <f t="shared" si="25"/>
        <v>6.5823052999635783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82.624775637712219</v>
      </c>
      <c r="C151" s="157">
        <f t="shared" ref="C151:Q151" si="26">SUM(C152:C153)</f>
        <v>127.23298716492008</v>
      </c>
      <c r="D151" s="157">
        <f t="shared" si="26"/>
        <v>85.934456776584085</v>
      </c>
      <c r="E151" s="157">
        <f t="shared" si="26"/>
        <v>31.667040199548104</v>
      </c>
      <c r="F151" s="157">
        <f t="shared" si="26"/>
        <v>28.569244003559977</v>
      </c>
      <c r="G151" s="157">
        <f t="shared" si="26"/>
        <v>6.3723712823703362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166</v>
      </c>
      <c r="B152" s="156">
        <f>RES_hhdet_emi!B$45</f>
        <v>82.624775637712219</v>
      </c>
      <c r="C152" s="156">
        <f>RES_hhdet_emi!C$45</f>
        <v>127.23298716492008</v>
      </c>
      <c r="D152" s="156">
        <f>RES_hhdet_emi!D$45</f>
        <v>85.934456776584085</v>
      </c>
      <c r="E152" s="156">
        <f>RES_hhdet_emi!E$45</f>
        <v>31.667040199548104</v>
      </c>
      <c r="F152" s="156">
        <f>RES_hhdet_emi!F$45</f>
        <v>28.569244003559977</v>
      </c>
      <c r="G152" s="156">
        <f>RES_hhdet_emi!G$45</f>
        <v>6.3723712823703362</v>
      </c>
      <c r="H152" s="156">
        <f>RES_hhdet_emi!H$45</f>
        <v>0</v>
      </c>
      <c r="I152" s="156">
        <f>RES_hhdet_emi!I$45</f>
        <v>0</v>
      </c>
      <c r="J152" s="156">
        <f>RES_hhdet_emi!J$45</f>
        <v>0</v>
      </c>
      <c r="K152" s="156">
        <f>RES_hhdet_emi!K$45</f>
        <v>0</v>
      </c>
      <c r="L152" s="156">
        <f>RES_hhdet_emi!L$45</f>
        <v>0</v>
      </c>
      <c r="M152" s="156">
        <f>RES_hhdet_emi!M$45</f>
        <v>0</v>
      </c>
      <c r="N152" s="156">
        <f>RES_hhdet_emi!N$45</f>
        <v>0</v>
      </c>
      <c r="O152" s="156">
        <f>RES_hhdet_emi!O$45</f>
        <v>0</v>
      </c>
      <c r="P152" s="156">
        <f>RES_hhdet_emi!P$45</f>
        <v>0</v>
      </c>
      <c r="Q152" s="156">
        <f>RES_hhdet_emi!Q$45</f>
        <v>0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5.8531842891267045</v>
      </c>
      <c r="C165" s="157">
        <f t="shared" ref="C165:Q165" si="31">SUM(C166:C167)</f>
        <v>4.2082601068733299</v>
      </c>
      <c r="D165" s="157">
        <f t="shared" si="31"/>
        <v>4.36470757522358</v>
      </c>
      <c r="E165" s="157">
        <f t="shared" si="31"/>
        <v>1.1754386930247074</v>
      </c>
      <c r="F165" s="157">
        <f t="shared" si="31"/>
        <v>0.60971831144772282</v>
      </c>
      <c r="G165" s="157">
        <f t="shared" si="31"/>
        <v>0.20993401759324218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RES_hhdet_emi!B$59</f>
        <v>5.8531842891267045</v>
      </c>
      <c r="C166" s="156">
        <f>RES_hhdet_emi!C$59</f>
        <v>4.2082601068733299</v>
      </c>
      <c r="D166" s="156">
        <f>RES_hhdet_emi!D$59</f>
        <v>4.36470757522358</v>
      </c>
      <c r="E166" s="156">
        <f>RES_hhdet_emi!E$59</f>
        <v>1.1754386930247074</v>
      </c>
      <c r="F166" s="156">
        <f>RES_hhdet_emi!F$59</f>
        <v>0.60971831144772282</v>
      </c>
      <c r="G166" s="156">
        <f>RES_hhdet_emi!G$59</f>
        <v>0.20993401759324218</v>
      </c>
      <c r="H166" s="156">
        <f>RES_hhdet_emi!H$59</f>
        <v>0</v>
      </c>
      <c r="I166" s="156">
        <f>RES_hhdet_emi!I$59</f>
        <v>0</v>
      </c>
      <c r="J166" s="156">
        <f>RES_hhdet_emi!J$59</f>
        <v>0</v>
      </c>
      <c r="K166" s="156">
        <f>RES_hhdet_emi!K$59</f>
        <v>0</v>
      </c>
      <c r="L166" s="156">
        <f>RES_hhdet_emi!L$59</f>
        <v>0</v>
      </c>
      <c r="M166" s="156">
        <f>RES_hhdet_emi!M$59</f>
        <v>0</v>
      </c>
      <c r="N166" s="156">
        <f>RES_hhdet_emi!N$59</f>
        <v>0</v>
      </c>
      <c r="O166" s="156">
        <f>RES_hhdet_emi!O$59</f>
        <v>0</v>
      </c>
      <c r="P166" s="156">
        <f>RES_hhdet_emi!P$59</f>
        <v>0</v>
      </c>
      <c r="Q166" s="156">
        <f>RES_hhdet_emi!Q$59</f>
        <v>0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14604.390580122763</v>
      </c>
      <c r="C169" s="168">
        <f t="shared" ref="C169:Q169" si="32">SUM(C170,C173,C175,C184)</f>
        <v>20649.146210906802</v>
      </c>
      <c r="D169" s="168">
        <f t="shared" si="32"/>
        <v>16912.966987218602</v>
      </c>
      <c r="E169" s="168">
        <f t="shared" si="32"/>
        <v>18534.91102030663</v>
      </c>
      <c r="F169" s="168">
        <f t="shared" si="32"/>
        <v>17982.2341741235</v>
      </c>
      <c r="G169" s="168">
        <f t="shared" si="32"/>
        <v>17892.110988002889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11552.780421891284</v>
      </c>
      <c r="C170" s="157">
        <f t="shared" ref="C170:Q170" si="33">SUM(C171:C172)</f>
        <v>17792.927625112967</v>
      </c>
      <c r="D170" s="157">
        <f t="shared" si="33"/>
        <v>13925.568494453923</v>
      </c>
      <c r="E170" s="157">
        <f t="shared" si="33"/>
        <v>15640.12203668501</v>
      </c>
      <c r="F170" s="157">
        <f t="shared" si="33"/>
        <v>15257.115911148618</v>
      </c>
      <c r="G170" s="157">
        <f t="shared" si="33"/>
        <v>15153.071317518379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166</v>
      </c>
      <c r="B171" s="156">
        <f>IF(B95=0,0,B95/0.086*1000000/B$7)</f>
        <v>11358.939199251101</v>
      </c>
      <c r="C171" s="156">
        <f t="shared" ref="C171:Q172" si="34">IF(C95=0,0,C95/0.086*1000000/C$7)</f>
        <v>17589.573613387871</v>
      </c>
      <c r="D171" s="156">
        <f t="shared" si="34"/>
        <v>13710.347708670753</v>
      </c>
      <c r="E171" s="156">
        <f t="shared" si="34"/>
        <v>15414.089398973172</v>
      </c>
      <c r="F171" s="156">
        <f t="shared" si="34"/>
        <v>15081.395348837195</v>
      </c>
      <c r="G171" s="156">
        <f t="shared" si="34"/>
        <v>14964.744627836983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193.84122264018399</v>
      </c>
      <c r="C172" s="156">
        <f t="shared" si="34"/>
        <v>203.35401172509759</v>
      </c>
      <c r="D172" s="156">
        <f t="shared" si="34"/>
        <v>215.22078578316822</v>
      </c>
      <c r="E172" s="156">
        <f t="shared" si="34"/>
        <v>226.03263771183754</v>
      </c>
      <c r="F172" s="156">
        <f t="shared" si="34"/>
        <v>175.72056231142287</v>
      </c>
      <c r="G172" s="156">
        <f t="shared" si="34"/>
        <v>188.32668968139609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0.89936205253577217</v>
      </c>
      <c r="C173" s="157">
        <f t="shared" ref="C173:Q173" si="35">C174</f>
        <v>1.316362220286095</v>
      </c>
      <c r="D173" s="157">
        <f t="shared" si="35"/>
        <v>1.9378277727246684</v>
      </c>
      <c r="E173" s="157">
        <f t="shared" si="35"/>
        <v>2.6610886443983794</v>
      </c>
      <c r="F173" s="157">
        <f t="shared" si="35"/>
        <v>3.1182637424683182</v>
      </c>
      <c r="G173" s="157">
        <f t="shared" si="35"/>
        <v>3.6419007832802173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0.89936205253577217</v>
      </c>
      <c r="C174" s="156">
        <f t="shared" si="36"/>
        <v>1.316362220286095</v>
      </c>
      <c r="D174" s="156">
        <f t="shared" si="36"/>
        <v>1.9378277727246684</v>
      </c>
      <c r="E174" s="156">
        <f t="shared" si="36"/>
        <v>2.6610886443983794</v>
      </c>
      <c r="F174" s="156">
        <f t="shared" si="36"/>
        <v>3.1182637424683182</v>
      </c>
      <c r="G174" s="156">
        <f t="shared" si="36"/>
        <v>3.6419007832802173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1815.9964723551072</v>
      </c>
      <c r="C175" s="157">
        <f t="shared" si="36"/>
        <v>1727.5356777525476</v>
      </c>
      <c r="D175" s="157">
        <f t="shared" si="36"/>
        <v>1797.6188483732387</v>
      </c>
      <c r="E175" s="157">
        <f t="shared" si="36"/>
        <v>1792.8617506750452</v>
      </c>
      <c r="F175" s="157">
        <f t="shared" si="36"/>
        <v>1728.9623120402559</v>
      </c>
      <c r="G175" s="157">
        <f t="shared" si="36"/>
        <v>1667.9329740738058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1815.9964723551072</v>
      </c>
      <c r="C180" s="162">
        <f t="shared" ref="C180:Q180" si="40">IF(C104=0,0,C104/0.086*1000000/C$13)</f>
        <v>1730.9248473210148</v>
      </c>
      <c r="D180" s="162">
        <f t="shared" si="40"/>
        <v>1801.9618303207142</v>
      </c>
      <c r="E180" s="162">
        <f t="shared" si="40"/>
        <v>1797.3473204607089</v>
      </c>
      <c r="F180" s="162">
        <f t="shared" si="40"/>
        <v>1733.1145896884441</v>
      </c>
      <c r="G180" s="162">
        <f t="shared" si="40"/>
        <v>1671.7622802631561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1454.9975915530922</v>
      </c>
      <c r="D181" s="160">
        <f t="shared" si="41"/>
        <v>1505.3765631402132</v>
      </c>
      <c r="E181" s="160">
        <f t="shared" si="41"/>
        <v>1504.6448852945209</v>
      </c>
      <c r="F181" s="160">
        <f t="shared" si="41"/>
        <v>1462.6451282009737</v>
      </c>
      <c r="G181" s="160">
        <f t="shared" si="41"/>
        <v>1427.2993731350248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1125.1011507586641</v>
      </c>
      <c r="D182" s="156">
        <f t="shared" si="42"/>
        <v>1171.2751897084261</v>
      </c>
      <c r="E182" s="156">
        <f t="shared" si="42"/>
        <v>1168.2757582994784</v>
      </c>
      <c r="F182" s="156">
        <f t="shared" si="42"/>
        <v>1126.5244832974963</v>
      </c>
      <c r="G182" s="156">
        <f t="shared" si="42"/>
        <v>1086.6454821710531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329.8964407944282</v>
      </c>
      <c r="D183" s="156">
        <f t="shared" si="42"/>
        <v>334.10137343178707</v>
      </c>
      <c r="E183" s="156">
        <f t="shared" si="42"/>
        <v>336.36912699504262</v>
      </c>
      <c r="F183" s="156">
        <f t="shared" si="42"/>
        <v>336.12064490347734</v>
      </c>
      <c r="G183" s="156">
        <f t="shared" si="42"/>
        <v>340.65389096397149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1234.7143238238345</v>
      </c>
      <c r="C184" s="157">
        <f t="shared" si="36"/>
        <v>1127.3665458209998</v>
      </c>
      <c r="D184" s="157">
        <f t="shared" si="36"/>
        <v>1187.8418166187159</v>
      </c>
      <c r="E184" s="157">
        <f t="shared" si="36"/>
        <v>1099.2661443021782</v>
      </c>
      <c r="F184" s="157">
        <f t="shared" si="36"/>
        <v>993.03768719215805</v>
      </c>
      <c r="G184" s="157">
        <f t="shared" si="36"/>
        <v>1067.4647956274234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1450.7351060294329</v>
      </c>
      <c r="C185" s="156">
        <f t="shared" ref="C185:Q185" si="43">IF(C109=0,0,C109/0.086*1000000/C$16)</f>
        <v>1488.5637819522995</v>
      </c>
      <c r="D185" s="156">
        <f t="shared" si="43"/>
        <v>1469.6133456540299</v>
      </c>
      <c r="E185" s="156">
        <f t="shared" si="43"/>
        <v>1395.2442173465338</v>
      </c>
      <c r="F185" s="156">
        <f t="shared" si="43"/>
        <v>1421.4029821784782</v>
      </c>
      <c r="G185" s="156">
        <f t="shared" si="43"/>
        <v>1437.0167098855197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831.12704866265472</v>
      </c>
      <c r="C186" s="57">
        <f t="shared" ref="C186:Q186" si="44">IF(C110=0,0,C110/0.086*1000000/C$17)</f>
        <v>820.95959128174695</v>
      </c>
      <c r="D186" s="57">
        <f t="shared" si="44"/>
        <v>834.35645888842566</v>
      </c>
      <c r="E186" s="57">
        <f t="shared" si="44"/>
        <v>824.34462755656966</v>
      </c>
      <c r="F186" s="57">
        <f t="shared" si="44"/>
        <v>837.8662219323395</v>
      </c>
      <c r="G186" s="57">
        <f t="shared" si="44"/>
        <v>818.12389230322992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7684.5201908556</v>
      </c>
      <c r="C188" s="168">
        <f t="shared" ref="C188:Q188" si="45">SUM(C189,C192,C194,C203)</f>
        <v>10980.128713747661</v>
      </c>
      <c r="D188" s="168">
        <f t="shared" si="45"/>
        <v>9044.0326824300773</v>
      </c>
      <c r="E188" s="168">
        <f t="shared" si="45"/>
        <v>10197.410265790324</v>
      </c>
      <c r="F188" s="168">
        <f t="shared" si="45"/>
        <v>10264.709900345691</v>
      </c>
      <c r="G188" s="168">
        <f t="shared" si="45"/>
        <v>11263.587134565445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6015.1591937967287</v>
      </c>
      <c r="C189" s="157">
        <f t="shared" ref="C189:Q189" si="46">SUM(C190:C191)</f>
        <v>9319.5085071879039</v>
      </c>
      <c r="D189" s="157">
        <f t="shared" si="46"/>
        <v>7333.1008689672899</v>
      </c>
      <c r="E189" s="157">
        <f t="shared" si="46"/>
        <v>8439.3930356987021</v>
      </c>
      <c r="F189" s="157">
        <f t="shared" si="46"/>
        <v>8496.1589903323274</v>
      </c>
      <c r="G189" s="157">
        <f t="shared" si="46"/>
        <v>9464.2954188386848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166</v>
      </c>
      <c r="B190" s="156">
        <f>IF(B114=0,0,B114/0.086*1000000/B$7)</f>
        <v>5821.3179711565444</v>
      </c>
      <c r="C190" s="156">
        <f t="shared" ref="C190:Q191" si="47">IF(C114=0,0,C114/0.086*1000000/C$7)</f>
        <v>9116.1544954628062</v>
      </c>
      <c r="D190" s="156">
        <f t="shared" si="47"/>
        <v>7117.8800831841218</v>
      </c>
      <c r="E190" s="156">
        <f t="shared" si="47"/>
        <v>8213.360397986864</v>
      </c>
      <c r="F190" s="156">
        <f t="shared" si="47"/>
        <v>8320.4384280209051</v>
      </c>
      <c r="G190" s="156">
        <f t="shared" si="47"/>
        <v>9275.9687291572882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193.84122264018396</v>
      </c>
      <c r="C191" s="156">
        <f t="shared" si="47"/>
        <v>203.35401172509759</v>
      </c>
      <c r="D191" s="156">
        <f t="shared" si="47"/>
        <v>215.22078578316814</v>
      </c>
      <c r="E191" s="156">
        <f t="shared" si="47"/>
        <v>226.03263771183754</v>
      </c>
      <c r="F191" s="156">
        <f t="shared" si="47"/>
        <v>175.72056231142284</v>
      </c>
      <c r="G191" s="156">
        <f t="shared" si="47"/>
        <v>188.32668968139612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1.3432732150194948</v>
      </c>
      <c r="C192" s="157">
        <f t="shared" ref="C192:Q192" si="48">C193</f>
        <v>2.1091728701663426</v>
      </c>
      <c r="D192" s="157">
        <f t="shared" si="48"/>
        <v>3.2222413249326611</v>
      </c>
      <c r="E192" s="157">
        <f t="shared" si="48"/>
        <v>4.7410725497300401</v>
      </c>
      <c r="F192" s="157">
        <f t="shared" si="48"/>
        <v>5.5934047643333722</v>
      </c>
      <c r="G192" s="157">
        <f t="shared" si="48"/>
        <v>6.7756905662204154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1.3432732150194948</v>
      </c>
      <c r="C193" s="156">
        <f t="shared" si="49"/>
        <v>2.1091728701663426</v>
      </c>
      <c r="D193" s="156">
        <f t="shared" si="49"/>
        <v>3.2222413249326611</v>
      </c>
      <c r="E193" s="156">
        <f t="shared" si="49"/>
        <v>4.7410725497300401</v>
      </c>
      <c r="F193" s="156">
        <f t="shared" si="49"/>
        <v>5.5934047643333722</v>
      </c>
      <c r="G193" s="156">
        <f t="shared" si="49"/>
        <v>6.7756905662204154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1067.5505530171497</v>
      </c>
      <c r="C194" s="157">
        <f t="shared" si="49"/>
        <v>1034.921193189349</v>
      </c>
      <c r="D194" s="157">
        <f t="shared" si="49"/>
        <v>1080.0825127584085</v>
      </c>
      <c r="E194" s="157">
        <f t="shared" si="49"/>
        <v>1117.9224857041661</v>
      </c>
      <c r="F194" s="157">
        <f t="shared" si="49"/>
        <v>1093.405805627857</v>
      </c>
      <c r="G194" s="157">
        <f t="shared" si="49"/>
        <v>1134.185938674877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1067.5505530171497</v>
      </c>
      <c r="C199" s="162">
        <f t="shared" ref="C199:Q199" si="53">IF(C123=0,0,C123/0.086*1000000/C$13)</f>
        <v>1034.2279036671544</v>
      </c>
      <c r="D199" s="162">
        <f t="shared" si="53"/>
        <v>1079.396794519675</v>
      </c>
      <c r="E199" s="162">
        <f t="shared" si="53"/>
        <v>1117.7857958428563</v>
      </c>
      <c r="F199" s="162">
        <f t="shared" si="53"/>
        <v>1093.3194795938416</v>
      </c>
      <c r="G199" s="162">
        <f t="shared" si="53"/>
        <v>1135.0484458176661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1090.6716641362761</v>
      </c>
      <c r="D200" s="160">
        <f t="shared" si="54"/>
        <v>1126.2249714508603</v>
      </c>
      <c r="E200" s="160">
        <f t="shared" si="54"/>
        <v>1126.705388487662</v>
      </c>
      <c r="F200" s="160">
        <f t="shared" si="54"/>
        <v>1098.9425515342946</v>
      </c>
      <c r="G200" s="160">
        <f t="shared" si="54"/>
        <v>1079.985989822012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760.77522334184766</v>
      </c>
      <c r="D201" s="156">
        <f t="shared" si="55"/>
        <v>792.12359801907337</v>
      </c>
      <c r="E201" s="156">
        <f t="shared" si="55"/>
        <v>790.33626149261931</v>
      </c>
      <c r="F201" s="156">
        <f t="shared" si="55"/>
        <v>762.82190663081724</v>
      </c>
      <c r="G201" s="156">
        <f t="shared" si="55"/>
        <v>739.33209885804035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329.8964407944282</v>
      </c>
      <c r="D202" s="156">
        <f t="shared" si="55"/>
        <v>334.10137343178718</v>
      </c>
      <c r="E202" s="156">
        <f t="shared" si="55"/>
        <v>336.36912699504268</v>
      </c>
      <c r="F202" s="156">
        <f t="shared" si="55"/>
        <v>336.12064490347723</v>
      </c>
      <c r="G202" s="156">
        <f t="shared" si="55"/>
        <v>340.65389096397155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600.46717082670239</v>
      </c>
      <c r="C203" s="157">
        <f t="shared" si="56"/>
        <v>623.58984050024048</v>
      </c>
      <c r="D203" s="157">
        <f t="shared" si="56"/>
        <v>627.62705937944577</v>
      </c>
      <c r="E203" s="157">
        <f t="shared" si="56"/>
        <v>635.35367183772451</v>
      </c>
      <c r="F203" s="157">
        <f t="shared" si="56"/>
        <v>669.5516996211735</v>
      </c>
      <c r="G203" s="157">
        <f t="shared" si="56"/>
        <v>658.33008648566272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574.60462195557011</v>
      </c>
      <c r="C204" s="156">
        <f t="shared" ref="C204:Q204" si="57">IF(C128=0,0,C128/0.086*1000000/C$16)</f>
        <v>589.58773771350445</v>
      </c>
      <c r="D204" s="156">
        <f t="shared" si="57"/>
        <v>595.53964699899359</v>
      </c>
      <c r="E204" s="156">
        <f t="shared" si="57"/>
        <v>597.66837840699236</v>
      </c>
      <c r="F204" s="156">
        <f t="shared" si="57"/>
        <v>633.6885870199302</v>
      </c>
      <c r="G204" s="156">
        <f t="shared" si="57"/>
        <v>640.64948493054783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648.7856498223432</v>
      </c>
      <c r="C205" s="57">
        <f t="shared" ref="C205:Q205" si="58">IF(C129=0,0,C129/0.086*1000000/C$17)</f>
        <v>652.43413863054855</v>
      </c>
      <c r="D205" s="57">
        <f t="shared" si="58"/>
        <v>667.88105694540263</v>
      </c>
      <c r="E205" s="57">
        <f t="shared" si="58"/>
        <v>670.35794739913604</v>
      </c>
      <c r="F205" s="57">
        <f t="shared" si="58"/>
        <v>682.54278875992009</v>
      </c>
      <c r="G205" s="57">
        <f t="shared" si="58"/>
        <v>670.25939057793858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3245.3493719267481</v>
      </c>
      <c r="C207" s="168">
        <f t="shared" ref="C207:Q207" si="59">SUM(C208,C211,C213,C222)</f>
        <v>4848.2625971669577</v>
      </c>
      <c r="D207" s="168">
        <f t="shared" si="59"/>
        <v>3843.8261685598363</v>
      </c>
      <c r="E207" s="168">
        <f t="shared" si="59"/>
        <v>4265.2569990354295</v>
      </c>
      <c r="F207" s="168">
        <f t="shared" si="59"/>
        <v>4109.7130021137591</v>
      </c>
      <c r="G207" s="168">
        <f t="shared" si="59"/>
        <v>4124.2514410799367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3030.656040703966</v>
      </c>
      <c r="C208" s="157">
        <f t="shared" ref="C208:Q208" si="60">SUM(C209:C210)</f>
        <v>4693.0392521456261</v>
      </c>
      <c r="D208" s="157">
        <f t="shared" si="60"/>
        <v>3658.0306817888682</v>
      </c>
      <c r="E208" s="157">
        <f t="shared" si="60"/>
        <v>4112.6026233179355</v>
      </c>
      <c r="F208" s="157">
        <f t="shared" si="60"/>
        <v>4023.8371835999956</v>
      </c>
      <c r="G208" s="157">
        <f t="shared" si="60"/>
        <v>3992.7138360716394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166</v>
      </c>
      <c r="B209" s="156">
        <f>IF(B152=0,0,B152*1000000/B$7)</f>
        <v>3030.656040703966</v>
      </c>
      <c r="C209" s="156">
        <f t="shared" ref="C209:Q210" si="61">IF(C152=0,0,C152*1000000/C$7)</f>
        <v>4693.0392521456261</v>
      </c>
      <c r="D209" s="156">
        <f t="shared" si="61"/>
        <v>3658.0306817888682</v>
      </c>
      <c r="E209" s="156">
        <f t="shared" si="61"/>
        <v>4112.6026233179355</v>
      </c>
      <c r="F209" s="156">
        <f t="shared" si="61"/>
        <v>4023.8371835999956</v>
      </c>
      <c r="G209" s="156">
        <f t="shared" si="61"/>
        <v>3992.7138360716394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214.69333122278195</v>
      </c>
      <c r="C222" s="157">
        <f t="shared" ref="C222:Q222" si="68">IF(C165=0,0,C165*1000000/C$5)</f>
        <v>155.22334502133191</v>
      </c>
      <c r="D222" s="157">
        <f t="shared" si="68"/>
        <v>185.79548677096798</v>
      </c>
      <c r="E222" s="157">
        <f t="shared" si="68"/>
        <v>152.65437571749447</v>
      </c>
      <c r="F222" s="157">
        <f t="shared" si="68"/>
        <v>85.875818513763761</v>
      </c>
      <c r="G222" s="157">
        <f t="shared" si="68"/>
        <v>131.53760500829711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329.60830550324948</v>
      </c>
      <c r="C223" s="156">
        <f t="shared" ref="C223:Q223" si="69">IF(C166=0,0,C166*1000000/C$16)</f>
        <v>338.20301429505179</v>
      </c>
      <c r="D223" s="156">
        <f t="shared" si="69"/>
        <v>333.89745832493725</v>
      </c>
      <c r="E223" s="156">
        <f t="shared" si="69"/>
        <v>317.00072627419297</v>
      </c>
      <c r="F223" s="156">
        <f t="shared" si="69"/>
        <v>322.94402089392094</v>
      </c>
      <c r="G223" s="156">
        <f t="shared" si="69"/>
        <v>326.49147370644192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194.089091996832</v>
      </c>
      <c r="C226" s="184">
        <f>C169/RES_summary!C$19</f>
        <v>274.40118746709891</v>
      </c>
      <c r="D226" s="184">
        <f>D169/RES_summary!D$19</f>
        <v>224.71881671609918</v>
      </c>
      <c r="E226" s="184">
        <f>E169/RES_summary!E$19</f>
        <v>246.23189045899497</v>
      </c>
      <c r="F226" s="184">
        <f>F169/RES_summary!F$19</f>
        <v>238.85298863978574</v>
      </c>
      <c r="G226" s="184">
        <f>G169/RES_summary!G$19</f>
        <v>237.60769564699896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153.53387392798754</v>
      </c>
      <c r="C227" s="178">
        <f>C170/RES_summary!C$19</f>
        <v>236.44563407024938</v>
      </c>
      <c r="D227" s="178">
        <f>D170/RES_summary!D$19</f>
        <v>185.02591984821859</v>
      </c>
      <c r="E227" s="178">
        <f>E170/RES_summary!E$19</f>
        <v>207.77530638712645</v>
      </c>
      <c r="F227" s="178">
        <f>F170/RES_summary!F$19</f>
        <v>202.65600470521639</v>
      </c>
      <c r="G227" s="178">
        <f>G170/RES_summary!G$19</f>
        <v>201.23317813892353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166</v>
      </c>
      <c r="B228" s="177">
        <f>B171/RES_summary!B$19</f>
        <v>150.95776733268772</v>
      </c>
      <c r="C228" s="177">
        <f>C171/RES_summary!C$19</f>
        <v>233.74331496593257</v>
      </c>
      <c r="D228" s="177">
        <f>D171/RES_summary!D$19</f>
        <v>182.16632931330818</v>
      </c>
      <c r="E228" s="177">
        <f>E171/RES_summary!E$19</f>
        <v>204.77251648280793</v>
      </c>
      <c r="F228" s="177">
        <f>F171/RES_summary!F$19</f>
        <v>200.32195760811297</v>
      </c>
      <c r="G228" s="177">
        <f>G171/RES_summary!G$19</f>
        <v>198.73219483996968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2.5761065952998372</v>
      </c>
      <c r="C229" s="177">
        <f>C172/RES_summary!C$19</f>
        <v>2.7023191043168397</v>
      </c>
      <c r="D229" s="177">
        <f>D172/RES_summary!D$19</f>
        <v>2.8595905349104145</v>
      </c>
      <c r="E229" s="177">
        <f>E172/RES_summary!E$19</f>
        <v>3.0027899043185227</v>
      </c>
      <c r="F229" s="177">
        <f>F172/RES_summary!F$19</f>
        <v>2.3340470971034302</v>
      </c>
      <c r="G229" s="177">
        <f>G172/RES_summary!G$19</f>
        <v>2.5009832989538552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1.1952320995211827E-2</v>
      </c>
      <c r="C230" s="178">
        <f>C173/RES_summary!C$19</f>
        <v>1.7492798621985679E-2</v>
      </c>
      <c r="D230" s="178">
        <f>D173/RES_summary!D$19</f>
        <v>2.574748501640016E-2</v>
      </c>
      <c r="E230" s="178">
        <f>E173/RES_summary!E$19</f>
        <v>3.5351930574217406E-2</v>
      </c>
      <c r="F230" s="178">
        <f>F173/RES_summary!F$19</f>
        <v>4.1419025413839863E-2</v>
      </c>
      <c r="G230" s="178">
        <f>G173/RES_summary!G$19</f>
        <v>4.8364536385362672E-2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1.1952320995211827E-2</v>
      </c>
      <c r="C231" s="177">
        <f>C174/RES_summary!C$19</f>
        <v>1.7492798621985679E-2</v>
      </c>
      <c r="D231" s="177">
        <f>D174/RES_summary!D$19</f>
        <v>2.574748501640016E-2</v>
      </c>
      <c r="E231" s="177">
        <f>E174/RES_summary!E$19</f>
        <v>3.5351930574217406E-2</v>
      </c>
      <c r="F231" s="177">
        <f>F174/RES_summary!F$19</f>
        <v>4.1419025413839863E-2</v>
      </c>
      <c r="G231" s="177">
        <f>G174/RES_summary!G$19</f>
        <v>4.8364536385362672E-2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24.134187897478842</v>
      </c>
      <c r="C232" s="178">
        <f>C175/RES_summary!C$19</f>
        <v>22.956776833547412</v>
      </c>
      <c r="D232" s="178">
        <f>D175/RES_summary!D$19</f>
        <v>23.88456033871935</v>
      </c>
      <c r="E232" s="178">
        <f>E175/RES_summary!E$19</f>
        <v>23.817742513933926</v>
      </c>
      <c r="F232" s="178">
        <f>F175/RES_summary!F$19</f>
        <v>22.965322966966536</v>
      </c>
      <c r="G232" s="178">
        <f>G175/RES_summary!G$19</f>
        <v>22.150192938611937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24.134187897478842</v>
      </c>
      <c r="C237" s="180">
        <f>C180/RES_summary!C$19</f>
        <v>23.001814635334274</v>
      </c>
      <c r="D237" s="180">
        <f>D180/RES_summary!D$19</f>
        <v>23.942264570330138</v>
      </c>
      <c r="E237" s="180">
        <f>E180/RES_summary!E$19</f>
        <v>23.877332243115774</v>
      </c>
      <c r="F237" s="180">
        <f>F180/RES_summary!F$19</f>
        <v>23.020476509976177</v>
      </c>
      <c r="G237" s="180">
        <f>G180/RES_summary!G$19</f>
        <v>22.201046223626122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19.335088376344274</v>
      </c>
      <c r="D238" s="179">
        <f>D181/RES_summary!D$19</f>
        <v>20.001602334863264</v>
      </c>
      <c r="E238" s="179">
        <f>E181/RES_summary!E$19</f>
        <v>19.988849915147764</v>
      </c>
      <c r="F238" s="179">
        <f>F181/RES_summary!F$19</f>
        <v>19.427906277238417</v>
      </c>
      <c r="G238" s="179">
        <f>G181/RES_summary!G$19</f>
        <v>18.954572508320538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14.951179512967338</v>
      </c>
      <c r="D239" s="177">
        <f>D182/RES_summary!D$19</f>
        <v>15.562471970714084</v>
      </c>
      <c r="E239" s="177">
        <f>E182/RES_summary!E$19</f>
        <v>15.520265958025487</v>
      </c>
      <c r="F239" s="177">
        <f>F182/RES_summary!F$19</f>
        <v>14.963309731484616</v>
      </c>
      <c r="G239" s="177">
        <f>G182/RES_summary!G$19</f>
        <v>14.430680045357002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4.3839088633769352</v>
      </c>
      <c r="D240" s="177">
        <f>D183/RES_summary!D$19</f>
        <v>4.4391303641491797</v>
      </c>
      <c r="E240" s="177">
        <f>E183/RES_summary!E$19</f>
        <v>4.4685839571222772</v>
      </c>
      <c r="F240" s="177">
        <f>F183/RES_summary!F$19</f>
        <v>4.4645965457538006</v>
      </c>
      <c r="G240" s="177">
        <f>G183/RES_summary!G$19</f>
        <v>4.5238924629635351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16.409077850370394</v>
      </c>
      <c r="C241" s="178">
        <f>C184/RES_summary!C$19</f>
        <v>14.981283764680112</v>
      </c>
      <c r="D241" s="178">
        <f>D184/RES_summary!D$19</f>
        <v>15.782589044144832</v>
      </c>
      <c r="E241" s="178">
        <f>E184/RES_summary!E$19</f>
        <v>14.603489627360391</v>
      </c>
      <c r="F241" s="178">
        <f>F184/RES_summary!F$19</f>
        <v>13.190241942188971</v>
      </c>
      <c r="G241" s="178">
        <f>G184/RES_summary!G$19</f>
        <v>14.175960033078118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19.279945843163937</v>
      </c>
      <c r="C242" s="177">
        <f>C185/RES_summary!C$19</f>
        <v>19.781140838282102</v>
      </c>
      <c r="D242" s="177">
        <f>D185/RES_summary!D$19</f>
        <v>19.526424447888786</v>
      </c>
      <c r="E242" s="177">
        <f>E185/RES_summary!E$19</f>
        <v>18.535488026504392</v>
      </c>
      <c r="F242" s="177">
        <f>F185/RES_summary!F$19</f>
        <v>18.880098383068802</v>
      </c>
      <c r="G242" s="177">
        <f>G185/RES_summary!G$19</f>
        <v>19.083618991134063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11.0454930196468</v>
      </c>
      <c r="C243" s="176">
        <f>C186/RES_summary!C$19</f>
        <v>10.909520636317039</v>
      </c>
      <c r="D243" s="176">
        <f>D186/RES_summary!D$19</f>
        <v>11.085908007893297</v>
      </c>
      <c r="E243" s="176">
        <f>E186/RES_summary!E$19</f>
        <v>10.951222577253693</v>
      </c>
      <c r="F243" s="176">
        <f>F186/RES_summary!F$19</f>
        <v>11.129142755623134</v>
      </c>
      <c r="G243" s="176">
        <f>G186/RES_summary!G$19</f>
        <v>10.864706402406576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102.1255586182733</v>
      </c>
      <c r="C245" s="184">
        <f>C188/RES_summary!C$19</f>
        <v>145.91210342646096</v>
      </c>
      <c r="D245" s="184">
        <f>D188/RES_summary!D$19</f>
        <v>120.166043265697</v>
      </c>
      <c r="E245" s="184">
        <f>E188/RES_summary!E$19</f>
        <v>135.47017327359009</v>
      </c>
      <c r="F245" s="184">
        <f>F188/RES_summary!F$19</f>
        <v>136.34327155777186</v>
      </c>
      <c r="G245" s="184">
        <f>G188/RES_summary!G$19</f>
        <v>149.58072781673533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79.940123467349053</v>
      </c>
      <c r="C246" s="178">
        <f>C189/RES_summary!C$19</f>
        <v>123.84454906088773</v>
      </c>
      <c r="D246" s="178">
        <f>D189/RES_summary!D$19</f>
        <v>97.433274207858474</v>
      </c>
      <c r="E246" s="178">
        <f>E189/RES_summary!E$19</f>
        <v>112.11533193927303</v>
      </c>
      <c r="F246" s="178">
        <f>F189/RES_summary!F$19</f>
        <v>112.85210431303794</v>
      </c>
      <c r="G246" s="178">
        <f>G189/RES_summary!G$19</f>
        <v>125.68608739911008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166</v>
      </c>
      <c r="B247" s="177">
        <f>B190/RES_summary!B$19</f>
        <v>77.364016872049206</v>
      </c>
      <c r="C247" s="177">
        <f>C190/RES_summary!C$19</f>
        <v>121.14222995657089</v>
      </c>
      <c r="D247" s="177">
        <f>D190/RES_summary!D$19</f>
        <v>94.573683672948064</v>
      </c>
      <c r="E247" s="177">
        <f>E190/RES_summary!E$19</f>
        <v>109.11254203495452</v>
      </c>
      <c r="F247" s="177">
        <f>F190/RES_summary!F$19</f>
        <v>110.51805721593452</v>
      </c>
      <c r="G247" s="177">
        <f>G190/RES_summary!G$19</f>
        <v>123.18510410015621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2.5761065952998368</v>
      </c>
      <c r="C248" s="177">
        <f>C191/RES_summary!C$19</f>
        <v>2.7023191043168397</v>
      </c>
      <c r="D248" s="177">
        <f>D191/RES_summary!D$19</f>
        <v>2.8595905349104136</v>
      </c>
      <c r="E248" s="177">
        <f>E191/RES_summary!E$19</f>
        <v>3.0027899043185227</v>
      </c>
      <c r="F248" s="177">
        <f>F191/RES_summary!F$19</f>
        <v>2.3340470971034297</v>
      </c>
      <c r="G248" s="177">
        <f>G191/RES_summary!G$19</f>
        <v>2.5009832989538552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1.7851801290609381E-2</v>
      </c>
      <c r="C249" s="178">
        <f>C192/RES_summary!C$19</f>
        <v>2.8028255223517911E-2</v>
      </c>
      <c r="D249" s="178">
        <f>D192/RES_summary!D$19</f>
        <v>4.2813201152689287E-2</v>
      </c>
      <c r="E249" s="178">
        <f>E192/RES_summary!E$19</f>
        <v>6.2984022714988055E-2</v>
      </c>
      <c r="F249" s="178">
        <f>F192/RES_summary!F$19</f>
        <v>7.4295631549251728E-2</v>
      </c>
      <c r="G249" s="178">
        <f>G192/RES_summary!G$19</f>
        <v>8.9981345573826296E-2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1.7851801290609381E-2</v>
      </c>
      <c r="C250" s="177">
        <f>C193/RES_summary!C$19</f>
        <v>2.8028255223517911E-2</v>
      </c>
      <c r="D250" s="177">
        <f>D193/RES_summary!D$19</f>
        <v>4.2813201152689287E-2</v>
      </c>
      <c r="E250" s="177">
        <f>E193/RES_summary!E$19</f>
        <v>6.2984022714988055E-2</v>
      </c>
      <c r="F250" s="177">
        <f>F193/RES_summary!F$19</f>
        <v>7.4295631549251728E-2</v>
      </c>
      <c r="G250" s="177">
        <f>G193/RES_summary!G$19</f>
        <v>8.9981345573826296E-2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14.18750863715073</v>
      </c>
      <c r="C251" s="178">
        <f>C194/RES_summary!C$19</f>
        <v>13.752801275436036</v>
      </c>
      <c r="D251" s="178">
        <f>D194/RES_summary!D$19</f>
        <v>14.350815229891014</v>
      </c>
      <c r="E251" s="178">
        <f>E194/RES_summary!E$19</f>
        <v>14.851334691597657</v>
      </c>
      <c r="F251" s="178">
        <f>F194/RES_summary!F$19</f>
        <v>14.523403596096038</v>
      </c>
      <c r="G251" s="178">
        <f>G194/RES_summary!G$19</f>
        <v>15.062018534563457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14.18750863715073</v>
      </c>
      <c r="C256" s="180">
        <f>C199/RES_summary!C$19</f>
        <v>13.743588329476642</v>
      </c>
      <c r="D256" s="180">
        <f>D199/RES_summary!D$19</f>
        <v>14.341704244732391</v>
      </c>
      <c r="E256" s="180">
        <f>E199/RES_summary!E$19</f>
        <v>14.84951879925698</v>
      </c>
      <c r="F256" s="180">
        <f>F199/RES_summary!F$19</f>
        <v>14.522256951523271</v>
      </c>
      <c r="G256" s="180">
        <f>G199/RES_summary!G$19</f>
        <v>15.073472651677678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14.493654929792285</v>
      </c>
      <c r="D257" s="179">
        <f>D200/RES_summary!D$19</f>
        <v>14.963899777716085</v>
      </c>
      <c r="E257" s="179">
        <f>E200/RES_summary!E$19</f>
        <v>14.968013468945356</v>
      </c>
      <c r="F257" s="179">
        <f>F200/RES_summary!F$19</f>
        <v>14.596946643877873</v>
      </c>
      <c r="G257" s="179">
        <f>G200/RES_summary!G$19</f>
        <v>14.342241815105943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10.109746066415346</v>
      </c>
      <c r="D258" s="177">
        <f>D201/RES_summary!D$19</f>
        <v>10.524769413566906</v>
      </c>
      <c r="E258" s="177">
        <f>E201/RES_summary!E$19</f>
        <v>10.499429511823079</v>
      </c>
      <c r="F258" s="177">
        <f>F201/RES_summary!F$19</f>
        <v>10.132350098124073</v>
      </c>
      <c r="G258" s="177">
        <f>G201/RES_summary!G$19</f>
        <v>9.8183493521424072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4.3839088633769352</v>
      </c>
      <c r="D259" s="177">
        <f>D202/RES_summary!D$19</f>
        <v>4.4391303641491815</v>
      </c>
      <c r="E259" s="177">
        <f>E202/RES_summary!E$19</f>
        <v>4.4685839571222772</v>
      </c>
      <c r="F259" s="177">
        <f>F202/RES_summary!F$19</f>
        <v>4.4645965457537997</v>
      </c>
      <c r="G259" s="177">
        <f>G202/RES_summary!G$19</f>
        <v>4.5238924629635351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7.9800747124829101</v>
      </c>
      <c r="C260" s="178">
        <f>C203/RES_summary!C$19</f>
        <v>8.2867248349136648</v>
      </c>
      <c r="D260" s="178">
        <f>D203/RES_summary!D$19</f>
        <v>8.3391406267948049</v>
      </c>
      <c r="E260" s="178">
        <f>E203/RES_summary!E$19</f>
        <v>8.4405226200043924</v>
      </c>
      <c r="F260" s="178">
        <f>F203/RES_summary!F$19</f>
        <v>8.8934680170886224</v>
      </c>
      <c r="G260" s="178">
        <f>G203/RES_summary!G$19</f>
        <v>8.7426405374879632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7.6363672089357433</v>
      </c>
      <c r="C261" s="177">
        <f>C204/RES_summary!C$19</f>
        <v>7.8348796454922001</v>
      </c>
      <c r="D261" s="177">
        <f>D204/RES_summary!D$19</f>
        <v>7.9128023416751141</v>
      </c>
      <c r="E261" s="177">
        <f>E204/RES_summary!E$19</f>
        <v>7.9398824478565579</v>
      </c>
      <c r="F261" s="177">
        <f>F204/RES_summary!F$19</f>
        <v>8.417108319857082</v>
      </c>
      <c r="G261" s="177">
        <f>G204/RES_summary!G$19</f>
        <v>8.5078416925679576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8.6222165165850218</v>
      </c>
      <c r="C262" s="176">
        <f>C205/RES_summary!C$19</f>
        <v>8.6700292862343176</v>
      </c>
      <c r="D262" s="176">
        <f>D205/RES_summary!D$19</f>
        <v>8.8739865061695262</v>
      </c>
      <c r="E262" s="176">
        <f>E205/RES_summary!E$19</f>
        <v>8.9055461065585444</v>
      </c>
      <c r="F262" s="176">
        <f>F205/RES_summary!F$19</f>
        <v>9.0660250217649754</v>
      </c>
      <c r="G262" s="176">
        <f>G205/RES_summary!G$19</f>
        <v>8.9010620036826769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43.129968988028587</v>
      </c>
      <c r="C264" s="184">
        <f>C207/RES_summary!C$19</f>
        <v>64.427313372997389</v>
      </c>
      <c r="D264" s="184">
        <f>D207/RES_summary!D$19</f>
        <v>51.072060207645173</v>
      </c>
      <c r="E264" s="184">
        <f>E207/RES_summary!E$19</f>
        <v>56.662926140585213</v>
      </c>
      <c r="F264" s="184">
        <f>F207/RES_summary!F$19</f>
        <v>54.588168717055652</v>
      </c>
      <c r="G264" s="184">
        <f>G207/RES_summary!G$19</f>
        <v>54.770165568551541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40.276742522590233</v>
      </c>
      <c r="C265" s="178">
        <f>C208/RES_summary!C$19</f>
        <v>62.364590306318206</v>
      </c>
      <c r="D265" s="178">
        <f>D208/RES_summary!D$19</f>
        <v>48.603437051819462</v>
      </c>
      <c r="E265" s="178">
        <f>E208/RES_summary!E$19</f>
        <v>54.634949017923283</v>
      </c>
      <c r="F265" s="178">
        <f>F208/RES_summary!F$19</f>
        <v>53.447504230914284</v>
      </c>
      <c r="G265" s="178">
        <f>G208/RES_summary!G$19</f>
        <v>53.023342779563507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166</v>
      </c>
      <c r="B266" s="177">
        <f>B209/RES_summary!B$19</f>
        <v>40.276742522590233</v>
      </c>
      <c r="C266" s="177">
        <f>C209/RES_summary!C$19</f>
        <v>62.364590306318206</v>
      </c>
      <c r="D266" s="177">
        <f>D209/RES_summary!D$19</f>
        <v>48.603437051819462</v>
      </c>
      <c r="E266" s="177">
        <f>E209/RES_summary!E$19</f>
        <v>54.634949017923283</v>
      </c>
      <c r="F266" s="177">
        <f>F209/RES_summary!F$19</f>
        <v>53.447504230914284</v>
      </c>
      <c r="G266" s="177">
        <f>G209/RES_summary!G$19</f>
        <v>53.023342779563507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2.853226465438353</v>
      </c>
      <c r="C279" s="178">
        <f>C222/RES_summary!C$19</f>
        <v>2.0627230666791907</v>
      </c>
      <c r="D279" s="178">
        <f>D222/RES_summary!D$19</f>
        <v>2.468623155825707</v>
      </c>
      <c r="E279" s="178">
        <f>E222/RES_summary!E$19</f>
        <v>2.0279771226619312</v>
      </c>
      <c r="F279" s="178">
        <f>F222/RES_summary!F$19</f>
        <v>1.1406644861413673</v>
      </c>
      <c r="G279" s="178">
        <f>G222/RES_summary!G$19</f>
        <v>1.7468227889880323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4.3804208315827129</v>
      </c>
      <c r="C280" s="177">
        <f>C223/RES_summary!C$19</f>
        <v>4.4942927799356704</v>
      </c>
      <c r="D280" s="177">
        <f>D223/RES_summary!D$19</f>
        <v>4.4364209896463818</v>
      </c>
      <c r="E280" s="177">
        <f>E223/RES_summary!E$19</f>
        <v>4.2112793539635573</v>
      </c>
      <c r="F280" s="177">
        <f>F223/RES_summary!F$19</f>
        <v>4.2895751332646759</v>
      </c>
      <c r="G280" s="177">
        <f>G223/RES_summary!G$19</f>
        <v>4.3358151963062195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1.0846774947605295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0.6000676429556242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0.95214470625814807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0.50931455298930672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0.94126271708582487</v>
      </c>
      <c r="D287" s="156">
        <f>RES_hhdet_in_fec!D$45</f>
        <v>0</v>
      </c>
      <c r="E287" s="156">
        <f>RES_hhdet_in_fec!E$45</f>
        <v>0</v>
      </c>
      <c r="F287" s="156">
        <f>RES_hhdet_in_fec!F$45</f>
        <v>0.50344863179123323</v>
      </c>
      <c r="G287" s="156">
        <f>RES_hhdet_in_fec!G$45</f>
        <v>0</v>
      </c>
      <c r="H287" s="156">
        <f>RES_hhdet_in_fec!H$45</f>
        <v>0</v>
      </c>
      <c r="I287" s="156">
        <f>RES_hhdet_in_fec!I$45</f>
        <v>0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1.0881989172323168E-2</v>
      </c>
      <c r="D288" s="156">
        <f>RES_hhdet_in_fec!D$46</f>
        <v>0</v>
      </c>
      <c r="E288" s="156">
        <f>RES_hhdet_in_fec!E$46</f>
        <v>0</v>
      </c>
      <c r="F288" s="156">
        <f>RES_hhdet_in_fec!F$46</f>
        <v>5.865921198073552E-3</v>
      </c>
      <c r="G288" s="156">
        <f>RES_hhdet_in_fec!G$46</f>
        <v>0</v>
      </c>
      <c r="H288" s="156">
        <f>RES_hhdet_in_fec!H$46</f>
        <v>0</v>
      </c>
      <c r="I288" s="156">
        <f>RES_hhdet_in_fec!I$46</f>
        <v>0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5.0097431485126556E-4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1.0923029409595043E-4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5.0097431485126556E-4</v>
      </c>
      <c r="D290" s="156">
        <f>RES_hhdet_in_fec!D$48</f>
        <v>0</v>
      </c>
      <c r="E290" s="156">
        <f>RES_hhdet_in_fec!E$48</f>
        <v>0</v>
      </c>
      <c r="F290" s="156">
        <f>RES_hhdet_in_fec!F$48</f>
        <v>1.0923029409595043E-4</v>
      </c>
      <c r="G290" s="156">
        <f>RES_hhdet_in_fec!G$48</f>
        <v>0</v>
      </c>
      <c r="H290" s="156">
        <f>RES_hhdet_in_fec!H$48</f>
        <v>0</v>
      </c>
      <c r="I290" s="156">
        <f>RES_hhdet_in_fec!I$48</f>
        <v>0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8.581237170924258E-2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5.963874465800683E-2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4.4144150682345132E-2</v>
      </c>
      <c r="D296" s="162">
        <f>RES_hhdet_in_fec!D$54</f>
        <v>0</v>
      </c>
      <c r="E296" s="162">
        <f>RES_hhdet_in_fec!E$54</f>
        <v>0</v>
      </c>
      <c r="F296" s="162">
        <f>RES_hhdet_in_fec!F$54</f>
        <v>5.8806050173747224E-2</v>
      </c>
      <c r="G296" s="162">
        <f>RES_hhdet_in_fec!G$54</f>
        <v>0</v>
      </c>
      <c r="H296" s="162">
        <f>RES_hhdet_in_fec!H$54</f>
        <v>0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4.1668221026897448E-2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8.3269448425960814E-4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3.2220646755426616E-2</v>
      </c>
      <c r="D298" s="156">
        <f>RES_hhdet_in_fec!D$56</f>
        <v>0</v>
      </c>
      <c r="E298" s="156">
        <f>RES_hhdet_in_fec!E$56</f>
        <v>0</v>
      </c>
      <c r="F298" s="156">
        <f>RES_hhdet_in_fec!F$56</f>
        <v>6.4133856226562304E-4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9.4475742714708339E-3</v>
      </c>
      <c r="D299" s="156">
        <f>RES_hhdet_in_fec!D$57</f>
        <v>0</v>
      </c>
      <c r="E299" s="156">
        <f>RES_hhdet_in_fec!E$57</f>
        <v>0</v>
      </c>
      <c r="F299" s="156">
        <f>RES_hhdet_in_fec!F$57</f>
        <v>1.9135592199398513E-4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4.621944247828759E-2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3.1005115014214737E-2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4.621944247828759E-2</v>
      </c>
      <c r="D302" s="57">
        <f>RES_hhdet_in_fec!D$60</f>
        <v>0</v>
      </c>
      <c r="E302" s="57">
        <f>RES_hhdet_in_fec!E$60</f>
        <v>0</v>
      </c>
      <c r="F302" s="57">
        <f>RES_hhdet_in_fec!F$60</f>
        <v>3.1005115014214737E-2</v>
      </c>
      <c r="G302" s="57">
        <f>RES_hhdet_in_fec!G$60</f>
        <v>0</v>
      </c>
      <c r="H302" s="57">
        <f>RES_hhdet_in_fec!H$60</f>
        <v>0</v>
      </c>
      <c r="I302" s="57">
        <f>RES_hhdet_in_fec!I$60</f>
        <v>0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0.63794496610305618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0.38615329965280698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0.53816219742417903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0.31929065906841486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0.52641936337659012</v>
      </c>
      <c r="D306" s="156">
        <f>RES_hhdet_in_tes!D$45</f>
        <v>0</v>
      </c>
      <c r="E306" s="156">
        <f>RES_hhdet_in_tes!E$45</f>
        <v>0</v>
      </c>
      <c r="F306" s="156">
        <f>RES_hhdet_in_tes!F$45</f>
        <v>0.31268697683787644</v>
      </c>
      <c r="G306" s="156">
        <f>RES_hhdet_in_tes!G$45</f>
        <v>0</v>
      </c>
      <c r="H306" s="156">
        <f>RES_hhdet_in_tes!H$45</f>
        <v>0</v>
      </c>
      <c r="I306" s="156">
        <f>RES_hhdet_in_tes!I$45</f>
        <v>0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1.174283404758893E-2</v>
      </c>
      <c r="D307" s="156">
        <f>RES_hhdet_in_tes!D$46</f>
        <v>0</v>
      </c>
      <c r="E307" s="156">
        <f>RES_hhdet_in_tes!E$46</f>
        <v>0</v>
      </c>
      <c r="F307" s="156">
        <f>RES_hhdet_in_tes!F$46</f>
        <v>6.603682230538397E-3</v>
      </c>
      <c r="G307" s="156">
        <f>RES_hhdet_in_tes!G$46</f>
        <v>0</v>
      </c>
      <c r="H307" s="156">
        <f>RES_hhdet_in_tes!H$46</f>
        <v>0</v>
      </c>
      <c r="I307" s="156">
        <f>RES_hhdet_in_tes!I$46</f>
        <v>0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8.832711843309132E-4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2.0999398552152369E-4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8.832711843309132E-4</v>
      </c>
      <c r="D309" s="156">
        <f>RES_hhdet_in_tes!D$48</f>
        <v>0</v>
      </c>
      <c r="E309" s="156">
        <f>RES_hhdet_in_tes!E$48</f>
        <v>0</v>
      </c>
      <c r="F309" s="156">
        <f>RES_hhdet_in_tes!F$48</f>
        <v>2.0999398552152369E-4</v>
      </c>
      <c r="G309" s="156">
        <f>RES_hhdet_in_tes!G$48</f>
        <v>0</v>
      </c>
      <c r="H309" s="156">
        <f>RES_hhdet_in_tes!H$48</f>
        <v>0</v>
      </c>
      <c r="I309" s="156">
        <f>RES_hhdet_in_tes!I$48</f>
        <v>0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6.126728649085092E-2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4.102836663698696E-2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3.003263137331625E-2</v>
      </c>
      <c r="D315" s="162">
        <f>RES_hhdet_in_tes!D$54</f>
        <v>0</v>
      </c>
      <c r="E315" s="162">
        <f>RES_hhdet_in_tes!E$54</f>
        <v>0</v>
      </c>
      <c r="F315" s="162">
        <f>RES_hhdet_in_tes!F$54</f>
        <v>4.0395259916333678E-2</v>
      </c>
      <c r="G315" s="162">
        <f>RES_hhdet_in_tes!G$54</f>
        <v>0</v>
      </c>
      <c r="H315" s="162">
        <f>RES_hhdet_in_tes!H$54</f>
        <v>0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3.123465511753467E-2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6.3310672065327873E-4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2.1787080846063834E-2</v>
      </c>
      <c r="D317" s="156">
        <f>RES_hhdet_in_tes!D$56</f>
        <v>0</v>
      </c>
      <c r="E317" s="156">
        <f>RES_hhdet_in_tes!E$56</f>
        <v>0</v>
      </c>
      <c r="F317" s="156">
        <f>RES_hhdet_in_tes!F$56</f>
        <v>4.3946580744848611E-4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9.4475742714708339E-3</v>
      </c>
      <c r="D318" s="156">
        <f>RES_hhdet_in_tes!D$57</f>
        <v>0</v>
      </c>
      <c r="E318" s="156">
        <f>RES_hhdet_in_tes!E$57</f>
        <v>0</v>
      </c>
      <c r="F318" s="156">
        <f>RES_hhdet_in_tes!F$57</f>
        <v>1.936409132047926E-4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3.7632211003695251E-2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2.5624279961883673E-2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3.7632211003695251E-2</v>
      </c>
      <c r="D321" s="57">
        <f>RES_hhdet_in_tes!D$60</f>
        <v>0</v>
      </c>
      <c r="E321" s="57">
        <f>RES_hhdet_in_tes!E$60</f>
        <v>0</v>
      </c>
      <c r="F321" s="57">
        <f>RES_hhdet_in_tes!F$60</f>
        <v>2.5624279961883673E-2</v>
      </c>
      <c r="G321" s="57">
        <f>RES_hhdet_in_tes!G$60</f>
        <v>0</v>
      </c>
      <c r="H321" s="57">
        <f>RES_hhdet_in_tes!H$60</f>
        <v>0</v>
      </c>
      <c r="I321" s="57">
        <f>RES_hhdet_in_tes!I$60</f>
        <v>0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0.58814253009268802</v>
      </c>
      <c r="D323" s="175" t="str">
        <f t="shared" si="85"/>
        <v/>
      </c>
      <c r="E323" s="175" t="str">
        <f t="shared" si="85"/>
        <v/>
      </c>
      <c r="F323" s="175">
        <f t="shared" si="85"/>
        <v>0.64351628384895854</v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0.56521051252714838</v>
      </c>
      <c r="D324" s="169" t="str">
        <f t="shared" si="85"/>
        <v/>
      </c>
      <c r="E324" s="169" t="str">
        <f t="shared" si="85"/>
        <v/>
      </c>
      <c r="F324" s="169">
        <f t="shared" si="85"/>
        <v>0.6269026816422395</v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>
        <f t="shared" si="85"/>
        <v>0.55926932387845862</v>
      </c>
      <c r="D325" s="73" t="str">
        <f t="shared" si="85"/>
        <v/>
      </c>
      <c r="E325" s="73" t="str">
        <f t="shared" si="85"/>
        <v/>
      </c>
      <c r="F325" s="73">
        <f t="shared" si="85"/>
        <v>0.62109013133149094</v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1.0791073085659009</v>
      </c>
      <c r="D326" s="73" t="str">
        <f t="shared" si="85"/>
        <v/>
      </c>
      <c r="E326" s="73" t="str">
        <f t="shared" si="85"/>
        <v/>
      </c>
      <c r="F326" s="73">
        <f t="shared" si="85"/>
        <v>1.1257707029387194</v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1.7631067265257858</v>
      </c>
      <c r="D327" s="169" t="str">
        <f t="shared" si="85"/>
        <v/>
      </c>
      <c r="E327" s="169" t="str">
        <f t="shared" si="85"/>
        <v/>
      </c>
      <c r="F327" s="169">
        <f t="shared" si="85"/>
        <v>1.9224885116308494</v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1.7631067265257858</v>
      </c>
      <c r="D328" s="73" t="str">
        <f t="shared" si="85"/>
        <v/>
      </c>
      <c r="E328" s="73" t="str">
        <f t="shared" si="85"/>
        <v/>
      </c>
      <c r="F328" s="73">
        <f t="shared" si="85"/>
        <v>1.9224885116308494</v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0.71396798935289207</v>
      </c>
      <c r="D329" s="169" t="str">
        <f t="shared" si="85"/>
        <v/>
      </c>
      <c r="E329" s="169" t="str">
        <f t="shared" si="85"/>
        <v/>
      </c>
      <c r="F329" s="169">
        <f t="shared" si="85"/>
        <v>0.68794819328040091</v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0.68033093646826925</v>
      </c>
      <c r="D334" s="171" t="str">
        <f t="shared" si="85"/>
        <v/>
      </c>
      <c r="E334" s="171" t="str">
        <f t="shared" si="85"/>
        <v/>
      </c>
      <c r="F334" s="171">
        <f t="shared" si="85"/>
        <v>0.68692353587739052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0.74960375911830368</v>
      </c>
      <c r="D335" s="170" t="str">
        <f t="shared" si="85"/>
        <v/>
      </c>
      <c r="E335" s="170" t="str">
        <f t="shared" si="85"/>
        <v/>
      </c>
      <c r="F335" s="170">
        <f t="shared" si="85"/>
        <v>0.76031093350667112</v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0.6761838460736187</v>
      </c>
      <c r="D336" s="73" t="str">
        <f t="shared" si="85"/>
        <v/>
      </c>
      <c r="E336" s="73" t="str">
        <f t="shared" si="85"/>
        <v/>
      </c>
      <c r="F336" s="73">
        <f t="shared" si="85"/>
        <v>0.68523215865269094</v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</v>
      </c>
      <c r="D337" s="73" t="str">
        <f t="shared" si="85"/>
        <v/>
      </c>
      <c r="E337" s="73" t="str">
        <f t="shared" si="85"/>
        <v/>
      </c>
      <c r="F337" s="73">
        <f t="shared" si="85"/>
        <v>1.0119410530230639</v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0.81420737650337638</v>
      </c>
      <c r="D338" s="169" t="str">
        <f t="shared" si="85"/>
        <v/>
      </c>
      <c r="E338" s="169" t="str">
        <f t="shared" si="85"/>
        <v/>
      </c>
      <c r="F338" s="169">
        <f t="shared" si="85"/>
        <v>0.82645331101451669</v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0.81420737650337638</v>
      </c>
      <c r="D340" s="65" t="str">
        <f t="shared" si="86"/>
        <v/>
      </c>
      <c r="E340" s="65" t="str">
        <f t="shared" si="86"/>
        <v/>
      </c>
      <c r="F340" s="65">
        <f t="shared" si="86"/>
        <v>0.82645331101451669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2.9201911492261448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1.5619085001033997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2.9201911492261448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1.5619085001033997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2.9201911492261448</v>
      </c>
      <c r="D344" s="156">
        <f>RES_hhdet_in_emi!D$45</f>
        <v>0</v>
      </c>
      <c r="E344" s="156">
        <f>RES_hhdet_in_emi!E$45</f>
        <v>0</v>
      </c>
      <c r="F344" s="156">
        <f>RES_hhdet_in_emi!F$45</f>
        <v>1.5619085001033997</v>
      </c>
      <c r="G344" s="156">
        <f>RES_hhdet_in_emi!G$45</f>
        <v>0</v>
      </c>
      <c r="H344" s="156">
        <f>RES_hhdet_in_emi!H$45</f>
        <v>0</v>
      </c>
      <c r="I344" s="156">
        <f>RES_hhdet_in_emi!I$45</f>
        <v>0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18804.275758057782</v>
      </c>
      <c r="D361" s="168">
        <f t="shared" si="94"/>
        <v>0</v>
      </c>
      <c r="E361" s="168">
        <f t="shared" si="94"/>
        <v>0</v>
      </c>
      <c r="F361" s="168">
        <f t="shared" si="94"/>
        <v>15981.138941964251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16506.649860939538</v>
      </c>
      <c r="D362" s="157">
        <f t="shared" si="95"/>
        <v>0</v>
      </c>
      <c r="E362" s="157">
        <f t="shared" si="95"/>
        <v>0</v>
      </c>
      <c r="F362" s="157">
        <f t="shared" si="95"/>
        <v>13564.181858558313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16317.9966196019</v>
      </c>
      <c r="D363" s="156">
        <f t="shared" si="96"/>
        <v>0</v>
      </c>
      <c r="E363" s="156">
        <f t="shared" si="96"/>
        <v>0</v>
      </c>
      <c r="F363" s="156">
        <f t="shared" si="96"/>
        <v>13407.959301335779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188.65324133763897</v>
      </c>
      <c r="D364" s="156">
        <f t="shared" si="96"/>
        <v>0</v>
      </c>
      <c r="E364" s="156">
        <f t="shared" si="96"/>
        <v>0</v>
      </c>
      <c r="F364" s="156">
        <f t="shared" si="96"/>
        <v>156.22255722253522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8.6850323802902061</v>
      </c>
      <c r="D365" s="157">
        <f t="shared" si="97"/>
        <v>0</v>
      </c>
      <c r="E365" s="157">
        <f t="shared" si="97"/>
        <v>0</v>
      </c>
      <c r="F365" s="157">
        <f t="shared" si="97"/>
        <v>2.9090462168914057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8.6850323802902061</v>
      </c>
      <c r="D366" s="156">
        <f t="shared" si="96"/>
        <v>0</v>
      </c>
      <c r="E366" s="156">
        <f t="shared" si="96"/>
        <v>0</v>
      </c>
      <c r="F366" s="156">
        <f t="shared" si="96"/>
        <v>2.9090462168914057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1487.6675406912598</v>
      </c>
      <c r="D367" s="157">
        <f t="shared" si="98"/>
        <v>0</v>
      </c>
      <c r="E367" s="157">
        <f t="shared" si="98"/>
        <v>0</v>
      </c>
      <c r="F367" s="157">
        <f t="shared" si="98"/>
        <v>1588.3127108961914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1519.8802572496097</v>
      </c>
      <c r="D372" s="162">
        <f t="shared" si="102"/>
        <v>0</v>
      </c>
      <c r="E372" s="162">
        <f t="shared" si="102"/>
        <v>0</v>
      </c>
      <c r="F372" s="162">
        <f t="shared" si="102"/>
        <v>1590.5545736542488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1454.9975915530922</v>
      </c>
      <c r="D373" s="160">
        <f t="shared" si="103"/>
        <v>0</v>
      </c>
      <c r="E373" s="160">
        <f t="shared" si="103"/>
        <v>0</v>
      </c>
      <c r="F373" s="160">
        <f t="shared" si="103"/>
        <v>1444.5249811569388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1125.1011507586641</v>
      </c>
      <c r="D374" s="156">
        <f t="shared" si="104"/>
        <v>0</v>
      </c>
      <c r="E374" s="156">
        <f t="shared" si="104"/>
        <v>0</v>
      </c>
      <c r="F374" s="156">
        <f t="shared" si="104"/>
        <v>1112.568405440687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329.8964407944282</v>
      </c>
      <c r="D375" s="156">
        <f t="shared" si="104"/>
        <v>0</v>
      </c>
      <c r="E375" s="156">
        <f t="shared" si="104"/>
        <v>0</v>
      </c>
      <c r="F375" s="156">
        <f t="shared" si="104"/>
        <v>331.95657571625208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801.27332404669346</v>
      </c>
      <c r="D376" s="157">
        <f t="shared" si="105"/>
        <v>0</v>
      </c>
      <c r="E376" s="157">
        <f t="shared" si="105"/>
        <v>0</v>
      </c>
      <c r="F376" s="157">
        <f t="shared" si="105"/>
        <v>825.73532629285637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801.27332404669346</v>
      </c>
      <c r="D378" s="57">
        <f t="shared" si="107"/>
        <v>0</v>
      </c>
      <c r="E378" s="57">
        <f t="shared" si="107"/>
        <v>0</v>
      </c>
      <c r="F378" s="57">
        <f t="shared" si="107"/>
        <v>825.73532629285637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11059.594320904702</v>
      </c>
      <c r="D380" s="168">
        <f t="shared" si="108"/>
        <v>0</v>
      </c>
      <c r="E380" s="168">
        <f t="shared" si="108"/>
        <v>0</v>
      </c>
      <c r="F380" s="168">
        <f t="shared" si="108"/>
        <v>10284.123143606714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9329.7320280078202</v>
      </c>
      <c r="D381" s="157">
        <f t="shared" si="109"/>
        <v>0</v>
      </c>
      <c r="E381" s="157">
        <f t="shared" si="109"/>
        <v>0</v>
      </c>
      <c r="F381" s="157">
        <f t="shared" si="109"/>
        <v>8503.4219814132211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9126.1549364957264</v>
      </c>
      <c r="D382" s="156">
        <f t="shared" si="110"/>
        <v>0</v>
      </c>
      <c r="E382" s="156">
        <f t="shared" si="110"/>
        <v>0</v>
      </c>
      <c r="F382" s="156">
        <f t="shared" si="110"/>
        <v>8327.5512033539235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203.57709151209298</v>
      </c>
      <c r="D383" s="156">
        <f t="shared" si="110"/>
        <v>0</v>
      </c>
      <c r="E383" s="156">
        <f t="shared" si="110"/>
        <v>0</v>
      </c>
      <c r="F383" s="156">
        <f t="shared" si="110"/>
        <v>175.87077805929778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15.312639009783918</v>
      </c>
      <c r="D384" s="157">
        <f t="shared" si="111"/>
        <v>0</v>
      </c>
      <c r="E384" s="157">
        <f t="shared" si="111"/>
        <v>0</v>
      </c>
      <c r="F384" s="157">
        <f t="shared" si="111"/>
        <v>5.5926079317769117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15.312639009783918</v>
      </c>
      <c r="D385" s="156">
        <f t="shared" si="112"/>
        <v>0</v>
      </c>
      <c r="E385" s="156">
        <f t="shared" si="112"/>
        <v>0</v>
      </c>
      <c r="F385" s="156">
        <f t="shared" si="112"/>
        <v>5.5926079317769117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1062.1470028529004</v>
      </c>
      <c r="D386" s="157">
        <f t="shared" si="113"/>
        <v>0</v>
      </c>
      <c r="E386" s="157">
        <f t="shared" si="113"/>
        <v>0</v>
      </c>
      <c r="F386" s="157">
        <f t="shared" si="113"/>
        <v>1092.6768598253307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1034.0215587342609</v>
      </c>
      <c r="D391" s="162">
        <f t="shared" si="116"/>
        <v>0</v>
      </c>
      <c r="E391" s="162">
        <f t="shared" si="116"/>
        <v>0</v>
      </c>
      <c r="F391" s="162">
        <f t="shared" si="116"/>
        <v>1092.589371740532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1090.6716641362761</v>
      </c>
      <c r="D392" s="160">
        <f t="shared" si="117"/>
        <v>0</v>
      </c>
      <c r="E392" s="160">
        <f t="shared" si="117"/>
        <v>0</v>
      </c>
      <c r="F392" s="160">
        <f t="shared" si="117"/>
        <v>1098.2881368971387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760.77522334184766</v>
      </c>
      <c r="D393" s="156">
        <f t="shared" si="117"/>
        <v>0</v>
      </c>
      <c r="E393" s="156">
        <f t="shared" si="117"/>
        <v>0</v>
      </c>
      <c r="F393" s="156">
        <f t="shared" si="117"/>
        <v>762.36765010890417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329.8964407944282</v>
      </c>
      <c r="D394" s="156">
        <f t="shared" si="117"/>
        <v>0</v>
      </c>
      <c r="E394" s="156">
        <f t="shared" si="117"/>
        <v>0</v>
      </c>
      <c r="F394" s="156">
        <f t="shared" si="117"/>
        <v>335.9204867882346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652.40265103419802</v>
      </c>
      <c r="D395" s="157">
        <f t="shared" si="118"/>
        <v>0</v>
      </c>
      <c r="E395" s="157">
        <f t="shared" si="118"/>
        <v>0</v>
      </c>
      <c r="F395" s="157">
        <f t="shared" si="118"/>
        <v>682.43169443638351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652.40265103419802</v>
      </c>
      <c r="D397" s="57">
        <f t="shared" si="120"/>
        <v>0</v>
      </c>
      <c r="E397" s="57">
        <f t="shared" si="120"/>
        <v>0</v>
      </c>
      <c r="F397" s="57">
        <f t="shared" si="120"/>
        <v>682.43169443638351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4353.7723162250868</v>
      </c>
      <c r="D399" s="168">
        <f t="shared" si="121"/>
        <v>0</v>
      </c>
      <c r="E399" s="168">
        <f t="shared" si="121"/>
        <v>0</v>
      </c>
      <c r="F399" s="168">
        <f t="shared" si="121"/>
        <v>3577.3510305245127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4353.7723162250868</v>
      </c>
      <c r="D400" s="157">
        <f t="shared" si="122"/>
        <v>0</v>
      </c>
      <c r="E400" s="157">
        <f t="shared" si="122"/>
        <v>0</v>
      </c>
      <c r="F400" s="157">
        <f t="shared" si="122"/>
        <v>3577.3510305245127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4353.7723162250868</v>
      </c>
      <c r="D401" s="156">
        <f t="shared" si="123"/>
        <v>0</v>
      </c>
      <c r="E401" s="156">
        <f t="shared" si="123"/>
        <v>0</v>
      </c>
      <c r="F401" s="156">
        <f t="shared" si="123"/>
        <v>3577.3510305245127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249.24233274070693</v>
      </c>
      <c r="D418" s="184">
        <f>D361/RES_summary!D$21</f>
        <v>0</v>
      </c>
      <c r="E418" s="184">
        <f>E361/RES_summary!E$21</f>
        <v>0</v>
      </c>
      <c r="F418" s="184">
        <f>F361/RES_summary!F$21</f>
        <v>211.18772739781951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218.78832080579798</v>
      </c>
      <c r="D419" s="178">
        <f>D362/RES_summary!D$21</f>
        <v>0</v>
      </c>
      <c r="E419" s="178">
        <f>E362/RES_summary!E$21</f>
        <v>0</v>
      </c>
      <c r="F419" s="178">
        <f>F362/RES_summary!F$21</f>
        <v>179.24809684231266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216.28780578702944</v>
      </c>
      <c r="D420" s="177">
        <f>D363/RES_summary!D$21</f>
        <v>0</v>
      </c>
      <c r="E420" s="177">
        <f>E363/RES_summary!E$21</f>
        <v>0</v>
      </c>
      <c r="F420" s="177">
        <f>F363/RES_summary!F$21</f>
        <v>177.18364530679227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2.5005150187685423</v>
      </c>
      <c r="D421" s="177">
        <f>D364/RES_summary!D$21</f>
        <v>0</v>
      </c>
      <c r="E421" s="177">
        <f>E364/RES_summary!E$21</f>
        <v>0</v>
      </c>
      <c r="F421" s="177">
        <f>F364/RES_summary!F$21</f>
        <v>2.0644515355204045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0.11511625112520081</v>
      </c>
      <c r="D422" s="178">
        <f>D365/RES_summary!D$21</f>
        <v>0</v>
      </c>
      <c r="E422" s="178">
        <f>E365/RES_summary!E$21</f>
        <v>0</v>
      </c>
      <c r="F422" s="178">
        <f>F365/RES_summary!F$21</f>
        <v>3.844249534852049E-2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0.11511625112520081</v>
      </c>
      <c r="D423" s="177">
        <f>D366/RES_summary!D$21</f>
        <v>0</v>
      </c>
      <c r="E423" s="177">
        <f>E366/RES_summary!E$21</f>
        <v>0</v>
      </c>
      <c r="F423" s="177">
        <f>F366/RES_summary!F$21</f>
        <v>3.844249534852049E-2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19.718373254850498</v>
      </c>
      <c r="D424" s="178">
        <f>D367/RES_summary!D$21</f>
        <v>0</v>
      </c>
      <c r="E424" s="178">
        <f>E367/RES_summary!E$21</f>
        <v>0</v>
      </c>
      <c r="F424" s="178">
        <f>F367/RES_summary!F$21</f>
        <v>20.989251956907676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20.145338521804632</v>
      </c>
      <c r="D429" s="180">
        <f>D372/RES_summary!D$21</f>
        <v>0</v>
      </c>
      <c r="E429" s="180">
        <f>E372/RES_summary!E$21</f>
        <v>0</v>
      </c>
      <c r="F429" s="180">
        <f>F372/RES_summary!F$21</f>
        <v>21.01887774908252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19.285347572900054</v>
      </c>
      <c r="D430" s="179">
        <f>D373/RES_summary!D$21</f>
        <v>0</v>
      </c>
      <c r="E430" s="179">
        <f>E373/RES_summary!E$21</f>
        <v>0</v>
      </c>
      <c r="F430" s="179">
        <f>F373/RES_summary!F$21</f>
        <v>19.089124313840433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14.912716607241828</v>
      </c>
      <c r="D431" s="177">
        <f>D374/RES_summary!D$21</f>
        <v>0</v>
      </c>
      <c r="E431" s="177">
        <f>E374/RES_summary!E$21</f>
        <v>0</v>
      </c>
      <c r="F431" s="177">
        <f>F374/RES_summary!F$21</f>
        <v>14.702380973777792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4.3726309656582272</v>
      </c>
      <c r="D432" s="177">
        <f>D375/RES_summary!D$21</f>
        <v>0</v>
      </c>
      <c r="E432" s="177">
        <f>E375/RES_summary!E$21</f>
        <v>0</v>
      </c>
      <c r="F432" s="177">
        <f>F375/RES_summary!F$21</f>
        <v>4.3867433400626457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10.620522428933239</v>
      </c>
      <c r="D433" s="178">
        <f>D376/RES_summary!D$21</f>
        <v>0</v>
      </c>
      <c r="E433" s="178">
        <f>E376/RES_summary!E$21</f>
        <v>0</v>
      </c>
      <c r="F433" s="178">
        <f>F376/RES_summary!F$21</f>
        <v>10.911936103250694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10.620522428933239</v>
      </c>
      <c r="D435" s="176">
        <f>D378/RES_summary!D$21</f>
        <v>0</v>
      </c>
      <c r="E435" s="176">
        <f>E378/RES_summary!E$21</f>
        <v>0</v>
      </c>
      <c r="F435" s="176">
        <f>F378/RES_summary!F$21</f>
        <v>10.911936103250694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146.59001618432296</v>
      </c>
      <c r="D437" s="184">
        <f>D380/RES_summary!D$21</f>
        <v>0</v>
      </c>
      <c r="E437" s="184">
        <f>E380/RES_summary!E$21</f>
        <v>0</v>
      </c>
      <c r="F437" s="184">
        <f>F380/RES_summary!F$21</f>
        <v>135.90274152955172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123.66145893759925</v>
      </c>
      <c r="D438" s="178">
        <f>D381/RES_summary!D$21</f>
        <v>0</v>
      </c>
      <c r="E438" s="178">
        <f>E381/RES_summary!E$21</f>
        <v>0</v>
      </c>
      <c r="F438" s="178">
        <f>F381/RES_summary!F$21</f>
        <v>112.37111258971362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120.9631349056673</v>
      </c>
      <c r="D439" s="177">
        <f>D382/RES_summary!D$21</f>
        <v>0</v>
      </c>
      <c r="E439" s="177">
        <f>E382/RES_summary!E$21</f>
        <v>0</v>
      </c>
      <c r="F439" s="177">
        <f>F382/RES_summary!F$21</f>
        <v>110.0470135333879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2.6983240319319353</v>
      </c>
      <c r="D440" s="177">
        <f>D383/RES_summary!D$21</f>
        <v>0</v>
      </c>
      <c r="E440" s="177">
        <f>E383/RES_summary!E$21</f>
        <v>0</v>
      </c>
      <c r="F440" s="177">
        <f>F383/RES_summary!F$21</f>
        <v>2.324099056325724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0.20296223669127308</v>
      </c>
      <c r="D441" s="178">
        <f>D384/RES_summary!D$21</f>
        <v>0</v>
      </c>
      <c r="E441" s="178">
        <f>E384/RES_summary!E$21</f>
        <v>0</v>
      </c>
      <c r="F441" s="178">
        <f>F384/RES_summary!F$21</f>
        <v>7.3905255665953004E-2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0.20296223669127308</v>
      </c>
      <c r="D442" s="177">
        <f>D385/RES_summary!D$21</f>
        <v>0</v>
      </c>
      <c r="E442" s="177">
        <f>E385/RES_summary!E$21</f>
        <v>0</v>
      </c>
      <c r="F442" s="177">
        <f>F385/RES_summary!F$21</f>
        <v>7.3905255665953004E-2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14.078287306075451</v>
      </c>
      <c r="D443" s="178">
        <f>D386/RES_summary!D$21</f>
        <v>0</v>
      </c>
      <c r="E443" s="178">
        <f>E386/RES_summary!E$21</f>
        <v>0</v>
      </c>
      <c r="F443" s="178">
        <f>F386/RES_summary!F$21</f>
        <v>14.439517962061755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13.705497022009645</v>
      </c>
      <c r="D448" s="180">
        <f>D391/RES_summary!D$21</f>
        <v>0</v>
      </c>
      <c r="E448" s="180">
        <f>E391/RES_summary!E$21</f>
        <v>0</v>
      </c>
      <c r="F448" s="180">
        <f>F391/RES_summary!F$21</f>
        <v>14.438361823574372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14.456369036548935</v>
      </c>
      <c r="D449" s="179">
        <f>D392/RES_summary!D$21</f>
        <v>0</v>
      </c>
      <c r="E449" s="179">
        <f>E392/RES_summary!E$21</f>
        <v>0</v>
      </c>
      <c r="F449" s="179">
        <f>F392/RES_summary!F$21</f>
        <v>14.513669926880914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10.083738070890705</v>
      </c>
      <c r="D450" s="177">
        <f>D393/RES_summary!D$21</f>
        <v>0</v>
      </c>
      <c r="E450" s="177">
        <f>E393/RES_summary!E$21</f>
        <v>0</v>
      </c>
      <c r="F450" s="177">
        <f>F393/RES_summary!F$21</f>
        <v>10.074544251996008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4.3726309656582272</v>
      </c>
      <c r="D451" s="177">
        <f>D394/RES_summary!D$21</f>
        <v>0</v>
      </c>
      <c r="E451" s="177">
        <f>E394/RES_summary!E$21</f>
        <v>0</v>
      </c>
      <c r="F451" s="177">
        <f>F394/RES_summary!F$21</f>
        <v>4.4391256748849068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8.647307703956999</v>
      </c>
      <c r="D452" s="178">
        <f>D395/RES_summary!D$21</f>
        <v>0</v>
      </c>
      <c r="E452" s="178">
        <f>E395/RES_summary!E$21</f>
        <v>0</v>
      </c>
      <c r="F452" s="178">
        <f>F395/RES_summary!F$21</f>
        <v>9.0182057221103804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8.647307703956999</v>
      </c>
      <c r="D454" s="176">
        <f>D397/RES_summary!D$21</f>
        <v>0</v>
      </c>
      <c r="E454" s="176">
        <f>E397/RES_summary!E$21</f>
        <v>0</v>
      </c>
      <c r="F454" s="176">
        <f>F397/RES_summary!F$21</f>
        <v>9.0182057221103804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57.70732052006089</v>
      </c>
      <c r="D456" s="184">
        <f>D399/RES_summary!D$21</f>
        <v>0</v>
      </c>
      <c r="E456" s="184">
        <f>E399/RES_summary!E$21</f>
        <v>0</v>
      </c>
      <c r="F456" s="184">
        <f>F399/RES_summary!F$21</f>
        <v>47.274017013699869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57.70732052006089</v>
      </c>
      <c r="D457" s="178">
        <f>D400/RES_summary!D$21</f>
        <v>0</v>
      </c>
      <c r="E457" s="178">
        <f>E400/RES_summary!E$21</f>
        <v>0</v>
      </c>
      <c r="F457" s="178">
        <f>F400/RES_summary!F$21</f>
        <v>47.274017013699869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57.70732052006089</v>
      </c>
      <c r="D458" s="177">
        <f>D401/RES_summary!D$21</f>
        <v>0</v>
      </c>
      <c r="E458" s="177">
        <f>E401/RES_summary!E$21</f>
        <v>0</v>
      </c>
      <c r="F458" s="177">
        <f>F401/RES_summary!F$21</f>
        <v>47.274017013699869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2376669</v>
      </c>
      <c r="C5" s="151">
        <f>RES_hhdet_num!C$62</f>
        <v>2381279</v>
      </c>
      <c r="D5" s="151">
        <f>RES_hhdet_num!D$62</f>
        <v>2519102</v>
      </c>
      <c r="E5" s="151">
        <f>RES_hhdet_num!E$62</f>
        <v>2629224.0000000005</v>
      </c>
      <c r="F5" s="151">
        <f>RES_hhdet_num!F$62</f>
        <v>2663748.0000000005</v>
      </c>
      <c r="G5" s="151">
        <f>RES_hhdet_num!G$62</f>
        <v>2703532.0000000005</v>
      </c>
      <c r="H5" s="151">
        <f>RES_hhdet_num!H$62</f>
        <v>2439015.9999999991</v>
      </c>
      <c r="I5" s="151">
        <f>RES_hhdet_num!I$62</f>
        <v>2458301.9999999995</v>
      </c>
      <c r="J5" s="151">
        <f>RES_hhdet_num!J$62</f>
        <v>2511400.9999999995</v>
      </c>
      <c r="K5" s="151">
        <f>RES_hhdet_num!K$62</f>
        <v>2449193.9999999995</v>
      </c>
      <c r="L5" s="151">
        <f>RES_hhdet_num!L$62</f>
        <v>2122201.9999999991</v>
      </c>
      <c r="M5" s="151">
        <f>RES_hhdet_num!M$62</f>
        <v>2139150.9999999991</v>
      </c>
      <c r="N5" s="151">
        <f>RES_hhdet_num!N$62</f>
        <v>2013576.0000000005</v>
      </c>
      <c r="O5" s="151">
        <f>RES_hhdet_num!O$62</f>
        <v>1968229.9999999993</v>
      </c>
      <c r="P5" s="151">
        <f>RES_hhdet_num!P$62</f>
        <v>2028459.9999999988</v>
      </c>
      <c r="Q5" s="151">
        <f>RES_hhdet_num!Q$62</f>
        <v>2144601.9999999995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2376669</v>
      </c>
      <c r="C7" s="67">
        <f>RES_hhdet_num!C$64</f>
        <v>2381279</v>
      </c>
      <c r="D7" s="67">
        <f>RES_hhdet_num!D$64</f>
        <v>2519102</v>
      </c>
      <c r="E7" s="67">
        <f>RES_hhdet_num!E$64</f>
        <v>2629224.0000000005</v>
      </c>
      <c r="F7" s="67">
        <f>RES_hhdet_num!F$64</f>
        <v>2663748.0000000005</v>
      </c>
      <c r="G7" s="67">
        <f>RES_hhdet_num!G$64</f>
        <v>2703532.0000000005</v>
      </c>
      <c r="H7" s="67">
        <f>RES_hhdet_num!H$64</f>
        <v>2439015.9999999991</v>
      </c>
      <c r="I7" s="67">
        <f>RES_hhdet_num!I$64</f>
        <v>2458301.9999999995</v>
      </c>
      <c r="J7" s="67">
        <f>RES_hhdet_num!J$64</f>
        <v>2511400.9999999995</v>
      </c>
      <c r="K7" s="67">
        <f>RES_hhdet_num!K$64</f>
        <v>2449193.9999999995</v>
      </c>
      <c r="L7" s="67">
        <f>RES_hhdet_num!L$64</f>
        <v>2122201.9999999991</v>
      </c>
      <c r="M7" s="67">
        <f>RES_hhdet_num!M$64</f>
        <v>2139150.9999999991</v>
      </c>
      <c r="N7" s="67">
        <f>RES_hhdet_num!N$64</f>
        <v>2013576.0000000005</v>
      </c>
      <c r="O7" s="67">
        <f>RES_hhdet_num!O$64</f>
        <v>1968229.9999999993</v>
      </c>
      <c r="P7" s="67">
        <f>RES_hhdet_num!P$64</f>
        <v>2028459.9999999988</v>
      </c>
      <c r="Q7" s="67">
        <f>RES_hhdet_num!Q$64</f>
        <v>2144601.9999999995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3057</v>
      </c>
      <c r="C9" s="67">
        <f>RES_hhdet_num!C$67</f>
        <v>4716</v>
      </c>
      <c r="D9" s="67">
        <f>RES_hhdet_num!D$67</f>
        <v>7604</v>
      </c>
      <c r="E9" s="67">
        <f>RES_hhdet_num!E$67</f>
        <v>11508</v>
      </c>
      <c r="F9" s="67">
        <f>RES_hhdet_num!F$67</f>
        <v>14006.000000000002</v>
      </c>
      <c r="G9" s="67">
        <f>RES_hhdet_num!G$67</f>
        <v>17036</v>
      </c>
      <c r="H9" s="67">
        <f>RES_hhdet_num!H$67</f>
        <v>22211.999999999993</v>
      </c>
      <c r="I9" s="67">
        <f>RES_hhdet_num!I$67</f>
        <v>28001.999999999993</v>
      </c>
      <c r="J9" s="67">
        <f>RES_hhdet_num!J$67</f>
        <v>36160.999999999993</v>
      </c>
      <c r="K9" s="67">
        <f>RES_hhdet_num!K$67</f>
        <v>44150.999999999993</v>
      </c>
      <c r="L9" s="67">
        <f>RES_hhdet_num!L$67</f>
        <v>43538.999999999993</v>
      </c>
      <c r="M9" s="67">
        <f>RES_hhdet_num!M$67</f>
        <v>47835.999999999985</v>
      </c>
      <c r="N9" s="67">
        <f>RES_hhdet_num!N$67</f>
        <v>52564.999999999993</v>
      </c>
      <c r="O9" s="67">
        <f>RES_hhdet_num!O$67</f>
        <v>59018.999999999993</v>
      </c>
      <c r="P9" s="67">
        <f>RES_hhdet_num!P$67</f>
        <v>71332.999999999985</v>
      </c>
      <c r="Q9" s="67">
        <f>RES_hhdet_num!Q$67</f>
        <v>87307.999999999971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2109846</v>
      </c>
      <c r="C11" s="67">
        <f>RES_hhdet_num!C$69</f>
        <v>2128729</v>
      </c>
      <c r="D11" s="67">
        <f>RES_hhdet_num!D$69</f>
        <v>2238422</v>
      </c>
      <c r="E11" s="67">
        <f>RES_hhdet_num!E$69</f>
        <v>2376975.0000000005</v>
      </c>
      <c r="F11" s="67">
        <f>RES_hhdet_num!F$69</f>
        <v>2452487.0000000005</v>
      </c>
      <c r="G11" s="67">
        <f>RES_hhdet_num!G$69</f>
        <v>2448667.0000000005</v>
      </c>
      <c r="H11" s="67">
        <f>RES_hhdet_num!H$69</f>
        <v>2248666.9999999991</v>
      </c>
      <c r="I11" s="67">
        <f>RES_hhdet_num!I$69</f>
        <v>2238720.9999999995</v>
      </c>
      <c r="J11" s="67">
        <f>RES_hhdet_num!J$69</f>
        <v>2212159.9999999995</v>
      </c>
      <c r="K11" s="67">
        <f>RES_hhdet_num!K$69</f>
        <v>2194777.9999999995</v>
      </c>
      <c r="L11" s="67">
        <f>RES_hhdet_num!L$69</f>
        <v>1953814.9999999993</v>
      </c>
      <c r="M11" s="67">
        <f>RES_hhdet_num!M$69</f>
        <v>1939928.9999999991</v>
      </c>
      <c r="N11" s="67">
        <f>RES_hhdet_num!N$69</f>
        <v>1818337.0000000005</v>
      </c>
      <c r="O11" s="67">
        <f>RES_hhdet_num!O$69</f>
        <v>1761820.9999999993</v>
      </c>
      <c r="P11" s="67">
        <f>RES_hhdet_num!P$69</f>
        <v>1854333.9999999988</v>
      </c>
      <c r="Q11" s="67">
        <f>RES_hhdet_num!Q$69</f>
        <v>1918265.9999999995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26447</v>
      </c>
      <c r="D12" s="67">
        <f>RES_hhdet_num!D$70</f>
        <v>33301</v>
      </c>
      <c r="E12" s="67">
        <f>RES_hhdet_num!E$70</f>
        <v>37071</v>
      </c>
      <c r="F12" s="67">
        <f>RES_hhdet_num!F$70</f>
        <v>38091.000000000015</v>
      </c>
      <c r="G12" s="67">
        <f>RES_hhdet_num!G$70</f>
        <v>39138</v>
      </c>
      <c r="H12" s="67">
        <f>RES_hhdet_num!H$70</f>
        <v>39711.999999999927</v>
      </c>
      <c r="I12" s="67">
        <f>RES_hhdet_num!I$70</f>
        <v>47539.999999999985</v>
      </c>
      <c r="J12" s="67">
        <f>RES_hhdet_num!J$70</f>
        <v>73037.999999999956</v>
      </c>
      <c r="K12" s="67">
        <f>RES_hhdet_num!K$70</f>
        <v>86128.999999999971</v>
      </c>
      <c r="L12" s="67">
        <f>RES_hhdet_num!L$70</f>
        <v>77322.999999999985</v>
      </c>
      <c r="M12" s="67">
        <f>RES_hhdet_num!M$70</f>
        <v>87774.999999999956</v>
      </c>
      <c r="N12" s="67">
        <f>RES_hhdet_num!N$70</f>
        <v>107657.00000000006</v>
      </c>
      <c r="O12" s="67">
        <f>RES_hhdet_num!O$70</f>
        <v>108359.99999999999</v>
      </c>
      <c r="P12" s="67">
        <f>RES_hhdet_num!P$70</f>
        <v>125390.99999999996</v>
      </c>
      <c r="Q12" s="67">
        <f>RES_hhdet_num!Q$70</f>
        <v>142682.99999999994</v>
      </c>
    </row>
    <row r="13" spans="1:17" ht="12" customHeight="1" x14ac:dyDescent="0.25">
      <c r="A13" s="23" t="s">
        <v>142</v>
      </c>
      <c r="B13" s="67">
        <f>RES_hhdet_num!B$73</f>
        <v>266823</v>
      </c>
      <c r="C13" s="67">
        <f>RES_hhdet_num!C$73</f>
        <v>223328</v>
      </c>
      <c r="D13" s="67">
        <f>RES_hhdet_num!D$73</f>
        <v>243753.00000000009</v>
      </c>
      <c r="E13" s="67">
        <f>RES_hhdet_num!E$73</f>
        <v>211874</v>
      </c>
      <c r="F13" s="67">
        <f>RES_hhdet_num!F$73</f>
        <v>170522.00000000006</v>
      </c>
      <c r="G13" s="67">
        <f>RES_hhdet_num!G$73</f>
        <v>212332.99999999988</v>
      </c>
      <c r="H13" s="67">
        <f>RES_hhdet_num!H$73</f>
        <v>148022.99999999994</v>
      </c>
      <c r="I13" s="67">
        <f>RES_hhdet_num!I$73</f>
        <v>168464.00000000012</v>
      </c>
      <c r="J13" s="67">
        <f>RES_hhdet_num!J$73</f>
        <v>218972.99999999997</v>
      </c>
      <c r="K13" s="67">
        <f>RES_hhdet_num!K$73</f>
        <v>161931.99999999994</v>
      </c>
      <c r="L13" s="67">
        <f>RES_hhdet_num!L$73</f>
        <v>87596.999999999985</v>
      </c>
      <c r="M13" s="67">
        <f>RES_hhdet_num!M$73</f>
        <v>106622.99999999996</v>
      </c>
      <c r="N13" s="67">
        <f>RES_hhdet_num!N$73</f>
        <v>82686.000000000015</v>
      </c>
      <c r="O13" s="67">
        <f>RES_hhdet_num!O$73</f>
        <v>92367.999999999985</v>
      </c>
      <c r="P13" s="67">
        <f>RES_hhdet_num!P$73</f>
        <v>45647.999999999978</v>
      </c>
      <c r="Q13" s="67">
        <f>RES_hhdet_num!Q$73</f>
        <v>77861.999999999971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2775</v>
      </c>
      <c r="D14" s="67">
        <f>RES_hhdet_num!D$74</f>
        <v>3626</v>
      </c>
      <c r="E14" s="67">
        <f>RES_hhdet_num!E$74</f>
        <v>3304</v>
      </c>
      <c r="F14" s="67">
        <f>RES_hhdet_num!F$74</f>
        <v>2648.0000000000005</v>
      </c>
      <c r="G14" s="67">
        <f>RES_hhdet_num!G$74</f>
        <v>3394</v>
      </c>
      <c r="H14" s="67">
        <f>RES_hhdet_num!H$74</f>
        <v>2613.9999999999991</v>
      </c>
      <c r="I14" s="67">
        <f>RES_hhdet_num!I$74</f>
        <v>3576.9999999999986</v>
      </c>
      <c r="J14" s="67">
        <f>RES_hhdet_num!J$74</f>
        <v>7229.9999999999973</v>
      </c>
      <c r="K14" s="67">
        <f>RES_hhdet_num!K$74</f>
        <v>6354.9999999999982</v>
      </c>
      <c r="L14" s="67">
        <f>RES_hhdet_num!L$74</f>
        <v>3466.9999999999991</v>
      </c>
      <c r="M14" s="67">
        <f>RES_hhdet_num!M$74</f>
        <v>4823.9999999999982</v>
      </c>
      <c r="N14" s="67">
        <f>RES_hhdet_num!N$74</f>
        <v>4896.0000000000009</v>
      </c>
      <c r="O14" s="67">
        <f>RES_hhdet_num!O$74</f>
        <v>5680.9999999999991</v>
      </c>
      <c r="P14" s="67">
        <f>RES_hhdet_num!P$74</f>
        <v>3086.9999999999986</v>
      </c>
      <c r="Q14" s="67">
        <f>RES_hhdet_num!Q$74</f>
        <v>5790.9999999999973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1977755</v>
      </c>
      <c r="C16" s="67">
        <f>RES_hhdet_num!C$78</f>
        <v>2006126.0000000002</v>
      </c>
      <c r="D16" s="67">
        <f>RES_hhdet_num!D$78</f>
        <v>2165728</v>
      </c>
      <c r="E16" s="67">
        <f>RES_hhdet_num!E$78</f>
        <v>2302086.9999999995</v>
      </c>
      <c r="F16" s="67">
        <f>RES_hhdet_num!F$78</f>
        <v>2307079</v>
      </c>
      <c r="G16" s="67">
        <f>RES_hhdet_num!G$78</f>
        <v>2393300.9999999995</v>
      </c>
      <c r="H16" s="67">
        <f>RES_hhdet_num!H$78</f>
        <v>2210879.9999999991</v>
      </c>
      <c r="I16" s="67">
        <f>RES_hhdet_num!I$78</f>
        <v>2166318.9999999995</v>
      </c>
      <c r="J16" s="67">
        <f>RES_hhdet_num!J$78</f>
        <v>2163599.9999999995</v>
      </c>
      <c r="K16" s="67">
        <f>RES_hhdet_num!K$78</f>
        <v>2160261.9999999991</v>
      </c>
      <c r="L16" s="67">
        <f>RES_hhdet_num!L$78</f>
        <v>1899060.9999999998</v>
      </c>
      <c r="M16" s="67">
        <f>RES_hhdet_num!M$78</f>
        <v>1898381.9999999993</v>
      </c>
      <c r="N16" s="67">
        <f>RES_hhdet_num!N$78</f>
        <v>1823457.0000000009</v>
      </c>
      <c r="O16" s="67">
        <f>RES_hhdet_num!O$78</f>
        <v>1823716</v>
      </c>
      <c r="P16" s="67">
        <f>RES_hhdet_num!P$78</f>
        <v>1941979.9999999998</v>
      </c>
      <c r="Q16" s="67">
        <f>RES_hhdet_num!Q$78</f>
        <v>2025339.9999999995</v>
      </c>
    </row>
    <row r="17" spans="1:17" ht="12" customHeight="1" x14ac:dyDescent="0.25">
      <c r="A17" s="29" t="s">
        <v>140</v>
      </c>
      <c r="B17" s="83">
        <f>RES_hhdet_num!B$79</f>
        <v>398914</v>
      </c>
      <c r="C17" s="83">
        <f>RES_hhdet_num!C$79</f>
        <v>375153</v>
      </c>
      <c r="D17" s="83">
        <f>RES_hhdet_num!D$79</f>
        <v>353374</v>
      </c>
      <c r="E17" s="83">
        <f>RES_hhdet_num!E$79</f>
        <v>327137.00000000012</v>
      </c>
      <c r="F17" s="83">
        <f>RES_hhdet_num!F$79</f>
        <v>356669.00000000017</v>
      </c>
      <c r="G17" s="83">
        <f>RES_hhdet_num!G$79</f>
        <v>310231.00000000006</v>
      </c>
      <c r="H17" s="83">
        <f>RES_hhdet_num!H$79</f>
        <v>228135.99999999994</v>
      </c>
      <c r="I17" s="83">
        <f>RES_hhdet_num!I$79</f>
        <v>291982.99999999977</v>
      </c>
      <c r="J17" s="83">
        <f>RES_hhdet_num!J$79</f>
        <v>347800.99999999983</v>
      </c>
      <c r="K17" s="83">
        <f>RES_hhdet_num!K$79</f>
        <v>288931.99999999994</v>
      </c>
      <c r="L17" s="83">
        <f>RES_hhdet_num!L$79</f>
        <v>223140.99999999991</v>
      </c>
      <c r="M17" s="83">
        <f>RES_hhdet_num!M$79</f>
        <v>240768.99999999985</v>
      </c>
      <c r="N17" s="83">
        <f>RES_hhdet_num!N$79</f>
        <v>190118.99999999997</v>
      </c>
      <c r="O17" s="83">
        <f>RES_hhdet_num!O$79</f>
        <v>144513.99999999991</v>
      </c>
      <c r="P17" s="83">
        <f>RES_hhdet_num!P$79</f>
        <v>86479.999999999956</v>
      </c>
      <c r="Q17" s="83">
        <f>RES_hhdet_num!Q$79</f>
        <v>119261.99999999994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148541.8125</v>
      </c>
      <c r="D21" s="67">
        <f t="shared" si="0"/>
        <v>148541.8125</v>
      </c>
      <c r="E21" s="67">
        <f t="shared" si="0"/>
        <v>148541.81249999953</v>
      </c>
      <c r="F21" s="67">
        <f t="shared" si="0"/>
        <v>148541.8125</v>
      </c>
      <c r="G21" s="67">
        <f t="shared" si="0"/>
        <v>148541.8125</v>
      </c>
      <c r="H21" s="67">
        <f t="shared" si="0"/>
        <v>264516.0000000014</v>
      </c>
      <c r="I21" s="67">
        <f t="shared" si="0"/>
        <v>148541.81249999953</v>
      </c>
      <c r="J21" s="67">
        <f t="shared" si="0"/>
        <v>148541.8125</v>
      </c>
      <c r="K21" s="67">
        <f t="shared" si="0"/>
        <v>148541.8125</v>
      </c>
      <c r="L21" s="67">
        <f t="shared" si="0"/>
        <v>326992.00000000047</v>
      </c>
      <c r="M21" s="67">
        <f t="shared" si="0"/>
        <v>148541.8125</v>
      </c>
      <c r="N21" s="67">
        <f t="shared" si="0"/>
        <v>148541.8124999986</v>
      </c>
      <c r="O21" s="67">
        <f t="shared" si="0"/>
        <v>148541.81250000116</v>
      </c>
      <c r="P21" s="67">
        <f t="shared" si="0"/>
        <v>148541.81250000023</v>
      </c>
      <c r="Q21" s="67">
        <f t="shared" si="0"/>
        <v>102659.24999999953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388</v>
      </c>
      <c r="D23" s="67">
        <f t="shared" si="1"/>
        <v>379</v>
      </c>
      <c r="E23" s="67">
        <f t="shared" si="1"/>
        <v>379</v>
      </c>
      <c r="F23" s="67">
        <f t="shared" si="1"/>
        <v>421.99999999999818</v>
      </c>
      <c r="G23" s="67">
        <f t="shared" si="1"/>
        <v>402</v>
      </c>
      <c r="H23" s="67">
        <f t="shared" si="1"/>
        <v>415.00000000000728</v>
      </c>
      <c r="I23" s="67">
        <f t="shared" si="1"/>
        <v>5749</v>
      </c>
      <c r="J23" s="67">
        <f t="shared" si="1"/>
        <v>5774.5</v>
      </c>
      <c r="K23" s="67">
        <f t="shared" si="1"/>
        <v>5591</v>
      </c>
      <c r="L23" s="67">
        <f t="shared" si="1"/>
        <v>3509</v>
      </c>
      <c r="M23" s="67">
        <f t="shared" si="1"/>
        <v>4283.0000000000073</v>
      </c>
      <c r="N23" s="67">
        <f t="shared" si="1"/>
        <v>2919.9999999999927</v>
      </c>
      <c r="O23" s="67">
        <f t="shared" si="1"/>
        <v>3472</v>
      </c>
      <c r="P23" s="67">
        <f t="shared" si="1"/>
        <v>5591.0000000000146</v>
      </c>
      <c r="Q23" s="67">
        <f t="shared" si="1"/>
        <v>6051.0000000000146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98898.75</v>
      </c>
      <c r="D25" s="67">
        <f t="shared" si="2"/>
        <v>126182.95465422096</v>
      </c>
      <c r="E25" s="67">
        <f t="shared" si="2"/>
        <v>98898.749999999534</v>
      </c>
      <c r="F25" s="67">
        <f t="shared" si="2"/>
        <v>100418.44713939587</v>
      </c>
      <c r="G25" s="67">
        <f t="shared" si="2"/>
        <v>147902.02622051956</v>
      </c>
      <c r="H25" s="67">
        <f t="shared" si="2"/>
        <v>200201.91546813026</v>
      </c>
      <c r="I25" s="67">
        <f t="shared" si="2"/>
        <v>141405.88549930463</v>
      </c>
      <c r="J25" s="67">
        <f t="shared" si="2"/>
        <v>164779.72339644749</v>
      </c>
      <c r="K25" s="67">
        <f t="shared" si="2"/>
        <v>112286.73438813584</v>
      </c>
      <c r="L25" s="67">
        <f t="shared" si="2"/>
        <v>326992.00000000023</v>
      </c>
      <c r="M25" s="67">
        <f t="shared" si="2"/>
        <v>148541.81250000023</v>
      </c>
      <c r="N25" s="67">
        <f t="shared" si="2"/>
        <v>148541.8124999986</v>
      </c>
      <c r="O25" s="67">
        <f t="shared" si="2"/>
        <v>148541.81250000116</v>
      </c>
      <c r="P25" s="67">
        <f t="shared" si="2"/>
        <v>148541.81250000047</v>
      </c>
      <c r="Q25" s="67">
        <f t="shared" si="2"/>
        <v>101291.69839497143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920.68660748293769</v>
      </c>
      <c r="E26" s="67">
        <f t="shared" si="2"/>
        <v>1366.2900130106282</v>
      </c>
      <c r="F26" s="67">
        <f t="shared" si="2"/>
        <v>1076.5687721338327</v>
      </c>
      <c r="G26" s="67">
        <f t="shared" si="2"/>
        <v>701.43197866223636</v>
      </c>
      <c r="H26" s="67">
        <f t="shared" si="2"/>
        <v>7.2759576141834259E-11</v>
      </c>
      <c r="I26" s="67">
        <f t="shared" si="2"/>
        <v>467.60100889926252</v>
      </c>
      <c r="J26" s="67">
        <f t="shared" si="2"/>
        <v>434.83971557964105</v>
      </c>
      <c r="K26" s="67">
        <f t="shared" si="2"/>
        <v>769.1046180321282</v>
      </c>
      <c r="L26" s="67">
        <f t="shared" si="2"/>
        <v>8805.9999999999854</v>
      </c>
      <c r="M26" s="67">
        <f t="shared" si="2"/>
        <v>3191.0756600027817</v>
      </c>
      <c r="N26" s="67">
        <f t="shared" si="2"/>
        <v>0</v>
      </c>
      <c r="O26" s="67">
        <f t="shared" si="2"/>
        <v>3623.5204725928779</v>
      </c>
      <c r="P26" s="67">
        <f t="shared" si="2"/>
        <v>4285.9344464066089</v>
      </c>
      <c r="Q26" s="67">
        <f t="shared" si="2"/>
        <v>3227.6589396302588</v>
      </c>
    </row>
    <row r="27" spans="1:17" ht="12" customHeight="1" x14ac:dyDescent="0.25">
      <c r="A27" s="23" t="s">
        <v>142</v>
      </c>
      <c r="B27" s="67"/>
      <c r="C27" s="67">
        <f t="shared" si="2"/>
        <v>54364.479050205904</v>
      </c>
      <c r="D27" s="67">
        <f t="shared" si="2"/>
        <v>25014.750000000029</v>
      </c>
      <c r="E27" s="67">
        <f t="shared" si="2"/>
        <v>49869.332715947297</v>
      </c>
      <c r="F27" s="67">
        <f t="shared" si="2"/>
        <v>48123.365360603813</v>
      </c>
      <c r="G27" s="67">
        <f t="shared" si="2"/>
        <v>25014.750000000058</v>
      </c>
      <c r="H27" s="67">
        <f t="shared" si="2"/>
        <v>64314.084531871136</v>
      </c>
      <c r="I27" s="67">
        <f t="shared" si="2"/>
        <v>25014.75</v>
      </c>
      <c r="J27" s="67">
        <f t="shared" si="2"/>
        <v>20017.167215417227</v>
      </c>
      <c r="K27" s="67">
        <f t="shared" si="2"/>
        <v>57041.000000000029</v>
      </c>
      <c r="L27" s="67">
        <f t="shared" si="2"/>
        <v>74334.999999999956</v>
      </c>
      <c r="M27" s="67">
        <f t="shared" si="2"/>
        <v>752.84185326406441</v>
      </c>
      <c r="N27" s="67">
        <f t="shared" si="2"/>
        <v>23936.999999999942</v>
      </c>
      <c r="O27" s="67">
        <f t="shared" si="2"/>
        <v>4645.2148037324514</v>
      </c>
      <c r="P27" s="67">
        <f t="shared" si="2"/>
        <v>59860.375413227077</v>
      </c>
      <c r="Q27" s="67">
        <f t="shared" si="2"/>
        <v>20709.729227614851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355.31280072760819</v>
      </c>
      <c r="E28" s="67">
        <f t="shared" si="2"/>
        <v>420.56360563965927</v>
      </c>
      <c r="F28" s="67">
        <f t="shared" si="2"/>
        <v>671.16360004937133</v>
      </c>
      <c r="G28" s="67">
        <f t="shared" si="2"/>
        <v>562.08574217539808</v>
      </c>
      <c r="H28" s="67">
        <f t="shared" si="2"/>
        <v>780.00000000000091</v>
      </c>
      <c r="I28" s="67">
        <f t="shared" si="2"/>
        <v>523.6706410460024</v>
      </c>
      <c r="J28" s="67">
        <f t="shared" si="2"/>
        <v>932.53385846563378</v>
      </c>
      <c r="K28" s="67">
        <f t="shared" si="2"/>
        <v>874.99999999999909</v>
      </c>
      <c r="L28" s="67">
        <f t="shared" si="2"/>
        <v>2887.9999999999991</v>
      </c>
      <c r="M28" s="67">
        <f t="shared" si="2"/>
        <v>894.86445795134023</v>
      </c>
      <c r="N28" s="67">
        <f t="shared" si="2"/>
        <v>0</v>
      </c>
      <c r="O28" s="67">
        <f t="shared" si="2"/>
        <v>881.18079096661222</v>
      </c>
      <c r="P28" s="67">
        <f t="shared" si="2"/>
        <v>3482.6334319276198</v>
      </c>
      <c r="Q28" s="67">
        <f t="shared" si="2"/>
        <v>3087.0000000000009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185414.24999999977</v>
      </c>
      <c r="D30" s="67">
        <f t="shared" si="3"/>
        <v>185414.25</v>
      </c>
      <c r="E30" s="67">
        <f t="shared" si="3"/>
        <v>185414.25000000047</v>
      </c>
      <c r="F30" s="67">
        <f t="shared" si="3"/>
        <v>185414.24999999953</v>
      </c>
      <c r="G30" s="67">
        <f t="shared" si="3"/>
        <v>185414.25000000047</v>
      </c>
      <c r="H30" s="67">
        <f t="shared" si="3"/>
        <v>247219.37500000047</v>
      </c>
      <c r="I30" s="67">
        <f t="shared" si="3"/>
        <v>188258.53440606734</v>
      </c>
      <c r="J30" s="67">
        <f t="shared" si="3"/>
        <v>185414.25</v>
      </c>
      <c r="K30" s="67">
        <f t="shared" si="3"/>
        <v>305771.19547582651</v>
      </c>
      <c r="L30" s="67">
        <f t="shared" si="3"/>
        <v>526413.56714572175</v>
      </c>
      <c r="M30" s="67">
        <f t="shared" si="3"/>
        <v>408335.85986929364</v>
      </c>
      <c r="N30" s="67">
        <f t="shared" si="3"/>
        <v>326222.67220488936</v>
      </c>
      <c r="O30" s="67">
        <f t="shared" si="3"/>
        <v>345708.76300006965</v>
      </c>
      <c r="P30" s="67">
        <f t="shared" si="3"/>
        <v>151201.06250000023</v>
      </c>
      <c r="Q30" s="67">
        <f t="shared" si="3"/>
        <v>246356.7844060678</v>
      </c>
    </row>
    <row r="31" spans="1:17" ht="12" customHeight="1" x14ac:dyDescent="0.25">
      <c r="A31" s="29" t="s">
        <v>140</v>
      </c>
      <c r="B31" s="83"/>
      <c r="C31" s="83">
        <f t="shared" si="3"/>
        <v>56555.867024173785</v>
      </c>
      <c r="D31" s="83">
        <f t="shared" si="3"/>
        <v>66825.467224011605</v>
      </c>
      <c r="E31" s="83">
        <f t="shared" si="3"/>
        <v>61979.202630706597</v>
      </c>
      <c r="F31" s="83">
        <f t="shared" si="3"/>
        <v>37397.999999999942</v>
      </c>
      <c r="G31" s="83">
        <f t="shared" si="3"/>
        <v>74469.299499931454</v>
      </c>
      <c r="H31" s="83">
        <f t="shared" si="3"/>
        <v>82095.000000000175</v>
      </c>
      <c r="I31" s="83">
        <f t="shared" si="3"/>
        <v>37398.000000000116</v>
      </c>
      <c r="J31" s="83">
        <f t="shared" si="3"/>
        <v>37397.999999999942</v>
      </c>
      <c r="K31" s="83">
        <f t="shared" si="3"/>
        <v>70192.867024173785</v>
      </c>
      <c r="L31" s="83">
        <f t="shared" si="3"/>
        <v>86943.245354277635</v>
      </c>
      <c r="M31" s="83">
        <f t="shared" si="3"/>
        <v>61514.869639057462</v>
      </c>
      <c r="N31" s="83">
        <f t="shared" si="3"/>
        <v>56747.861348664417</v>
      </c>
      <c r="O31" s="83">
        <f t="shared" si="3"/>
        <v>45605.000000000058</v>
      </c>
      <c r="P31" s="83">
        <f t="shared" si="3"/>
        <v>58033.999999999956</v>
      </c>
      <c r="Q31" s="83">
        <f t="shared" si="3"/>
        <v>50128.009542604268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153151.8125</v>
      </c>
      <c r="D35" s="67">
        <f>RES_hhdet_in!D$64</f>
        <v>286364.8125</v>
      </c>
      <c r="E35" s="67">
        <f>RES_hhdet_in!E$64</f>
        <v>258663.81249999997</v>
      </c>
      <c r="F35" s="67">
        <f>RES_hhdet_in!F$64</f>
        <v>183065.81249999997</v>
      </c>
      <c r="G35" s="67">
        <f>RES_hhdet_in!G$64</f>
        <v>188325.8125</v>
      </c>
      <c r="H35" s="67">
        <f>RES_hhdet_in!H$64</f>
        <v>0</v>
      </c>
      <c r="I35" s="67">
        <f>RES_hhdet_in!I$64</f>
        <v>167827.81249999997</v>
      </c>
      <c r="J35" s="67">
        <f>RES_hhdet_in!J$64</f>
        <v>201640.8125</v>
      </c>
      <c r="K35" s="67">
        <f>RES_hhdet_in!K$64</f>
        <v>86334.8125</v>
      </c>
      <c r="L35" s="67">
        <f>RES_hhdet_in!L$64</f>
        <v>0</v>
      </c>
      <c r="M35" s="67">
        <f>RES_hhdet_in!M$64</f>
        <v>165490.8125</v>
      </c>
      <c r="N35" s="67">
        <f>RES_hhdet_in!N$64</f>
        <v>22966.812500000004</v>
      </c>
      <c r="O35" s="67">
        <f>RES_hhdet_in!O$64</f>
        <v>103195.8125</v>
      </c>
      <c r="P35" s="67">
        <f>RES_hhdet_in!P$64</f>
        <v>208771.81249999997</v>
      </c>
      <c r="Q35" s="67">
        <f>RES_hhdet_in!Q$64</f>
        <v>218801.25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2047</v>
      </c>
      <c r="D37" s="67">
        <f>RES_hhdet_in!D$67</f>
        <v>3267</v>
      </c>
      <c r="E37" s="67">
        <f>RES_hhdet_in!E$67</f>
        <v>4283</v>
      </c>
      <c r="F37" s="67">
        <f>RES_hhdet_in!F$67</f>
        <v>2920</v>
      </c>
      <c r="G37" s="67">
        <f>RES_hhdet_in!G$67</f>
        <v>3432</v>
      </c>
      <c r="H37" s="67">
        <f>RES_hhdet_in!H$67</f>
        <v>5591</v>
      </c>
      <c r="I37" s="67">
        <f>RES_hhdet_in!I$67</f>
        <v>11539</v>
      </c>
      <c r="J37" s="67">
        <f>RES_hhdet_in!J$67</f>
        <v>13933.5</v>
      </c>
      <c r="K37" s="67">
        <f>RES_hhdet_in!K$67</f>
        <v>13581</v>
      </c>
      <c r="L37" s="67">
        <f>RES_hhdet_in!L$67</f>
        <v>2897</v>
      </c>
      <c r="M37" s="67">
        <f>RES_hhdet_in!M$67</f>
        <v>8580</v>
      </c>
      <c r="N37" s="67">
        <f>RES_hhdet_in!N$67</f>
        <v>7649</v>
      </c>
      <c r="O37" s="67">
        <f>RES_hhdet_in!O$67</f>
        <v>9926</v>
      </c>
      <c r="P37" s="67">
        <f>RES_hhdet_in!P$67</f>
        <v>17905</v>
      </c>
      <c r="Q37" s="67">
        <f>RES_hhdet_in!Q$67</f>
        <v>22026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117781.75000000009</v>
      </c>
      <c r="D39" s="67">
        <f>RES_hhdet_in!D$69</f>
        <v>235875.95465422087</v>
      </c>
      <c r="E39" s="67">
        <f>RES_hhdet_in!E$69</f>
        <v>237451.75</v>
      </c>
      <c r="F39" s="67">
        <f>RES_hhdet_in!F$69</f>
        <v>175930.4471393961</v>
      </c>
      <c r="G39" s="67">
        <f>RES_hhdet_in!G$69</f>
        <v>144082.02622051947</v>
      </c>
      <c r="H39" s="67">
        <f>RES_hhdet_in!H$69</f>
        <v>201.91546812885056</v>
      </c>
      <c r="I39" s="67">
        <f>RES_hhdet_in!I$69</f>
        <v>131459.88549930486</v>
      </c>
      <c r="J39" s="67">
        <f>RES_hhdet_in!J$69</f>
        <v>138218.72339644734</v>
      </c>
      <c r="K39" s="67">
        <f>RES_hhdet_in!K$69</f>
        <v>94904.734388135665</v>
      </c>
      <c r="L39" s="67">
        <f>RES_hhdet_in!L$69</f>
        <v>86029.000000000044</v>
      </c>
      <c r="M39" s="67">
        <f>RES_hhdet_in!M$69</f>
        <v>134655.8125</v>
      </c>
      <c r="N39" s="67">
        <f>RES_hhdet_in!N$69</f>
        <v>26949.812499999982</v>
      </c>
      <c r="O39" s="67">
        <f>RES_hhdet_in!O$69</f>
        <v>92025.812500000029</v>
      </c>
      <c r="P39" s="67">
        <f>RES_hhdet_in!P$69</f>
        <v>241054.81249999994</v>
      </c>
      <c r="Q39" s="67">
        <f>RES_hhdet_in!Q$69</f>
        <v>165223.69839497202</v>
      </c>
    </row>
    <row r="40" spans="1:17" ht="12" customHeight="1" x14ac:dyDescent="0.25">
      <c r="A40" s="23" t="s">
        <v>159</v>
      </c>
      <c r="B40" s="67"/>
      <c r="C40" s="67">
        <f>RES_hhdet_in!C$70</f>
        <v>26447</v>
      </c>
      <c r="D40" s="67">
        <f>RES_hhdet_in!D$70</f>
        <v>7774.6866074829359</v>
      </c>
      <c r="E40" s="67">
        <f>RES_hhdet_in!E$70</f>
        <v>5136.2900130106273</v>
      </c>
      <c r="F40" s="67">
        <f>RES_hhdet_in!F$70</f>
        <v>2096.568772133845</v>
      </c>
      <c r="G40" s="67">
        <f>RES_hhdet_in!G$70</f>
        <v>1748.4319786622182</v>
      </c>
      <c r="H40" s="67">
        <f>RES_hhdet_in!H$70</f>
        <v>573.99999999999989</v>
      </c>
      <c r="I40" s="67">
        <f>RES_hhdet_in!I$70</f>
        <v>8295.6010088993171</v>
      </c>
      <c r="J40" s="67">
        <f>RES_hhdet_in!J$70</f>
        <v>25932.839715579616</v>
      </c>
      <c r="K40" s="67">
        <f>RES_hhdet_in!K$70</f>
        <v>13860.104618032137</v>
      </c>
      <c r="L40" s="67">
        <f>RES_hhdet_in!L$70</f>
        <v>0</v>
      </c>
      <c r="M40" s="67">
        <f>RES_hhdet_in!M$70</f>
        <v>13643.075660002745</v>
      </c>
      <c r="N40" s="67">
        <f>RES_hhdet_in!N$70</f>
        <v>19882.000000000102</v>
      </c>
      <c r="O40" s="67">
        <f>RES_hhdet_in!O$70</f>
        <v>4326.5204725928033</v>
      </c>
      <c r="P40" s="67">
        <f>RES_hhdet_in!P$70</f>
        <v>21316.934446406576</v>
      </c>
      <c r="Q40" s="67">
        <f>RES_hhdet_in!Q$70</f>
        <v>20519.658939630237</v>
      </c>
    </row>
    <row r="41" spans="1:17" ht="12" customHeight="1" x14ac:dyDescent="0.25">
      <c r="A41" s="23" t="s">
        <v>142</v>
      </c>
      <c r="B41" s="67"/>
      <c r="C41" s="67">
        <f>RES_hhdet_in!C$73</f>
        <v>10869.479050205928</v>
      </c>
      <c r="D41" s="67">
        <f>RES_hhdet_in!D$73</f>
        <v>45439.750000000102</v>
      </c>
      <c r="E41" s="67">
        <f>RES_hhdet_in!E$73</f>
        <v>17990.332715947206</v>
      </c>
      <c r="F41" s="67">
        <f>RES_hhdet_in!F$73</f>
        <v>6771.3653606038642</v>
      </c>
      <c r="G41" s="67">
        <f>RES_hhdet_in!G$73</f>
        <v>66825.749999999869</v>
      </c>
      <c r="H41" s="67">
        <f>RES_hhdet_in!H$73</f>
        <v>4.0845318711945735</v>
      </c>
      <c r="I41" s="67">
        <f>RES_hhdet_in!I$73</f>
        <v>45455.750000000175</v>
      </c>
      <c r="J41" s="67">
        <f>RES_hhdet_in!J$73</f>
        <v>70526.167215417081</v>
      </c>
      <c r="K41" s="67">
        <f>RES_hhdet_in!K$73</f>
        <v>0</v>
      </c>
      <c r="L41" s="67">
        <f>RES_hhdet_in!L$73</f>
        <v>0</v>
      </c>
      <c r="M41" s="67">
        <f>RES_hhdet_in!M$73</f>
        <v>19778.841853264032</v>
      </c>
      <c r="N41" s="67">
        <f>RES_hhdet_in!N$73</f>
        <v>0</v>
      </c>
      <c r="O41" s="67">
        <f>RES_hhdet_in!O$73</f>
        <v>14327.214803732419</v>
      </c>
      <c r="P41" s="67">
        <f>RES_hhdet_in!P$73</f>
        <v>13140.375413227071</v>
      </c>
      <c r="Q41" s="67">
        <f>RES_hhdet_in!Q$73</f>
        <v>52923.729227614844</v>
      </c>
    </row>
    <row r="42" spans="1:17" ht="12" customHeight="1" x14ac:dyDescent="0.25">
      <c r="A42" s="23" t="s">
        <v>141</v>
      </c>
      <c r="B42" s="67"/>
      <c r="C42" s="67">
        <f>RES_hhdet_in!C$74</f>
        <v>2775</v>
      </c>
      <c r="D42" s="67">
        <f>RES_hhdet_in!D$74</f>
        <v>1206.3128007276082</v>
      </c>
      <c r="E42" s="67">
        <f>RES_hhdet_in!E$74</f>
        <v>98.563605639659258</v>
      </c>
      <c r="F42" s="67">
        <f>RES_hhdet_in!F$74</f>
        <v>15.163600049371809</v>
      </c>
      <c r="G42" s="67">
        <f>RES_hhdet_in!G$74</f>
        <v>1308.0857421753979</v>
      </c>
      <c r="H42" s="67">
        <f>RES_hhdet_in!H$74</f>
        <v>0</v>
      </c>
      <c r="I42" s="67">
        <f>RES_hhdet_in!I$74</f>
        <v>1486.6706410460019</v>
      </c>
      <c r="J42" s="67">
        <f>RES_hhdet_in!J$74</f>
        <v>4585.533858465632</v>
      </c>
      <c r="K42" s="67">
        <f>RES_hhdet_in!K$74</f>
        <v>0</v>
      </c>
      <c r="L42" s="67">
        <f>RES_hhdet_in!L$74</f>
        <v>0</v>
      </c>
      <c r="M42" s="67">
        <f>RES_hhdet_in!M$74</f>
        <v>2251.8644579513398</v>
      </c>
      <c r="N42" s="67">
        <f>RES_hhdet_in!N$74</f>
        <v>72.000000000002728</v>
      </c>
      <c r="O42" s="67">
        <f>RES_hhdet_in!O$74</f>
        <v>1666.1807909666104</v>
      </c>
      <c r="P42" s="67">
        <f>RES_hhdet_in!P$74</f>
        <v>888.63343192761931</v>
      </c>
      <c r="Q42" s="67">
        <f>RES_hhdet_in!Q$74</f>
        <v>5791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213785.25000000017</v>
      </c>
      <c r="D44" s="67">
        <f>RES_hhdet_in!D$78</f>
        <v>345016.24999999977</v>
      </c>
      <c r="E44" s="67">
        <f>RES_hhdet_in!E$78</f>
        <v>321773.24999999988</v>
      </c>
      <c r="F44" s="67">
        <f>RES_hhdet_in!F$78</f>
        <v>190406.25</v>
      </c>
      <c r="G44" s="67">
        <f>RES_hhdet_in!G$78</f>
        <v>271636.24999999994</v>
      </c>
      <c r="H44" s="67">
        <f>RES_hhdet_in!H$78</f>
        <v>64798.375</v>
      </c>
      <c r="I44" s="67">
        <f>RES_hhdet_in!I$78</f>
        <v>143697.53440606766</v>
      </c>
      <c r="J44" s="67">
        <f>RES_hhdet_in!J$78</f>
        <v>182695.24999999988</v>
      </c>
      <c r="K44" s="67">
        <f>RES_hhdet_in!K$78</f>
        <v>302433.1954758261</v>
      </c>
      <c r="L44" s="67">
        <f>RES_hhdet_in!L$78</f>
        <v>265212.56714572245</v>
      </c>
      <c r="M44" s="67">
        <f>RES_hhdet_in!M$78</f>
        <v>407656.85986929329</v>
      </c>
      <c r="N44" s="67">
        <f>RES_hhdet_in!N$78</f>
        <v>251297.67220489087</v>
      </c>
      <c r="O44" s="67">
        <f>RES_hhdet_in!O$78</f>
        <v>345967.7630000686</v>
      </c>
      <c r="P44" s="67">
        <f>RES_hhdet_in!P$78</f>
        <v>269465.06250000006</v>
      </c>
      <c r="Q44" s="67">
        <f>RES_hhdet_in!Q$78</f>
        <v>329716.78440606763</v>
      </c>
    </row>
    <row r="45" spans="1:17" ht="12" customHeight="1" x14ac:dyDescent="0.25">
      <c r="A45" s="29" t="s">
        <v>140</v>
      </c>
      <c r="B45" s="83"/>
      <c r="C45" s="83">
        <f>RES_hhdet_in!C$79</f>
        <v>32794.867024173793</v>
      </c>
      <c r="D45" s="83">
        <f>RES_hhdet_in!D$79</f>
        <v>45046.46722401162</v>
      </c>
      <c r="E45" s="83">
        <f>RES_hhdet_in!E$79</f>
        <v>35742.202630706735</v>
      </c>
      <c r="F45" s="83">
        <f>RES_hhdet_in!F$79</f>
        <v>66929.999999999971</v>
      </c>
      <c r="G45" s="83">
        <f>RES_hhdet_in!G$79</f>
        <v>28031.299499931309</v>
      </c>
      <c r="H45" s="83">
        <f>RES_hhdet_in!H$79</f>
        <v>2.9103830456733419E-11</v>
      </c>
      <c r="I45" s="83">
        <f>RES_hhdet_in!I$79</f>
        <v>101244.99999999991</v>
      </c>
      <c r="J45" s="83">
        <f>RES_hhdet_in!J$79</f>
        <v>93215.999999999971</v>
      </c>
      <c r="K45" s="83">
        <f>RES_hhdet_in!K$79</f>
        <v>11323.867024173911</v>
      </c>
      <c r="L45" s="83">
        <f>RES_hhdet_in!L$79</f>
        <v>21152.245354277577</v>
      </c>
      <c r="M45" s="83">
        <f>RES_hhdet_in!M$79</f>
        <v>79142.869639057433</v>
      </c>
      <c r="N45" s="83">
        <f>RES_hhdet_in!N$79</f>
        <v>6097.8613486645336</v>
      </c>
      <c r="O45" s="83">
        <f>RES_hhdet_in!O$79</f>
        <v>0</v>
      </c>
      <c r="P45" s="83">
        <f>RES_hhdet_in!P$79</f>
        <v>0</v>
      </c>
      <c r="Q45" s="83">
        <f>RES_hhdet_in!Q$79</f>
        <v>82910.009542604239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66190.167548106241</v>
      </c>
      <c r="D49" s="67">
        <f>RES_hhdet_in_new!D$64</f>
        <v>94753.011890225142</v>
      </c>
      <c r="E49" s="67">
        <f>RES_hhdet_in_new!E$64</f>
        <v>99161.263904829073</v>
      </c>
      <c r="F49" s="67">
        <f>RES_hhdet_in_new!F$64</f>
        <v>72403.038410641078</v>
      </c>
      <c r="G49" s="67">
        <f>RES_hhdet_in_new!G$64</f>
        <v>82106.380256494565</v>
      </c>
      <c r="H49" s="67">
        <f>RES_hhdet_in_new!H$64</f>
        <v>0</v>
      </c>
      <c r="I49" s="67">
        <f>RES_hhdet_in_new!I$64</f>
        <v>55997.055995467104</v>
      </c>
      <c r="J49" s="67">
        <f>RES_hhdet_in_new!J$64</f>
        <v>71932.103627980352</v>
      </c>
      <c r="K49" s="67">
        <f>RES_hhdet_in_new!K$64</f>
        <v>33458.775162858336</v>
      </c>
      <c r="L49" s="67">
        <f>RES_hhdet_in_new!L$64</f>
        <v>0</v>
      </c>
      <c r="M49" s="67">
        <f>RES_hhdet_in_new!M$64</f>
        <v>106200.24410774288</v>
      </c>
      <c r="N49" s="67">
        <f>RES_hhdet_in_new!N$64</f>
        <v>9950.1524839229514</v>
      </c>
      <c r="O49" s="67">
        <f>RES_hhdet_in_new!O$64</f>
        <v>47897.195025543988</v>
      </c>
      <c r="P49" s="67">
        <f>RES_hhdet_in_new!P$64</f>
        <v>98728.115582577826</v>
      </c>
      <c r="Q49" s="67">
        <f>RES_hhdet_in_new!Q$64</f>
        <v>122627.84361385561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885</v>
      </c>
      <c r="D51" s="67">
        <f>RES_hhdet_in_new!D$67</f>
        <v>1081</v>
      </c>
      <c r="E51" s="67">
        <f>RES_hhdet_in_new!E$67</f>
        <v>1642</v>
      </c>
      <c r="F51" s="67">
        <f>RES_hhdet_in_new!F$67</f>
        <v>1155.0000000000002</v>
      </c>
      <c r="G51" s="67">
        <f>RES_hhdet_in_new!G$67</f>
        <v>1496</v>
      </c>
      <c r="H51" s="67">
        <f>RES_hhdet_in_new!H$67</f>
        <v>0</v>
      </c>
      <c r="I51" s="67">
        <f>RES_hhdet_in_new!I$67</f>
        <v>2018.9999999999993</v>
      </c>
      <c r="J51" s="67">
        <f>RES_hhdet_in_new!J$67</f>
        <v>3056.9999999999991</v>
      </c>
      <c r="K51" s="67">
        <f>RES_hhdet_in_new!K$67</f>
        <v>3902.9999999999986</v>
      </c>
      <c r="L51" s="67">
        <f>RES_hhdet_in_new!L$67</f>
        <v>0</v>
      </c>
      <c r="M51" s="67">
        <f>RES_hhdet_in_new!M$67</f>
        <v>5505.9999999999973</v>
      </c>
      <c r="N51" s="67">
        <f>RES_hhdet_in_new!N$67</f>
        <v>3314.0000000000009</v>
      </c>
      <c r="O51" s="67">
        <f>RES_hhdet_in_new!O$67</f>
        <v>4606.9999999999991</v>
      </c>
      <c r="P51" s="67">
        <f>RES_hhdet_in_new!P$67</f>
        <v>8466.9999999999964</v>
      </c>
      <c r="Q51" s="67">
        <f>RES_hhdet_in_new!Q$67</f>
        <v>12344.999999999995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34390.738686727549</v>
      </c>
      <c r="D53" s="67">
        <f>RES_hhdet_in_new!D$69</f>
        <v>61886.584706019923</v>
      </c>
      <c r="E53" s="67">
        <f>RES_hhdet_in_new!E$69</f>
        <v>87605.869916536787</v>
      </c>
      <c r="F53" s="67">
        <f>RES_hhdet_in_new!F$69</f>
        <v>69314.822878480903</v>
      </c>
      <c r="G53" s="67">
        <f>RES_hhdet_in_new!G$69</f>
        <v>43885.056438624306</v>
      </c>
      <c r="H53" s="67">
        <f>RES_hhdet_in_new!H$69</f>
        <v>0</v>
      </c>
      <c r="I53" s="67">
        <f>RES_hhdet_in_new!I$69</f>
        <v>21561.491838796293</v>
      </c>
      <c r="J53" s="67">
        <f>RES_hhdet_in_new!J$69</f>
        <v>13170.336334738065</v>
      </c>
      <c r="K53" s="67">
        <f>RES_hhdet_in_new!K$69</f>
        <v>19598.6705448262</v>
      </c>
      <c r="L53" s="67">
        <f>RES_hhdet_in_new!L$69</f>
        <v>0</v>
      </c>
      <c r="M53" s="67">
        <f>RES_hhdet_in_new!M$69</f>
        <v>70526.462136524788</v>
      </c>
      <c r="N53" s="67">
        <f>RES_hhdet_in_new!N$69</f>
        <v>0</v>
      </c>
      <c r="O53" s="67">
        <f>RES_hhdet_in_new!O$69</f>
        <v>29392.996535656552</v>
      </c>
      <c r="P53" s="67">
        <f>RES_hhdet_in_new!P$69</f>
        <v>63382.172291016584</v>
      </c>
      <c r="Q53" s="67">
        <f>RES_hhdet_in_new!Q$69</f>
        <v>43393.455446610569</v>
      </c>
    </row>
    <row r="54" spans="1:17" ht="12" customHeight="1" x14ac:dyDescent="0.25">
      <c r="A54" s="148" t="s">
        <v>159</v>
      </c>
      <c r="B54" s="67"/>
      <c r="C54" s="67">
        <f>RES_hhdet_in_new!C$70</f>
        <v>26447</v>
      </c>
      <c r="D54" s="67">
        <f>RES_hhdet_in_new!D$70</f>
        <v>7774.6866074829359</v>
      </c>
      <c r="E54" s="67">
        <f>RES_hhdet_in_new!E$70</f>
        <v>5136.2900130106273</v>
      </c>
      <c r="F54" s="67">
        <f>RES_hhdet_in_new!F$70</f>
        <v>2096.568772133845</v>
      </c>
      <c r="G54" s="67">
        <f>RES_hhdet_in_new!G$70</f>
        <v>1748.4319786622182</v>
      </c>
      <c r="H54" s="67">
        <f>RES_hhdet_in_new!H$70</f>
        <v>0</v>
      </c>
      <c r="I54" s="67">
        <f>RES_hhdet_in_new!I$70</f>
        <v>8285.8655946928484</v>
      </c>
      <c r="J54" s="67">
        <f>RES_hhdet_in_new!J$70</f>
        <v>25932.839715579608</v>
      </c>
      <c r="K54" s="67">
        <f>RES_hhdet_in_new!K$70</f>
        <v>13860.104618032132</v>
      </c>
      <c r="L54" s="67">
        <f>RES_hhdet_in_new!L$70</f>
        <v>0</v>
      </c>
      <c r="M54" s="67">
        <f>RES_hhdet_in_new!M$70</f>
        <v>13643.07566000274</v>
      </c>
      <c r="N54" s="67">
        <f>RES_hhdet_in_new!N$70</f>
        <v>9950.1524839229514</v>
      </c>
      <c r="O54" s="67">
        <f>RES_hhdet_in_new!O$70</f>
        <v>2510.8028951884121</v>
      </c>
      <c r="P54" s="67">
        <f>RES_hhdet_in_new!P$70</f>
        <v>21316.934446406551</v>
      </c>
      <c r="Q54" s="67">
        <f>RES_hhdet_in_new!Q$70</f>
        <v>20519.658939630226</v>
      </c>
    </row>
    <row r="55" spans="1:17" ht="12" customHeight="1" x14ac:dyDescent="0.25">
      <c r="A55" s="148" t="s">
        <v>142</v>
      </c>
      <c r="B55" s="67"/>
      <c r="C55" s="67">
        <f>RES_hhdet_in_new!C$73</f>
        <v>2577.4288613786921</v>
      </c>
      <c r="D55" s="67">
        <f>RES_hhdet_in_new!D$73</f>
        <v>23885.427775994671</v>
      </c>
      <c r="E55" s="67">
        <f>RES_hhdet_in_new!E$73</f>
        <v>6320.540369641999</v>
      </c>
      <c r="F55" s="67">
        <f>RES_hhdet_in_new!F$73</f>
        <v>976.48315997695613</v>
      </c>
      <c r="G55" s="67">
        <f>RES_hhdet_in_new!G$73</f>
        <v>35164.806097032633</v>
      </c>
      <c r="H55" s="67">
        <f>RES_hhdet_in_new!H$73</f>
        <v>0</v>
      </c>
      <c r="I55" s="67">
        <f>RES_hhdet_in_new!I$73</f>
        <v>24663.027920931963</v>
      </c>
      <c r="J55" s="67">
        <f>RES_hhdet_in_new!J$73</f>
        <v>28243.393719197054</v>
      </c>
      <c r="K55" s="67">
        <f>RES_hhdet_in_new!K$73</f>
        <v>0</v>
      </c>
      <c r="L55" s="67">
        <f>RES_hhdet_in_new!L$73</f>
        <v>0</v>
      </c>
      <c r="M55" s="67">
        <f>RES_hhdet_in_new!M$73</f>
        <v>19778.841853264024</v>
      </c>
      <c r="N55" s="67">
        <f>RES_hhdet_in_new!N$73</f>
        <v>0</v>
      </c>
      <c r="O55" s="67">
        <f>RES_hhdet_in_new!O$73</f>
        <v>14327.214803732417</v>
      </c>
      <c r="P55" s="67">
        <f>RES_hhdet_in_new!P$73</f>
        <v>13140.375413227066</v>
      </c>
      <c r="Q55" s="67">
        <f>RES_hhdet_in_new!Q$73</f>
        <v>52923.729227614822</v>
      </c>
    </row>
    <row r="56" spans="1:17" ht="12" customHeight="1" x14ac:dyDescent="0.25">
      <c r="A56" s="148" t="s">
        <v>141</v>
      </c>
      <c r="B56" s="67"/>
      <c r="C56" s="67">
        <f>RES_hhdet_in_new!C$74</f>
        <v>2775</v>
      </c>
      <c r="D56" s="67">
        <f>RES_hhdet_in_new!D$74</f>
        <v>1206.3128007276082</v>
      </c>
      <c r="E56" s="67">
        <f>RES_hhdet_in_new!E$74</f>
        <v>98.563605639659258</v>
      </c>
      <c r="F56" s="67">
        <f>RES_hhdet_in_new!F$74</f>
        <v>15.163600049371809</v>
      </c>
      <c r="G56" s="67">
        <f>RES_hhdet_in_new!G$74</f>
        <v>1308.0857421753979</v>
      </c>
      <c r="H56" s="67">
        <f>RES_hhdet_in_new!H$74</f>
        <v>0</v>
      </c>
      <c r="I56" s="67">
        <f>RES_hhdet_in_new!I$74</f>
        <v>1486.6706410460015</v>
      </c>
      <c r="J56" s="67">
        <f>RES_hhdet_in_new!J$74</f>
        <v>4585.5338584656301</v>
      </c>
      <c r="K56" s="67">
        <f>RES_hhdet_in_new!K$74</f>
        <v>0</v>
      </c>
      <c r="L56" s="67">
        <f>RES_hhdet_in_new!L$74</f>
        <v>0</v>
      </c>
      <c r="M56" s="67">
        <f>RES_hhdet_in_new!M$74</f>
        <v>2251.8644579513389</v>
      </c>
      <c r="N56" s="67">
        <f>RES_hhdet_in_new!N$74</f>
        <v>0</v>
      </c>
      <c r="O56" s="67">
        <f>RES_hhdet_in_new!O$74</f>
        <v>1666.1807909666102</v>
      </c>
      <c r="P56" s="67">
        <f>RES_hhdet_in_new!P$74</f>
        <v>888.63343192761897</v>
      </c>
      <c r="Q56" s="67">
        <f>RES_hhdet_in_new!Q$74</f>
        <v>5790.9999999999973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46757.206690358158</v>
      </c>
      <c r="D58" s="67">
        <f>RES_hhdet_in_new!D$78</f>
        <v>75093.966046553134</v>
      </c>
      <c r="E58" s="67">
        <f>RES_hhdet_in_new!E$78</f>
        <v>81058.39489176654</v>
      </c>
      <c r="F58" s="67">
        <f>RES_hhdet_in_new!F$78</f>
        <v>42613.625582563764</v>
      </c>
      <c r="G58" s="67">
        <f>RES_hhdet_in_new!G$78</f>
        <v>62289.331824564593</v>
      </c>
      <c r="H58" s="67">
        <f>RES_hhdet_in_new!H$78</f>
        <v>0</v>
      </c>
      <c r="I58" s="67">
        <f>RES_hhdet_in_new!I$78</f>
        <v>39559.124504203668</v>
      </c>
      <c r="J58" s="67">
        <f>RES_hhdet_in_new!J$78</f>
        <v>46621.675264592159</v>
      </c>
      <c r="K58" s="67">
        <f>RES_hhdet_in_new!K$78</f>
        <v>33458.775162858328</v>
      </c>
      <c r="L58" s="67">
        <f>RES_hhdet_in_new!L$78</f>
        <v>0</v>
      </c>
      <c r="M58" s="67">
        <f>RES_hhdet_in_new!M$78</f>
        <v>106200.24410774288</v>
      </c>
      <c r="N58" s="67">
        <f>RES_hhdet_in_new!N$78</f>
        <v>9950.1524839229514</v>
      </c>
      <c r="O58" s="67">
        <f>RES_hhdet_in_new!O$78</f>
        <v>47897.195025543988</v>
      </c>
      <c r="P58" s="67">
        <f>RES_hhdet_in_new!P$78</f>
        <v>98728.115582577826</v>
      </c>
      <c r="Q58" s="67">
        <f>RES_hhdet_in_new!Q$78</f>
        <v>39717.834071251411</v>
      </c>
    </row>
    <row r="59" spans="1:17" ht="12" customHeight="1" x14ac:dyDescent="0.25">
      <c r="A59" s="159" t="s">
        <v>140</v>
      </c>
      <c r="B59" s="83"/>
      <c r="C59" s="83">
        <f>RES_hhdet_in_new!C$79</f>
        <v>19432.960857748083</v>
      </c>
      <c r="D59" s="83">
        <f>RES_hhdet_in_new!D$79</f>
        <v>19659.045843672007</v>
      </c>
      <c r="E59" s="83">
        <f>RES_hhdet_in_new!E$79</f>
        <v>18102.869013062533</v>
      </c>
      <c r="F59" s="83">
        <f>RES_hhdet_in_new!F$79</f>
        <v>29789.412828077315</v>
      </c>
      <c r="G59" s="83">
        <f>RES_hhdet_in_new!G$79</f>
        <v>19817.048431929958</v>
      </c>
      <c r="H59" s="83">
        <f>RES_hhdet_in_new!H$79</f>
        <v>0</v>
      </c>
      <c r="I59" s="83">
        <f>RES_hhdet_in_new!I$79</f>
        <v>16437.931491263436</v>
      </c>
      <c r="J59" s="83">
        <f>RES_hhdet_in_new!J$79</f>
        <v>25310.428363388201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82910.009542604195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86961.644951893759</v>
      </c>
      <c r="D63" s="67">
        <f t="shared" si="4"/>
        <v>191611.80060977486</v>
      </c>
      <c r="E63" s="67">
        <f t="shared" si="4"/>
        <v>159502.5485951709</v>
      </c>
      <c r="F63" s="67">
        <f t="shared" si="4"/>
        <v>110662.77408935889</v>
      </c>
      <c r="G63" s="67">
        <f t="shared" si="4"/>
        <v>106219.43224350543</v>
      </c>
      <c r="H63" s="67">
        <f t="shared" si="4"/>
        <v>0</v>
      </c>
      <c r="I63" s="67">
        <f t="shared" si="4"/>
        <v>111830.75650453287</v>
      </c>
      <c r="J63" s="67">
        <f t="shared" si="4"/>
        <v>129708.70887201965</v>
      </c>
      <c r="K63" s="67">
        <f t="shared" si="4"/>
        <v>52876.037337141664</v>
      </c>
      <c r="L63" s="67">
        <f t="shared" si="4"/>
        <v>0</v>
      </c>
      <c r="M63" s="67">
        <f t="shared" si="4"/>
        <v>59290.568392257119</v>
      </c>
      <c r="N63" s="67">
        <f t="shared" si="4"/>
        <v>13016.660016077052</v>
      </c>
      <c r="O63" s="67">
        <f t="shared" si="4"/>
        <v>55298.617474456012</v>
      </c>
      <c r="P63" s="67">
        <f t="shared" si="4"/>
        <v>110043.69691742214</v>
      </c>
      <c r="Q63" s="67">
        <f t="shared" si="4"/>
        <v>96173.406386144386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1162</v>
      </c>
      <c r="D65" s="67">
        <f t="shared" si="5"/>
        <v>2186</v>
      </c>
      <c r="E65" s="67">
        <f t="shared" si="5"/>
        <v>2641</v>
      </c>
      <c r="F65" s="67">
        <f t="shared" si="5"/>
        <v>1764.9999999999998</v>
      </c>
      <c r="G65" s="67">
        <f t="shared" si="5"/>
        <v>1936</v>
      </c>
      <c r="H65" s="67">
        <f t="shared" si="5"/>
        <v>5591</v>
      </c>
      <c r="I65" s="67">
        <f t="shared" si="5"/>
        <v>9520</v>
      </c>
      <c r="J65" s="67">
        <f t="shared" si="5"/>
        <v>10876.5</v>
      </c>
      <c r="K65" s="67">
        <f t="shared" si="5"/>
        <v>9678.0000000000018</v>
      </c>
      <c r="L65" s="67">
        <f t="shared" si="5"/>
        <v>2897</v>
      </c>
      <c r="M65" s="67">
        <f t="shared" si="5"/>
        <v>3074.0000000000027</v>
      </c>
      <c r="N65" s="67">
        <f t="shared" si="5"/>
        <v>4334.9999999999991</v>
      </c>
      <c r="O65" s="67">
        <f t="shared" si="5"/>
        <v>5319.0000000000009</v>
      </c>
      <c r="P65" s="67">
        <f t="shared" si="5"/>
        <v>9438.0000000000036</v>
      </c>
      <c r="Q65" s="67">
        <f t="shared" si="5"/>
        <v>9681.0000000000055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83391.011313272538</v>
      </c>
      <c r="D67" s="67">
        <f t="shared" si="6"/>
        <v>173989.36994820094</v>
      </c>
      <c r="E67" s="67">
        <f t="shared" si="6"/>
        <v>149845.88008346321</v>
      </c>
      <c r="F67" s="67">
        <f t="shared" si="6"/>
        <v>106615.6242609152</v>
      </c>
      <c r="G67" s="67">
        <f t="shared" si="6"/>
        <v>100196.96978189517</v>
      </c>
      <c r="H67" s="67">
        <f t="shared" si="6"/>
        <v>201.91546812885056</v>
      </c>
      <c r="I67" s="67">
        <f t="shared" si="6"/>
        <v>109898.39366050856</v>
      </c>
      <c r="J67" s="67">
        <f t="shared" si="6"/>
        <v>125048.38706170928</v>
      </c>
      <c r="K67" s="67">
        <f t="shared" si="6"/>
        <v>75306.063843309472</v>
      </c>
      <c r="L67" s="67">
        <f t="shared" si="6"/>
        <v>86029.000000000044</v>
      </c>
      <c r="M67" s="67">
        <f t="shared" si="6"/>
        <v>64129.350363475212</v>
      </c>
      <c r="N67" s="67">
        <f t="shared" si="6"/>
        <v>26949.812499999982</v>
      </c>
      <c r="O67" s="67">
        <f t="shared" si="6"/>
        <v>62632.815964343477</v>
      </c>
      <c r="P67" s="67">
        <f t="shared" si="6"/>
        <v>177672.64020898336</v>
      </c>
      <c r="Q67" s="67">
        <f t="shared" si="6"/>
        <v>121830.24294836144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573.99999999999989</v>
      </c>
      <c r="I68" s="67">
        <f t="shared" si="6"/>
        <v>9.7354142064687039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9931.8475160771504</v>
      </c>
      <c r="O68" s="67">
        <f t="shared" si="6"/>
        <v>1815.7175774043912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8292.0501888272356</v>
      </c>
      <c r="D69" s="67">
        <f t="shared" si="6"/>
        <v>21554.322224005431</v>
      </c>
      <c r="E69" s="67">
        <f t="shared" si="6"/>
        <v>11669.792346305207</v>
      </c>
      <c r="F69" s="67">
        <f t="shared" si="6"/>
        <v>5794.8822006269083</v>
      </c>
      <c r="G69" s="67">
        <f t="shared" si="6"/>
        <v>31660.943902967236</v>
      </c>
      <c r="H69" s="67">
        <f t="shared" si="6"/>
        <v>4.0845318711945735</v>
      </c>
      <c r="I69" s="67">
        <f t="shared" si="6"/>
        <v>20792.722079068211</v>
      </c>
      <c r="J69" s="67">
        <f t="shared" si="6"/>
        <v>42282.773496220027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72.000000000002728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167028.043309642</v>
      </c>
      <c r="D72" s="67">
        <f t="shared" si="7"/>
        <v>269922.28395344666</v>
      </c>
      <c r="E72" s="67">
        <f t="shared" si="7"/>
        <v>240714.85510823334</v>
      </c>
      <c r="F72" s="67">
        <f t="shared" si="7"/>
        <v>147792.62441743625</v>
      </c>
      <c r="G72" s="67">
        <f t="shared" si="7"/>
        <v>209346.91817543533</v>
      </c>
      <c r="H72" s="67">
        <f t="shared" si="7"/>
        <v>64798.375</v>
      </c>
      <c r="I72" s="67">
        <f t="shared" si="7"/>
        <v>104138.40990186398</v>
      </c>
      <c r="J72" s="67">
        <f t="shared" si="7"/>
        <v>136073.57473540772</v>
      </c>
      <c r="K72" s="67">
        <f t="shared" si="7"/>
        <v>268974.42031296779</v>
      </c>
      <c r="L72" s="67">
        <f t="shared" si="7"/>
        <v>265212.56714572245</v>
      </c>
      <c r="M72" s="67">
        <f t="shared" si="7"/>
        <v>301456.61576155038</v>
      </c>
      <c r="N72" s="67">
        <f t="shared" si="7"/>
        <v>241347.51972096792</v>
      </c>
      <c r="O72" s="67">
        <f t="shared" si="7"/>
        <v>298070.56797452463</v>
      </c>
      <c r="P72" s="67">
        <f t="shared" si="7"/>
        <v>170736.94691742223</v>
      </c>
      <c r="Q72" s="67">
        <f t="shared" si="7"/>
        <v>289998.95033481624</v>
      </c>
    </row>
    <row r="73" spans="1:17" ht="12" customHeight="1" x14ac:dyDescent="0.25">
      <c r="A73" s="159" t="s">
        <v>140</v>
      </c>
      <c r="B73" s="83"/>
      <c r="C73" s="83">
        <f t="shared" si="7"/>
        <v>13361.90616642571</v>
      </c>
      <c r="D73" s="83">
        <f t="shared" si="7"/>
        <v>25387.421380339612</v>
      </c>
      <c r="E73" s="83">
        <f t="shared" si="7"/>
        <v>17639.333617644203</v>
      </c>
      <c r="F73" s="83">
        <f t="shared" si="7"/>
        <v>37140.587171922656</v>
      </c>
      <c r="G73" s="83">
        <f t="shared" si="7"/>
        <v>8214.2510680013511</v>
      </c>
      <c r="H73" s="83">
        <f t="shared" si="7"/>
        <v>2.9103830456733419E-11</v>
      </c>
      <c r="I73" s="83">
        <f t="shared" si="7"/>
        <v>84807.068508736469</v>
      </c>
      <c r="J73" s="83">
        <f t="shared" si="7"/>
        <v>67905.57163661177</v>
      </c>
      <c r="K73" s="83">
        <f t="shared" si="7"/>
        <v>11323.867024173911</v>
      </c>
      <c r="L73" s="83">
        <f t="shared" si="7"/>
        <v>21152.245354277577</v>
      </c>
      <c r="M73" s="83">
        <f t="shared" si="7"/>
        <v>79142.869639057433</v>
      </c>
      <c r="N73" s="83">
        <f t="shared" si="7"/>
        <v>6097.8613486645336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53151.812499999978</v>
      </c>
      <c r="D79" s="80">
        <f>RES_hhdet_numvin!D64</f>
        <v>286364.81249999988</v>
      </c>
      <c r="E79" s="80">
        <f>RES_hhdet_numvin!E64</f>
        <v>258663.81249999991</v>
      </c>
      <c r="F79" s="80">
        <f>RES_hhdet_numvin!F64</f>
        <v>183065.81249999994</v>
      </c>
      <c r="G79" s="80">
        <f>RES_hhdet_numvin!G64</f>
        <v>188325.81249999994</v>
      </c>
      <c r="H79" s="80">
        <f>RES_hhdet_numvin!H64</f>
        <v>0</v>
      </c>
      <c r="I79" s="80">
        <f>RES_hhdet_numvin!I64</f>
        <v>167827.81249999994</v>
      </c>
      <c r="J79" s="80">
        <f>RES_hhdet_numvin!J64</f>
        <v>201640.81249999991</v>
      </c>
      <c r="K79" s="80">
        <f>RES_hhdet_numvin!K64</f>
        <v>86334.812499999956</v>
      </c>
      <c r="L79" s="80">
        <f>RES_hhdet_numvin!L64</f>
        <v>0</v>
      </c>
      <c r="M79" s="80">
        <f>RES_hhdet_numvin!M64</f>
        <v>165490.81249999994</v>
      </c>
      <c r="N79" s="80">
        <f>RES_hhdet_numvin!N64</f>
        <v>22966.812499999993</v>
      </c>
      <c r="O79" s="80">
        <f>RES_hhdet_numvin!O64</f>
        <v>103195.81249999996</v>
      </c>
      <c r="P79" s="80">
        <f>RES_hhdet_numvin!P64</f>
        <v>208771.81249999991</v>
      </c>
      <c r="Q79" s="80">
        <f>RES_hhdet_numvin!Q64</f>
        <v>218801.24999999988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2579.9999999999991</v>
      </c>
      <c r="J81" s="80">
        <f>RES_hhdet_numvin!J67</f>
        <v>8569.9999999999964</v>
      </c>
      <c r="K81" s="80">
        <f>RES_hhdet_numvin!K67</f>
        <v>10071.999999999996</v>
      </c>
      <c r="L81" s="80">
        <f>RES_hhdet_numvin!L67</f>
        <v>0</v>
      </c>
      <c r="M81" s="80">
        <f>RES_hhdet_numvin!M67</f>
        <v>8579.9999999999964</v>
      </c>
      <c r="N81" s="80">
        <f>RES_hhdet_numvin!N67</f>
        <v>7648.9999999999964</v>
      </c>
      <c r="O81" s="80">
        <f>RES_hhdet_numvin!O67</f>
        <v>9925.9999999999964</v>
      </c>
      <c r="P81" s="80">
        <f>RES_hhdet_numvin!P67</f>
        <v>17904.999999999993</v>
      </c>
      <c r="Q81" s="80">
        <f>RES_hhdet_numvin!Q67</f>
        <v>22025.999999999989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53151.812499999978</v>
      </c>
      <c r="D83" s="80">
        <f>RES_hhdet_numvin!D69</f>
        <v>280439.83812495007</v>
      </c>
      <c r="E83" s="80">
        <f>RES_hhdet_numvin!E69</f>
        <v>253527.5224869893</v>
      </c>
      <c r="F83" s="80">
        <f>RES_hhdet_numvin!F69</f>
        <v>180969.24372786609</v>
      </c>
      <c r="G83" s="80">
        <f>RES_hhdet_numvin!G69</f>
        <v>177024.05749751133</v>
      </c>
      <c r="H83" s="80">
        <f>RES_hhdet_numvin!H69</f>
        <v>0</v>
      </c>
      <c r="I83" s="80">
        <f>RES_hhdet_numvin!I69</f>
        <v>159532.21149110064</v>
      </c>
      <c r="J83" s="80">
        <f>RES_hhdet_numvin!J69</f>
        <v>175707.9727844203</v>
      </c>
      <c r="K83" s="80">
        <f>RES_hhdet_numvin!K69</f>
        <v>72474.707881967828</v>
      </c>
      <c r="L83" s="80">
        <f>RES_hhdet_numvin!L69</f>
        <v>0</v>
      </c>
      <c r="M83" s="80">
        <f>RES_hhdet_numvin!M69</f>
        <v>151847.7368399972</v>
      </c>
      <c r="N83" s="80">
        <f>RES_hhdet_numvin!N69</f>
        <v>12638.135523826357</v>
      </c>
      <c r="O83" s="80">
        <f>RES_hhdet_numvin!O69</f>
        <v>87071.396668249072</v>
      </c>
      <c r="P83" s="80">
        <f>RES_hhdet_numvin!P69</f>
        <v>174314.50264036629</v>
      </c>
      <c r="Q83" s="80">
        <f>RES_hhdet_numvin!Q69</f>
        <v>139566.86183275483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5924.9743750498137</v>
      </c>
      <c r="E84" s="80">
        <f>RES_hhdet_numvin!E70</f>
        <v>5136.2900130106245</v>
      </c>
      <c r="F84" s="80">
        <f>RES_hhdet_numvin!F70</f>
        <v>2096.5687721338436</v>
      </c>
      <c r="G84" s="80">
        <f>RES_hhdet_numvin!G70</f>
        <v>11301.75500248861</v>
      </c>
      <c r="H84" s="80">
        <f>RES_hhdet_numvin!H70</f>
        <v>0</v>
      </c>
      <c r="I84" s="80">
        <f>RES_hhdet_numvin!I70</f>
        <v>8295.6010088993189</v>
      </c>
      <c r="J84" s="80">
        <f>RES_hhdet_numvin!J70</f>
        <v>25932.839715579612</v>
      </c>
      <c r="K84" s="80">
        <f>RES_hhdet_numvin!K70</f>
        <v>13860.104618032132</v>
      </c>
      <c r="L84" s="80">
        <f>RES_hhdet_numvin!L70</f>
        <v>0</v>
      </c>
      <c r="M84" s="80">
        <f>RES_hhdet_numvin!M70</f>
        <v>13643.07566000274</v>
      </c>
      <c r="N84" s="80">
        <f>RES_hhdet_numvin!N70</f>
        <v>10328.676976173636</v>
      </c>
      <c r="O84" s="80">
        <f>RES_hhdet_numvin!O70</f>
        <v>4326.5204725928015</v>
      </c>
      <c r="P84" s="80">
        <f>RES_hhdet_numvin!P70</f>
        <v>21316.934446406551</v>
      </c>
      <c r="Q84" s="80">
        <f>RES_hhdet_numvin!Q70</f>
        <v>20519.658939630226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11797.895359158074</v>
      </c>
      <c r="P85" s="80">
        <f>RES_hhdet_numvin!P73</f>
        <v>13140.375413227066</v>
      </c>
      <c r="Q85" s="80">
        <f>RES_hhdet_numvin!Q73</f>
        <v>52923.729227614822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5790.9999999999973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53151.812499999978</v>
      </c>
      <c r="D88" s="80">
        <f>RES_hhdet_numvin!D78</f>
        <v>286364.81249999988</v>
      </c>
      <c r="E88" s="80">
        <f>RES_hhdet_numvin!E78</f>
        <v>258663.81249999991</v>
      </c>
      <c r="F88" s="80">
        <f>RES_hhdet_numvin!F78</f>
        <v>183065.81249999994</v>
      </c>
      <c r="G88" s="80">
        <f>RES_hhdet_numvin!G78</f>
        <v>188325.81249999991</v>
      </c>
      <c r="H88" s="80">
        <f>RES_hhdet_numvin!H78</f>
        <v>0</v>
      </c>
      <c r="I88" s="80">
        <f>RES_hhdet_numvin!I78</f>
        <v>167827.81249999994</v>
      </c>
      <c r="J88" s="80">
        <f>RES_hhdet_numvin!J78</f>
        <v>172991.08317287319</v>
      </c>
      <c r="K88" s="80">
        <f>RES_hhdet_numvin!K78</f>
        <v>83992.527681092382</v>
      </c>
      <c r="L88" s="80">
        <f>RES_hhdet_numvin!L78</f>
        <v>0</v>
      </c>
      <c r="M88" s="80">
        <f>RES_hhdet_numvin!M78</f>
        <v>160670.0722228323</v>
      </c>
      <c r="N88" s="80">
        <f>RES_hhdet_numvin!N78</f>
        <v>22427.576465806196</v>
      </c>
      <c r="O88" s="80">
        <f>RES_hhdet_numvin!O78</f>
        <v>103195.81249999994</v>
      </c>
      <c r="P88" s="80">
        <f>RES_hhdet_numvin!P78</f>
        <v>208771.81249999991</v>
      </c>
      <c r="Q88" s="80">
        <f>RES_hhdet_numvin!Q78</f>
        <v>135891.2404573957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28649.72932712673</v>
      </c>
      <c r="K89" s="78">
        <f>RES_hhdet_numvin!K79</f>
        <v>2342.2848189075735</v>
      </c>
      <c r="L89" s="78">
        <f>RES_hhdet_numvin!L79</f>
        <v>0</v>
      </c>
      <c r="M89" s="78">
        <f>RES_hhdet_numvin!M79</f>
        <v>4820.7402771676452</v>
      </c>
      <c r="N89" s="78">
        <f>RES_hhdet_numvin!N79</f>
        <v>539.23603419379788</v>
      </c>
      <c r="O89" s="78">
        <f>RES_hhdet_numvin!O79</f>
        <v>0</v>
      </c>
      <c r="P89" s="78">
        <f>RES_hhdet_numvin!P79</f>
        <v>0</v>
      </c>
      <c r="Q89" s="78">
        <f>RES_hhdet_numvin!Q79</f>
        <v>82910.009542604195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3140.1151496582811</v>
      </c>
      <c r="C93" s="168">
        <f t="shared" ref="C93:Q93" si="8">SUM(C94,C97,C99,C108)</f>
        <v>3398.3441207190481</v>
      </c>
      <c r="D93" s="168">
        <f t="shared" si="8"/>
        <v>3525.9108050860614</v>
      </c>
      <c r="E93" s="168">
        <f t="shared" si="8"/>
        <v>4056.962200322469</v>
      </c>
      <c r="F93" s="168">
        <f t="shared" si="8"/>
        <v>4030.8742580044454</v>
      </c>
      <c r="G93" s="168">
        <f t="shared" si="8"/>
        <v>4021.6552680247223</v>
      </c>
      <c r="H93" s="168">
        <f t="shared" si="8"/>
        <v>3734.6099230627578</v>
      </c>
      <c r="I93" s="168">
        <f t="shared" si="8"/>
        <v>3267.3222815605236</v>
      </c>
      <c r="J93" s="168">
        <f t="shared" si="8"/>
        <v>3403.2656499122113</v>
      </c>
      <c r="K93" s="168">
        <f t="shared" si="8"/>
        <v>3269.0646283270808</v>
      </c>
      <c r="L93" s="168">
        <f t="shared" si="8"/>
        <v>3347.1395427983689</v>
      </c>
      <c r="M93" s="168">
        <f t="shared" si="8"/>
        <v>3056.5763632289641</v>
      </c>
      <c r="N93" s="168">
        <f t="shared" si="8"/>
        <v>2763.622997996416</v>
      </c>
      <c r="O93" s="168">
        <f t="shared" si="8"/>
        <v>2570.8278342368126</v>
      </c>
      <c r="P93" s="168">
        <f t="shared" si="8"/>
        <v>2369.6415716455685</v>
      </c>
      <c r="Q93" s="168">
        <f t="shared" si="8"/>
        <v>2707.5409754192638</v>
      </c>
    </row>
    <row r="94" spans="1:17" ht="12" customHeight="1" x14ac:dyDescent="0.25">
      <c r="A94" s="158" t="s">
        <v>65</v>
      </c>
      <c r="B94" s="157">
        <f>SUM(B95:B96)</f>
        <v>2482.7880907348981</v>
      </c>
      <c r="C94" s="157">
        <f t="shared" ref="C94:Q94" si="9">SUM(C95:C96)</f>
        <v>2737.9838907434637</v>
      </c>
      <c r="D94" s="157">
        <f t="shared" si="9"/>
        <v>2826.31418012621</v>
      </c>
      <c r="E94" s="157">
        <f t="shared" si="9"/>
        <v>3325.2380603228703</v>
      </c>
      <c r="F94" s="157">
        <f t="shared" si="9"/>
        <v>3286.2774787869462</v>
      </c>
      <c r="G94" s="157">
        <f t="shared" si="9"/>
        <v>3269.1521880813839</v>
      </c>
      <c r="H94" s="157">
        <f t="shared" si="9"/>
        <v>3046.4670753746077</v>
      </c>
      <c r="I94" s="157">
        <f t="shared" si="9"/>
        <v>2581.2791442798698</v>
      </c>
      <c r="J94" s="157">
        <f t="shared" si="9"/>
        <v>2681.1444867473297</v>
      </c>
      <c r="K94" s="157">
        <f t="shared" si="9"/>
        <v>2569.067817588535</v>
      </c>
      <c r="L94" s="157">
        <f t="shared" si="9"/>
        <v>2628.3094920375183</v>
      </c>
      <c r="M94" s="157">
        <f t="shared" si="9"/>
        <v>2344.1901690318869</v>
      </c>
      <c r="N94" s="157">
        <f t="shared" si="9"/>
        <v>2093.1414417329638</v>
      </c>
      <c r="O94" s="157">
        <f t="shared" si="9"/>
        <v>1918.5790713595843</v>
      </c>
      <c r="P94" s="157">
        <f t="shared" si="9"/>
        <v>1694.8121670411406</v>
      </c>
      <c r="Q94" s="157">
        <f t="shared" si="9"/>
        <v>1991.969816457374</v>
      </c>
    </row>
    <row r="95" spans="1:17" ht="12" customHeight="1" x14ac:dyDescent="0.25">
      <c r="A95" s="23" t="s">
        <v>161</v>
      </c>
      <c r="B95" s="156">
        <f>RES_hhdet_fec!B$64</f>
        <v>2438.4024518518172</v>
      </c>
      <c r="C95" s="156">
        <f>RES_hhdet_fec!C$64</f>
        <v>2704.6837292488681</v>
      </c>
      <c r="D95" s="156">
        <f>RES_hhdet_fec!D$64</f>
        <v>2779.143668552284</v>
      </c>
      <c r="E95" s="156">
        <f>RES_hhdet_fec!E$64</f>
        <v>3273.9339475590955</v>
      </c>
      <c r="F95" s="156">
        <f>RES_hhdet_fec!F$64</f>
        <v>3246.8211929671143</v>
      </c>
      <c r="G95" s="156">
        <f>RES_hhdet_fec!G$64</f>
        <v>3231.0008341863654</v>
      </c>
      <c r="H95" s="156">
        <f>RES_hhdet_fec!H$64</f>
        <v>2998.8140454436962</v>
      </c>
      <c r="I95" s="156">
        <f>RES_hhdet_fec!I$64</f>
        <v>2539.895765471048</v>
      </c>
      <c r="J95" s="156">
        <f>RES_hhdet_fec!J$64</f>
        <v>2633.772230416339</v>
      </c>
      <c r="K95" s="156">
        <f>RES_hhdet_fec!K$64</f>
        <v>2531.2259665835441</v>
      </c>
      <c r="L95" s="156">
        <f>RES_hhdet_fec!L$64</f>
        <v>2583.1661367895654</v>
      </c>
      <c r="M95" s="156">
        <f>RES_hhdet_fec!M$64</f>
        <v>2301.6316568156117</v>
      </c>
      <c r="N95" s="156">
        <f>RES_hhdet_fec!N$64</f>
        <v>2071.6666274186127</v>
      </c>
      <c r="O95" s="156">
        <f>RES_hhdet_fec!O$64</f>
        <v>1896.1805764528451</v>
      </c>
      <c r="P95" s="156">
        <f>RES_hhdet_fec!P$64</f>
        <v>1669.1603645093307</v>
      </c>
      <c r="Q95" s="156">
        <f>RES_hhdet_fec!Q$64</f>
        <v>1945.5162509600684</v>
      </c>
    </row>
    <row r="96" spans="1:17" ht="12" customHeight="1" x14ac:dyDescent="0.25">
      <c r="A96" s="23" t="s">
        <v>60</v>
      </c>
      <c r="B96" s="156">
        <f>RES_hhdet_fec!B$65</f>
        <v>44.385638883080816</v>
      </c>
      <c r="C96" s="156">
        <f>RES_hhdet_fec!C$65</f>
        <v>33.300161494595677</v>
      </c>
      <c r="D96" s="156">
        <f>RES_hhdet_fec!D$65</f>
        <v>47.170511573926177</v>
      </c>
      <c r="E96" s="156">
        <f>RES_hhdet_fec!E$65</f>
        <v>51.304112763774768</v>
      </c>
      <c r="F96" s="156">
        <f>RES_hhdet_fec!F$65</f>
        <v>39.456285819831969</v>
      </c>
      <c r="G96" s="156">
        <f>RES_hhdet_fec!G$65</f>
        <v>38.151353895018566</v>
      </c>
      <c r="H96" s="156">
        <f>RES_hhdet_fec!H$65</f>
        <v>47.653029930911416</v>
      </c>
      <c r="I96" s="156">
        <f>RES_hhdet_fec!I$65</f>
        <v>41.383378808821973</v>
      </c>
      <c r="J96" s="156">
        <f>RES_hhdet_fec!J$65</f>
        <v>47.37225633099068</v>
      </c>
      <c r="K96" s="156">
        <f>RES_hhdet_fec!K$65</f>
        <v>37.841851004991014</v>
      </c>
      <c r="L96" s="156">
        <f>RES_hhdet_fec!L$65</f>
        <v>45.143355247953174</v>
      </c>
      <c r="M96" s="156">
        <f>RES_hhdet_fec!M$65</f>
        <v>42.558512216275062</v>
      </c>
      <c r="N96" s="156">
        <f>RES_hhdet_fec!N$65</f>
        <v>21.474814314351001</v>
      </c>
      <c r="O96" s="156">
        <f>RES_hhdet_fec!O$65</f>
        <v>22.398494906739263</v>
      </c>
      <c r="P96" s="156">
        <f>RES_hhdet_fec!P$65</f>
        <v>25.651802531809786</v>
      </c>
      <c r="Q96" s="156">
        <f>RES_hhdet_fec!Q$65</f>
        <v>46.453565497305519</v>
      </c>
    </row>
    <row r="97" spans="1:17" ht="12" customHeight="1" x14ac:dyDescent="0.25">
      <c r="A97" s="158" t="s">
        <v>112</v>
      </c>
      <c r="B97" s="157">
        <f>B98</f>
        <v>0.18417642904913756</v>
      </c>
      <c r="C97" s="157">
        <f t="shared" ref="C97:Q97" si="10">C98</f>
        <v>0.26769334925325761</v>
      </c>
      <c r="D97" s="157">
        <f t="shared" si="10"/>
        <v>0.4130312594060277</v>
      </c>
      <c r="E97" s="157">
        <f t="shared" si="10"/>
        <v>0.60800137382216213</v>
      </c>
      <c r="F97" s="157">
        <f t="shared" si="10"/>
        <v>0.72462439018551206</v>
      </c>
      <c r="G97" s="157">
        <f t="shared" si="10"/>
        <v>0.86833143803309554</v>
      </c>
      <c r="H97" s="157">
        <f t="shared" si="10"/>
        <v>1.1191203958388189</v>
      </c>
      <c r="I97" s="157">
        <f t="shared" si="10"/>
        <v>1.3681522322485298</v>
      </c>
      <c r="J97" s="157">
        <f t="shared" si="10"/>
        <v>1.7213978864985302</v>
      </c>
      <c r="K97" s="157">
        <f t="shared" si="10"/>
        <v>2.0560798560997058</v>
      </c>
      <c r="L97" s="157">
        <f t="shared" si="10"/>
        <v>1.9865819095702502</v>
      </c>
      <c r="M97" s="157">
        <f t="shared" si="10"/>
        <v>2.1155900551058688</v>
      </c>
      <c r="N97" s="157">
        <f t="shared" si="10"/>
        <v>2.230261525912296</v>
      </c>
      <c r="O97" s="157">
        <f t="shared" si="10"/>
        <v>2.380759670760106</v>
      </c>
      <c r="P97" s="157">
        <f t="shared" si="10"/>
        <v>2.7649218359158865</v>
      </c>
      <c r="Q97" s="157">
        <f t="shared" si="10"/>
        <v>3.1719401572254156</v>
      </c>
    </row>
    <row r="98" spans="1:17" ht="12" customHeight="1" x14ac:dyDescent="0.25">
      <c r="A98" s="23" t="s">
        <v>60</v>
      </c>
      <c r="B98" s="156">
        <f>RES_hhdet_fec!B$67</f>
        <v>0.18417642904913756</v>
      </c>
      <c r="C98" s="156">
        <f>RES_hhdet_fec!C$67</f>
        <v>0.26769334925325761</v>
      </c>
      <c r="D98" s="156">
        <f>RES_hhdet_fec!D$67</f>
        <v>0.4130312594060277</v>
      </c>
      <c r="E98" s="156">
        <f>RES_hhdet_fec!E$67</f>
        <v>0.60800137382216213</v>
      </c>
      <c r="F98" s="156">
        <f>RES_hhdet_fec!F$67</f>
        <v>0.72462439018551206</v>
      </c>
      <c r="G98" s="156">
        <f>RES_hhdet_fec!G$67</f>
        <v>0.86833143803309554</v>
      </c>
      <c r="H98" s="156">
        <f>RES_hhdet_fec!H$67</f>
        <v>1.1191203958388189</v>
      </c>
      <c r="I98" s="156">
        <f>RES_hhdet_fec!I$67</f>
        <v>1.3681522322485298</v>
      </c>
      <c r="J98" s="156">
        <f>RES_hhdet_fec!J$67</f>
        <v>1.7213978864985302</v>
      </c>
      <c r="K98" s="156">
        <f>RES_hhdet_fec!K$67</f>
        <v>2.0560798560997058</v>
      </c>
      <c r="L98" s="156">
        <f>RES_hhdet_fec!L$67</f>
        <v>1.9865819095702502</v>
      </c>
      <c r="M98" s="156">
        <f>RES_hhdet_fec!M$67</f>
        <v>2.1155900551058688</v>
      </c>
      <c r="N98" s="156">
        <f>RES_hhdet_fec!N$67</f>
        <v>2.230261525912296</v>
      </c>
      <c r="O98" s="156">
        <f>RES_hhdet_fec!O$67</f>
        <v>2.380759670760106</v>
      </c>
      <c r="P98" s="156">
        <f>RES_hhdet_fec!P$67</f>
        <v>2.7649218359158865</v>
      </c>
      <c r="Q98" s="156">
        <f>RES_hhdet_fec!Q$67</f>
        <v>3.1719401572254156</v>
      </c>
    </row>
    <row r="99" spans="1:17" ht="12" customHeight="1" x14ac:dyDescent="0.25">
      <c r="A99" s="158" t="s">
        <v>63</v>
      </c>
      <c r="B99" s="157">
        <f>SUM(B100:B101,B104:B105)</f>
        <v>399.50365799361367</v>
      </c>
      <c r="C99" s="157">
        <f t="shared" ref="C99:Q99" si="11">SUM(C100:C101,C104:C105)</f>
        <v>394.73201945743676</v>
      </c>
      <c r="D99" s="157">
        <f t="shared" si="11"/>
        <v>420.85865535667648</v>
      </c>
      <c r="E99" s="157">
        <f t="shared" si="11"/>
        <v>439.63081416874269</v>
      </c>
      <c r="F99" s="157">
        <f t="shared" si="11"/>
        <v>441.81349681320734</v>
      </c>
      <c r="G99" s="157">
        <f t="shared" si="11"/>
        <v>449.1140016995102</v>
      </c>
      <c r="H99" s="157">
        <f t="shared" si="11"/>
        <v>412.40795483183888</v>
      </c>
      <c r="I99" s="157">
        <f t="shared" si="11"/>
        <v>408.2246160546066</v>
      </c>
      <c r="J99" s="157">
        <f t="shared" si="11"/>
        <v>430.12745492594075</v>
      </c>
      <c r="K99" s="157">
        <f t="shared" si="11"/>
        <v>416.75665510832022</v>
      </c>
      <c r="L99" s="157">
        <f t="shared" si="11"/>
        <v>425.90172720912886</v>
      </c>
      <c r="M99" s="157">
        <f t="shared" si="11"/>
        <v>417.03031632541507</v>
      </c>
      <c r="N99" s="157">
        <f t="shared" si="11"/>
        <v>388.94428572829128</v>
      </c>
      <c r="O99" s="157">
        <f t="shared" si="11"/>
        <v>378.8205223301685</v>
      </c>
      <c r="P99" s="157">
        <f t="shared" si="11"/>
        <v>390.58264359974379</v>
      </c>
      <c r="Q99" s="157">
        <f t="shared" si="11"/>
        <v>412.07171161221089</v>
      </c>
    </row>
    <row r="100" spans="1:17" ht="12" customHeight="1" x14ac:dyDescent="0.25">
      <c r="A100" s="167" t="s">
        <v>160</v>
      </c>
      <c r="B100" s="132">
        <f>RES_hhdet_fec!B$69</f>
        <v>357.83239009369788</v>
      </c>
      <c r="C100" s="132">
        <f>RES_hhdet_fec!C$69</f>
        <v>357.50293652229345</v>
      </c>
      <c r="D100" s="132">
        <f>RES_hhdet_fec!D$69</f>
        <v>378.00299927675553</v>
      </c>
      <c r="E100" s="132">
        <f>RES_hhdet_fec!E$69</f>
        <v>401.3129013759654</v>
      </c>
      <c r="F100" s="132">
        <f>RES_hhdet_fec!F$69</f>
        <v>410.81599633780871</v>
      </c>
      <c r="G100" s="132">
        <f>RES_hhdet_fec!G$69</f>
        <v>412.73536228690784</v>
      </c>
      <c r="H100" s="132">
        <f>RES_hhdet_fec!H$69</f>
        <v>382.81893583948789</v>
      </c>
      <c r="I100" s="132">
        <f>RES_hhdet_fec!I$69</f>
        <v>374.93115500934618</v>
      </c>
      <c r="J100" s="132">
        <f>RES_hhdet_fec!J$69</f>
        <v>387.72789071815475</v>
      </c>
      <c r="K100" s="132">
        <f>RES_hhdet_fec!K$69</f>
        <v>380.91233833404931</v>
      </c>
      <c r="L100" s="132">
        <f>RES_hhdet_fec!L$69</f>
        <v>395.77561418361586</v>
      </c>
      <c r="M100" s="132">
        <f>RES_hhdet_fec!M$69</f>
        <v>382.46040174637039</v>
      </c>
      <c r="N100" s="132">
        <f>RES_hhdet_fec!N$69</f>
        <v>356.54719028792618</v>
      </c>
      <c r="O100" s="132">
        <f>RES_hhdet_fec!O$69</f>
        <v>344.52779509391104</v>
      </c>
      <c r="P100" s="132">
        <f>RES_hhdet_fec!P$69</f>
        <v>361.82399633117183</v>
      </c>
      <c r="Q100" s="132">
        <f>RES_hhdet_fec!Q$69</f>
        <v>373.50837418837142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3.6373451099034759</v>
      </c>
      <c r="D101" s="132">
        <f t="shared" si="12"/>
        <v>4.6121356997273883</v>
      </c>
      <c r="E101" s="132">
        <f t="shared" si="12"/>
        <v>5.1406166854150719</v>
      </c>
      <c r="F101" s="132">
        <f t="shared" si="12"/>
        <v>5.2484769442383721</v>
      </c>
      <c r="G101" s="132">
        <f t="shared" si="12"/>
        <v>5.4345877404341669</v>
      </c>
      <c r="H101" s="132">
        <f t="shared" si="12"/>
        <v>5.5773817639778818</v>
      </c>
      <c r="I101" s="132">
        <f t="shared" si="12"/>
        <v>6.5909576001273056</v>
      </c>
      <c r="J101" s="132">
        <f t="shared" si="12"/>
        <v>10.512998996140439</v>
      </c>
      <c r="K101" s="132">
        <f t="shared" si="12"/>
        <v>12.324946964571984</v>
      </c>
      <c r="L101" s="132">
        <f t="shared" si="12"/>
        <v>13.106409342934372</v>
      </c>
      <c r="M101" s="132">
        <f t="shared" si="12"/>
        <v>14.377235853550888</v>
      </c>
      <c r="N101" s="132">
        <f t="shared" si="12"/>
        <v>17.561803674569912</v>
      </c>
      <c r="O101" s="132">
        <f t="shared" si="12"/>
        <v>17.655798644880782</v>
      </c>
      <c r="P101" s="132">
        <f t="shared" si="12"/>
        <v>20.419432677063835</v>
      </c>
      <c r="Q101" s="132">
        <f t="shared" si="12"/>
        <v>23.226184573339708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2.8870147893101148</v>
      </c>
      <c r="D102" s="165">
        <f>RES_hhdet_fec!D$71</f>
        <v>3.6553074537753214</v>
      </c>
      <c r="E102" s="165">
        <f>RES_hhdet_fec!E$71</f>
        <v>4.0682362534274139</v>
      </c>
      <c r="F102" s="165">
        <f>RES_hhdet_fec!F$71</f>
        <v>4.1474041965267929</v>
      </c>
      <c r="G102" s="165">
        <f>RES_hhdet_fec!G$71</f>
        <v>4.2879917097630464</v>
      </c>
      <c r="H102" s="165">
        <f>RES_hhdet_fec!H$71</f>
        <v>4.3944384059701065</v>
      </c>
      <c r="I102" s="165">
        <f>RES_hhdet_fec!I$71</f>
        <v>5.1751636854005474</v>
      </c>
      <c r="J102" s="165">
        <f>RES_hhdet_fec!J$71</f>
        <v>8.3209466283981897</v>
      </c>
      <c r="K102" s="165">
        <f>RES_hhdet_fec!K$71</f>
        <v>9.7162169533514202</v>
      </c>
      <c r="L102" s="165">
        <f>RES_hhdet_fec!L$71</f>
        <v>10.415879163237436</v>
      </c>
      <c r="M102" s="165">
        <f>RES_hhdet_fec!M$71</f>
        <v>11.248246789515004</v>
      </c>
      <c r="N102" s="165">
        <f>RES_hhdet_fec!N$71</f>
        <v>13.721395188096496</v>
      </c>
      <c r="O102" s="165">
        <f>RES_hhdet_fec!O$71</f>
        <v>13.773516560220738</v>
      </c>
      <c r="P102" s="165">
        <f>RES_hhdet_fec!P$71</f>
        <v>15.903368686857558</v>
      </c>
      <c r="Q102" s="165">
        <f>RES_hhdet_fec!Q$71</f>
        <v>18.058309942577242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0.75033032059336124</v>
      </c>
      <c r="D103" s="164">
        <f>RES_hhdet_fec!D$72</f>
        <v>0.95682824595206684</v>
      </c>
      <c r="E103" s="164">
        <f>RES_hhdet_fec!E$72</f>
        <v>1.0723804319876575</v>
      </c>
      <c r="F103" s="164">
        <f>RES_hhdet_fec!F$72</f>
        <v>1.1010727477115791</v>
      </c>
      <c r="G103" s="164">
        <f>RES_hhdet_fec!G$72</f>
        <v>1.1465960306711205</v>
      </c>
      <c r="H103" s="164">
        <f>RES_hhdet_fec!H$72</f>
        <v>1.1829433580077751</v>
      </c>
      <c r="I103" s="164">
        <f>RES_hhdet_fec!I$72</f>
        <v>1.4157939147267582</v>
      </c>
      <c r="J103" s="164">
        <f>RES_hhdet_fec!J$72</f>
        <v>2.192052367742249</v>
      </c>
      <c r="K103" s="164">
        <f>RES_hhdet_fec!K$72</f>
        <v>2.6087300112205636</v>
      </c>
      <c r="L103" s="164">
        <f>RES_hhdet_fec!L$72</f>
        <v>2.6905301796969354</v>
      </c>
      <c r="M103" s="164">
        <f>RES_hhdet_fec!M$72</f>
        <v>3.1289890640358835</v>
      </c>
      <c r="N103" s="164">
        <f>RES_hhdet_fec!N$72</f>
        <v>3.8404084864734154</v>
      </c>
      <c r="O103" s="164">
        <f>RES_hhdet_fec!O$72</f>
        <v>3.8822820846600461</v>
      </c>
      <c r="P103" s="164">
        <f>RES_hhdet_fec!P$72</f>
        <v>4.516063990206276</v>
      </c>
      <c r="Q103" s="164">
        <f>RES_hhdet_fec!Q$72</f>
        <v>5.1678746307624674</v>
      </c>
    </row>
    <row r="104" spans="1:17" ht="12" customHeight="1" x14ac:dyDescent="0.25">
      <c r="A104" s="163" t="s">
        <v>142</v>
      </c>
      <c r="B104" s="162">
        <f>RES_hhdet_fec!B$73</f>
        <v>41.671267899915776</v>
      </c>
      <c r="C104" s="162">
        <f>RES_hhdet_fec!C$73</f>
        <v>33.24450265001564</v>
      </c>
      <c r="D104" s="162">
        <f>RES_hhdet_fec!D$73</f>
        <v>37.774089774250179</v>
      </c>
      <c r="E104" s="162">
        <f>RES_hhdet_fec!E$73</f>
        <v>32.74976029107512</v>
      </c>
      <c r="F104" s="162">
        <f>RES_hhdet_fec!F$73</f>
        <v>25.415938281405342</v>
      </c>
      <c r="G104" s="162">
        <f>RES_hhdet_fec!G$73</f>
        <v>30.527445821940042</v>
      </c>
      <c r="H104" s="162">
        <f>RES_hhdet_fec!H$73</f>
        <v>23.66216223908043</v>
      </c>
      <c r="I104" s="162">
        <f>RES_hhdet_fec!I$73</f>
        <v>26.233910027679318</v>
      </c>
      <c r="J104" s="162">
        <f>RES_hhdet_fec!J$73</f>
        <v>31.004177195979558</v>
      </c>
      <c r="K104" s="162">
        <f>RES_hhdet_fec!K$73</f>
        <v>22.746637800090969</v>
      </c>
      <c r="L104" s="162">
        <f>RES_hhdet_fec!L$73</f>
        <v>16.465688697266657</v>
      </c>
      <c r="M104" s="162">
        <f>RES_hhdet_fec!M$73</f>
        <v>19.448758829677352</v>
      </c>
      <c r="N104" s="162">
        <f>RES_hhdet_fec!N$73</f>
        <v>14.117295304747005</v>
      </c>
      <c r="O104" s="162">
        <f>RES_hhdet_fec!O$73</f>
        <v>15.80167878990745</v>
      </c>
      <c r="P104" s="162">
        <f>RES_hhdet_fec!P$73</f>
        <v>7.8815827663547315</v>
      </c>
      <c r="Q104" s="162">
        <f>RES_hhdet_fec!Q$73</f>
        <v>14.42981405679055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0.34723517522414543</v>
      </c>
      <c r="D105" s="160">
        <f t="shared" si="13"/>
        <v>0.46943060594339153</v>
      </c>
      <c r="E105" s="160">
        <f t="shared" si="13"/>
        <v>0.42753581628712656</v>
      </c>
      <c r="F105" s="160">
        <f t="shared" si="13"/>
        <v>0.3330852497549513</v>
      </c>
      <c r="G105" s="160">
        <f t="shared" si="13"/>
        <v>0.4166058502281435</v>
      </c>
      <c r="H105" s="160">
        <f t="shared" si="13"/>
        <v>0.34947498929267395</v>
      </c>
      <c r="I105" s="160">
        <f t="shared" si="13"/>
        <v>0.46859341745381489</v>
      </c>
      <c r="J105" s="160">
        <f t="shared" si="13"/>
        <v>0.88238801566602831</v>
      </c>
      <c r="K105" s="160">
        <f t="shared" si="13"/>
        <v>0.77273200960792865</v>
      </c>
      <c r="L105" s="160">
        <f t="shared" si="13"/>
        <v>0.55401498531191273</v>
      </c>
      <c r="M105" s="160">
        <f t="shared" si="13"/>
        <v>0.74391989581646978</v>
      </c>
      <c r="N105" s="160">
        <f t="shared" si="13"/>
        <v>0.71799646104818582</v>
      </c>
      <c r="O105" s="160">
        <f t="shared" si="13"/>
        <v>0.83524980146919625</v>
      </c>
      <c r="P105" s="160">
        <f t="shared" si="13"/>
        <v>0.45763182515345313</v>
      </c>
      <c r="Q105" s="160">
        <f t="shared" si="13"/>
        <v>0.90733879370917814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0.26850538962855514</v>
      </c>
      <c r="D106" s="156">
        <f>RES_hhdet_fec!D$75</f>
        <v>0.36524577005791675</v>
      </c>
      <c r="E106" s="156">
        <f>RES_hhdet_fec!E$75</f>
        <v>0.33195854706624711</v>
      </c>
      <c r="F106" s="156">
        <f>RES_hhdet_fec!F$75</f>
        <v>0.25654116753237222</v>
      </c>
      <c r="G106" s="156">
        <f>RES_hhdet_fec!G$75</f>
        <v>0.3171744299180157</v>
      </c>
      <c r="H106" s="156">
        <f>RES_hhdet_fec!H$75</f>
        <v>0.27160900576546998</v>
      </c>
      <c r="I106" s="156">
        <f>RES_hhdet_fec!I$75</f>
        <v>0.36206639109753358</v>
      </c>
      <c r="J106" s="156">
        <f>RES_hhdet_fec!J$75</f>
        <v>0.66539770077821025</v>
      </c>
      <c r="K106" s="156">
        <f>RES_hhdet_fec!K$75</f>
        <v>0.58024772183834261</v>
      </c>
      <c r="L106" s="156">
        <f>RES_hhdet_fec!L$75</f>
        <v>0.43337729493506133</v>
      </c>
      <c r="M106" s="156">
        <f>RES_hhdet_fec!M$75</f>
        <v>0.57195472071069808</v>
      </c>
      <c r="N106" s="156">
        <f>RES_hhdet_fec!N$75</f>
        <v>0.54334325735707567</v>
      </c>
      <c r="O106" s="156">
        <f>RES_hhdet_fec!O$75</f>
        <v>0.63171303030867831</v>
      </c>
      <c r="P106" s="156">
        <f>RES_hhdet_fec!P$75</f>
        <v>0.34645088283887887</v>
      </c>
      <c r="Q106" s="156">
        <f>RES_hhdet_fec!Q$75</f>
        <v>0.69759297965462741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7.8729785595590296E-2</v>
      </c>
      <c r="D107" s="156">
        <f>RES_hhdet_fec!D$76</f>
        <v>0.10418483588547479</v>
      </c>
      <c r="E107" s="156">
        <f>RES_hhdet_fec!E$76</f>
        <v>9.5577269220879418E-2</v>
      </c>
      <c r="F107" s="156">
        <f>RES_hhdet_fec!F$76</f>
        <v>7.6544082222579093E-2</v>
      </c>
      <c r="G107" s="156">
        <f>RES_hhdet_fec!G$76</f>
        <v>9.9431420310127819E-2</v>
      </c>
      <c r="H107" s="156">
        <f>RES_hhdet_fec!H$76</f>
        <v>7.7865983527203947E-2</v>
      </c>
      <c r="I107" s="156">
        <f>RES_hhdet_fec!I$76</f>
        <v>0.10652702635628131</v>
      </c>
      <c r="J107" s="156">
        <f>RES_hhdet_fec!J$76</f>
        <v>0.21699031488781809</v>
      </c>
      <c r="K107" s="156">
        <f>RES_hhdet_fec!K$76</f>
        <v>0.19248428776958609</v>
      </c>
      <c r="L107" s="156">
        <f>RES_hhdet_fec!L$76</f>
        <v>0.12063769037685135</v>
      </c>
      <c r="M107" s="156">
        <f>RES_hhdet_fec!M$76</f>
        <v>0.17196517510577167</v>
      </c>
      <c r="N107" s="156">
        <f>RES_hhdet_fec!N$76</f>
        <v>0.17465320369111015</v>
      </c>
      <c r="O107" s="156">
        <f>RES_hhdet_fec!O$76</f>
        <v>0.20353677116051797</v>
      </c>
      <c r="P107" s="156">
        <f>RES_hhdet_fec!P$76</f>
        <v>0.11118094231457423</v>
      </c>
      <c r="Q107" s="156">
        <f>RES_hhdet_fec!Q$76</f>
        <v>0.20974581405455067</v>
      </c>
    </row>
    <row r="108" spans="1:17" ht="12" customHeight="1" x14ac:dyDescent="0.25">
      <c r="A108" s="158" t="s">
        <v>62</v>
      </c>
      <c r="B108" s="157">
        <f>SUM(B109:B110)</f>
        <v>257.63922450072005</v>
      </c>
      <c r="C108" s="157">
        <f t="shared" ref="C108:Q108" si="14">SUM(C109:C110)</f>
        <v>265.36051716889426</v>
      </c>
      <c r="D108" s="157">
        <f t="shared" si="14"/>
        <v>278.32493834376896</v>
      </c>
      <c r="E108" s="157">
        <f t="shared" si="14"/>
        <v>291.48532445703393</v>
      </c>
      <c r="F108" s="157">
        <f t="shared" si="14"/>
        <v>302.0586580141067</v>
      </c>
      <c r="G108" s="157">
        <f t="shared" si="14"/>
        <v>302.52074680579506</v>
      </c>
      <c r="H108" s="157">
        <f t="shared" si="14"/>
        <v>274.6157724604729</v>
      </c>
      <c r="I108" s="157">
        <f t="shared" si="14"/>
        <v>276.45036899379875</v>
      </c>
      <c r="J108" s="157">
        <f t="shared" si="14"/>
        <v>290.27231035244279</v>
      </c>
      <c r="K108" s="157">
        <f t="shared" si="14"/>
        <v>281.18407577412597</v>
      </c>
      <c r="L108" s="157">
        <f t="shared" si="14"/>
        <v>290.94174164215133</v>
      </c>
      <c r="M108" s="157">
        <f t="shared" si="14"/>
        <v>293.2402878165563</v>
      </c>
      <c r="N108" s="157">
        <f t="shared" si="14"/>
        <v>279.30700900924865</v>
      </c>
      <c r="O108" s="157">
        <f t="shared" si="14"/>
        <v>271.04748087629963</v>
      </c>
      <c r="P108" s="157">
        <f t="shared" si="14"/>
        <v>281.48183916876815</v>
      </c>
      <c r="Q108" s="157">
        <f t="shared" si="14"/>
        <v>300.32750719245342</v>
      </c>
    </row>
    <row r="109" spans="1:17" ht="12" customHeight="1" x14ac:dyDescent="0.25">
      <c r="A109" s="23" t="s">
        <v>203</v>
      </c>
      <c r="B109" s="156">
        <f>RES_hhdet_fec!B$78</f>
        <v>229.12607796856165</v>
      </c>
      <c r="C109" s="156">
        <f>RES_hhdet_fec!C$78</f>
        <v>238.47304943952815</v>
      </c>
      <c r="D109" s="156">
        <f>RES_hhdet_fec!D$78</f>
        <v>252.49414471718521</v>
      </c>
      <c r="E109" s="156">
        <f>RES_hhdet_fec!E$78</f>
        <v>267.57676481151145</v>
      </c>
      <c r="F109" s="156">
        <f>RES_hhdet_fec!F$78</f>
        <v>275.78193454169491</v>
      </c>
      <c r="G109" s="156">
        <f>RES_hhdet_fec!G$78</f>
        <v>280.21701790325557</v>
      </c>
      <c r="H109" s="156">
        <f>RES_hhdet_fec!H$78</f>
        <v>257.99218031084678</v>
      </c>
      <c r="I109" s="156">
        <f>RES_hhdet_fec!I$78</f>
        <v>254.39777583420499</v>
      </c>
      <c r="J109" s="156">
        <f>RES_hhdet_fec!J$78</f>
        <v>264.61211223710717</v>
      </c>
      <c r="K109" s="156">
        <f>RES_hhdet_fec!K$78</f>
        <v>259.74574812905496</v>
      </c>
      <c r="L109" s="156">
        <f>RES_hhdet_fec!L$78</f>
        <v>270.38939080291033</v>
      </c>
      <c r="M109" s="156">
        <f>RES_hhdet_fec!M$78</f>
        <v>271.05659440855436</v>
      </c>
      <c r="N109" s="156">
        <f>RES_hhdet_fec!N$78</f>
        <v>262.08141312153447</v>
      </c>
      <c r="O109" s="156">
        <f>RES_hhdet_fec!O$78</f>
        <v>258.57280944556686</v>
      </c>
      <c r="P109" s="156">
        <f>RES_hhdet_fec!P$78</f>
        <v>273.77750449623403</v>
      </c>
      <c r="Q109" s="156">
        <f>RES_hhdet_fec!Q$78</f>
        <v>288.78318792401359</v>
      </c>
    </row>
    <row r="110" spans="1:17" ht="12" customHeight="1" x14ac:dyDescent="0.25">
      <c r="A110" s="29" t="s">
        <v>140</v>
      </c>
      <c r="B110" s="57">
        <f>RES_hhdet_fec!B$79</f>
        <v>28.513146532158409</v>
      </c>
      <c r="C110" s="57">
        <f>RES_hhdet_fec!C$79</f>
        <v>26.887467729366101</v>
      </c>
      <c r="D110" s="57">
        <f>RES_hhdet_fec!D$79</f>
        <v>25.830793626583752</v>
      </c>
      <c r="E110" s="57">
        <f>RES_hhdet_fec!E$79</f>
        <v>23.908559645522455</v>
      </c>
      <c r="F110" s="57">
        <f>RES_hhdet_fec!F$79</f>
        <v>26.276723472411806</v>
      </c>
      <c r="G110" s="57">
        <f>RES_hhdet_fec!G$79</f>
        <v>22.303728902539515</v>
      </c>
      <c r="H110" s="57">
        <f>RES_hhdet_fec!H$79</f>
        <v>16.623592149626123</v>
      </c>
      <c r="I110" s="57">
        <f>RES_hhdet_fec!I$79</f>
        <v>22.052593159593759</v>
      </c>
      <c r="J110" s="57">
        <f>RES_hhdet_fec!J$79</f>
        <v>25.660198115335604</v>
      </c>
      <c r="K110" s="57">
        <f>RES_hhdet_fec!K$79</f>
        <v>21.438327645071041</v>
      </c>
      <c r="L110" s="57">
        <f>RES_hhdet_fec!L$79</f>
        <v>20.552350839240972</v>
      </c>
      <c r="M110" s="57">
        <f>RES_hhdet_fec!M$79</f>
        <v>22.183693408001957</v>
      </c>
      <c r="N110" s="57">
        <f>RES_hhdet_fec!N$79</f>
        <v>17.225595887714181</v>
      </c>
      <c r="O110" s="57">
        <f>RES_hhdet_fec!O$79</f>
        <v>12.474671430732784</v>
      </c>
      <c r="P110" s="57">
        <f>RES_hhdet_fec!P$79</f>
        <v>7.7043346725341397</v>
      </c>
      <c r="Q110" s="57">
        <f>RES_hhdet_fec!Q$79</f>
        <v>11.544319268439821</v>
      </c>
    </row>
    <row r="112" spans="1:17" ht="12" customHeight="1" x14ac:dyDescent="0.25">
      <c r="A112" s="152" t="s">
        <v>119</v>
      </c>
      <c r="B112" s="168">
        <f>SUM(B113,B116,B118,B127)</f>
        <v>1693.5947813548732</v>
      </c>
      <c r="C112" s="168">
        <f t="shared" ref="C112:Q112" si="15">SUM(C113,C116,C118,C127)</f>
        <v>1846.3673439332315</v>
      </c>
      <c r="D112" s="168">
        <f t="shared" si="15"/>
        <v>1952.496488906962</v>
      </c>
      <c r="E112" s="168">
        <f t="shared" si="15"/>
        <v>2280.8041581064158</v>
      </c>
      <c r="F112" s="168">
        <f t="shared" si="15"/>
        <v>2283.6818636769699</v>
      </c>
      <c r="G112" s="168">
        <f t="shared" si="15"/>
        <v>2301.5800567826004</v>
      </c>
      <c r="H112" s="168">
        <f t="shared" si="15"/>
        <v>2156.4968828141696</v>
      </c>
      <c r="I112" s="168">
        <f t="shared" si="15"/>
        <v>1903.9136057882872</v>
      </c>
      <c r="J112" s="168">
        <f t="shared" si="15"/>
        <v>2010.4420401507696</v>
      </c>
      <c r="K112" s="168">
        <f t="shared" si="15"/>
        <v>1941.7580983084067</v>
      </c>
      <c r="L112" s="168">
        <f t="shared" si="15"/>
        <v>2014.5680082327383</v>
      </c>
      <c r="M112" s="168">
        <f t="shared" si="15"/>
        <v>1859.2114172982588</v>
      </c>
      <c r="N112" s="168">
        <f t="shared" si="15"/>
        <v>1685.9740505048694</v>
      </c>
      <c r="O112" s="168">
        <f t="shared" si="15"/>
        <v>1584.3343757007408</v>
      </c>
      <c r="P112" s="168">
        <f t="shared" si="15"/>
        <v>1473.3050262145878</v>
      </c>
      <c r="Q112" s="168">
        <f t="shared" si="15"/>
        <v>1708.2557907520068</v>
      </c>
    </row>
    <row r="113" spans="1:17" ht="12" customHeight="1" x14ac:dyDescent="0.25">
      <c r="A113" s="158" t="s">
        <v>65</v>
      </c>
      <c r="B113" s="157">
        <f>SUM(B114:B115)</f>
        <v>1377.3472957075644</v>
      </c>
      <c r="C113" s="157">
        <f t="shared" ref="C113:Q113" si="16">SUM(C114:C115)</f>
        <v>1526.1126923777995</v>
      </c>
      <c r="D113" s="157">
        <f t="shared" si="16"/>
        <v>1607.2152053235459</v>
      </c>
      <c r="E113" s="157">
        <f t="shared" si="16"/>
        <v>1915.5444821791161</v>
      </c>
      <c r="F113" s="157">
        <f t="shared" si="16"/>
        <v>1907.727092855403</v>
      </c>
      <c r="G113" s="157">
        <f t="shared" si="16"/>
        <v>1917.2836548126636</v>
      </c>
      <c r="H113" s="157">
        <f t="shared" si="16"/>
        <v>1803.110477749467</v>
      </c>
      <c r="I113" s="157">
        <f t="shared" si="16"/>
        <v>1544.8916148003773</v>
      </c>
      <c r="J113" s="157">
        <f t="shared" si="16"/>
        <v>1625.8333142846182</v>
      </c>
      <c r="K113" s="157">
        <f t="shared" si="16"/>
        <v>1567.7294282327352</v>
      </c>
      <c r="L113" s="157">
        <f t="shared" si="16"/>
        <v>1629.4102465507244</v>
      </c>
      <c r="M113" s="157">
        <f t="shared" si="16"/>
        <v>1472.9361105018279</v>
      </c>
      <c r="N113" s="157">
        <f t="shared" si="16"/>
        <v>1321.3273759363399</v>
      </c>
      <c r="O113" s="157">
        <f t="shared" si="16"/>
        <v>1227.4435901672102</v>
      </c>
      <c r="P113" s="157">
        <f t="shared" si="16"/>
        <v>1102.9033165030019</v>
      </c>
      <c r="Q113" s="157">
        <f t="shared" si="16"/>
        <v>1308.9831045270271</v>
      </c>
    </row>
    <row r="114" spans="1:17" ht="12" customHeight="1" x14ac:dyDescent="0.25">
      <c r="A114" s="23" t="s">
        <v>161</v>
      </c>
      <c r="B114" s="156">
        <f>RES_hhdet_tes!B$64</f>
        <v>1332.9616568244835</v>
      </c>
      <c r="C114" s="156">
        <f>RES_hhdet_tes!C$64</f>
        <v>1492.8125308832039</v>
      </c>
      <c r="D114" s="156">
        <f>RES_hhdet_tes!D$64</f>
        <v>1560.0446937496197</v>
      </c>
      <c r="E114" s="156">
        <f>RES_hhdet_tes!E$64</f>
        <v>1864.2403694153413</v>
      </c>
      <c r="F114" s="156">
        <f>RES_hhdet_tes!F$64</f>
        <v>1868.2708070355711</v>
      </c>
      <c r="G114" s="156">
        <f>RES_hhdet_tes!G$64</f>
        <v>1879.1323009176451</v>
      </c>
      <c r="H114" s="156">
        <f>RES_hhdet_tes!H$64</f>
        <v>1755.4574478185557</v>
      </c>
      <c r="I114" s="156">
        <f>RES_hhdet_tes!I$64</f>
        <v>1503.5082359915552</v>
      </c>
      <c r="J114" s="156">
        <f>RES_hhdet_tes!J$64</f>
        <v>1578.4610579536275</v>
      </c>
      <c r="K114" s="156">
        <f>RES_hhdet_tes!K$64</f>
        <v>1529.8875772277443</v>
      </c>
      <c r="L114" s="156">
        <f>RES_hhdet_tes!L$64</f>
        <v>1584.2668913027712</v>
      </c>
      <c r="M114" s="156">
        <f>RES_hhdet_tes!M$64</f>
        <v>1430.3775982855527</v>
      </c>
      <c r="N114" s="156">
        <f>RES_hhdet_tes!N$64</f>
        <v>1299.8525616219888</v>
      </c>
      <c r="O114" s="156">
        <f>RES_hhdet_tes!O$64</f>
        <v>1205.045095260471</v>
      </c>
      <c r="P114" s="156">
        <f>RES_hhdet_tes!P$64</f>
        <v>1077.251513971192</v>
      </c>
      <c r="Q114" s="156">
        <f>RES_hhdet_tes!Q$64</f>
        <v>1262.5295390297215</v>
      </c>
    </row>
    <row r="115" spans="1:17" ht="12" customHeight="1" x14ac:dyDescent="0.25">
      <c r="A115" s="23" t="s">
        <v>60</v>
      </c>
      <c r="B115" s="156">
        <f>RES_hhdet_tes!B$65</f>
        <v>44.385638883080823</v>
      </c>
      <c r="C115" s="156">
        <f>RES_hhdet_tes!C$65</f>
        <v>33.30016149459567</v>
      </c>
      <c r="D115" s="156">
        <f>RES_hhdet_tes!D$65</f>
        <v>47.170511573926163</v>
      </c>
      <c r="E115" s="156">
        <f>RES_hhdet_tes!E$65</f>
        <v>51.304112763774775</v>
      </c>
      <c r="F115" s="156">
        <f>RES_hhdet_tes!F$65</f>
        <v>39.456285819831969</v>
      </c>
      <c r="G115" s="156">
        <f>RES_hhdet_tes!G$65</f>
        <v>38.151353895018566</v>
      </c>
      <c r="H115" s="156">
        <f>RES_hhdet_tes!H$65</f>
        <v>47.653029930911416</v>
      </c>
      <c r="I115" s="156">
        <f>RES_hhdet_tes!I$65</f>
        <v>41.383378808821973</v>
      </c>
      <c r="J115" s="156">
        <f>RES_hhdet_tes!J$65</f>
        <v>47.372256330990695</v>
      </c>
      <c r="K115" s="156">
        <f>RES_hhdet_tes!K$65</f>
        <v>37.841851004991014</v>
      </c>
      <c r="L115" s="156">
        <f>RES_hhdet_tes!L$65</f>
        <v>45.143355247953153</v>
      </c>
      <c r="M115" s="156">
        <f>RES_hhdet_tes!M$65</f>
        <v>42.558512216275084</v>
      </c>
      <c r="N115" s="156">
        <f>RES_hhdet_tes!N$65</f>
        <v>21.474814314351001</v>
      </c>
      <c r="O115" s="156">
        <f>RES_hhdet_tes!O$65</f>
        <v>22.398494906739252</v>
      </c>
      <c r="P115" s="156">
        <f>RES_hhdet_tes!P$65</f>
        <v>25.651802531809803</v>
      </c>
      <c r="Q115" s="156">
        <f>RES_hhdet_tes!Q$65</f>
        <v>46.45356549730549</v>
      </c>
    </row>
    <row r="116" spans="1:17" ht="12" customHeight="1" x14ac:dyDescent="0.25">
      <c r="A116" s="158" t="s">
        <v>112</v>
      </c>
      <c r="B116" s="157">
        <f>B117</f>
        <v>0.27508305835463814</v>
      </c>
      <c r="C116" s="157">
        <f t="shared" ref="C116:Q116" si="17">C117</f>
        <v>0.42947333167038393</v>
      </c>
      <c r="D116" s="157">
        <f t="shared" si="17"/>
        <v>0.69720463563744406</v>
      </c>
      <c r="E116" s="157">
        <f t="shared" si="17"/>
        <v>1.0626413557029004</v>
      </c>
      <c r="F116" s="157">
        <f t="shared" si="17"/>
        <v>1.2928419806789739</v>
      </c>
      <c r="G116" s="157">
        <f t="shared" si="17"/>
        <v>1.5843551284708401</v>
      </c>
      <c r="H116" s="157">
        <f t="shared" si="17"/>
        <v>2.1065619896550998</v>
      </c>
      <c r="I116" s="157">
        <f t="shared" si="17"/>
        <v>2.6517063159732861</v>
      </c>
      <c r="J116" s="157">
        <f t="shared" si="17"/>
        <v>3.4672283629950567</v>
      </c>
      <c r="K116" s="157">
        <f t="shared" si="17"/>
        <v>4.3360001410432538</v>
      </c>
      <c r="L116" s="157">
        <f t="shared" si="17"/>
        <v>4.2895763794345063</v>
      </c>
      <c r="M116" s="157">
        <f t="shared" si="17"/>
        <v>4.8342174504259043</v>
      </c>
      <c r="N116" s="157">
        <f t="shared" si="17"/>
        <v>5.3281724635404659</v>
      </c>
      <c r="O116" s="157">
        <f t="shared" si="17"/>
        <v>5.9895152474801732</v>
      </c>
      <c r="P116" s="157">
        <f t="shared" si="17"/>
        <v>7.483593801176462</v>
      </c>
      <c r="Q116" s="157">
        <f t="shared" si="17"/>
        <v>9.1484072719264873</v>
      </c>
    </row>
    <row r="117" spans="1:17" ht="12" customHeight="1" x14ac:dyDescent="0.25">
      <c r="A117" s="23" t="s">
        <v>60</v>
      </c>
      <c r="B117" s="156">
        <f>RES_hhdet_tes!B$67</f>
        <v>0.27508305835463814</v>
      </c>
      <c r="C117" s="156">
        <f>RES_hhdet_tes!C$67</f>
        <v>0.42947333167038393</v>
      </c>
      <c r="D117" s="156">
        <f>RES_hhdet_tes!D$67</f>
        <v>0.69720463563744406</v>
      </c>
      <c r="E117" s="156">
        <f>RES_hhdet_tes!E$67</f>
        <v>1.0626413557029004</v>
      </c>
      <c r="F117" s="156">
        <f>RES_hhdet_tes!F$67</f>
        <v>1.2928419806789739</v>
      </c>
      <c r="G117" s="156">
        <f>RES_hhdet_tes!G$67</f>
        <v>1.5843551284708401</v>
      </c>
      <c r="H117" s="156">
        <f>RES_hhdet_tes!H$67</f>
        <v>2.1065619896550998</v>
      </c>
      <c r="I117" s="156">
        <f>RES_hhdet_tes!I$67</f>
        <v>2.6517063159732861</v>
      </c>
      <c r="J117" s="156">
        <f>RES_hhdet_tes!J$67</f>
        <v>3.4672283629950567</v>
      </c>
      <c r="K117" s="156">
        <f>RES_hhdet_tes!K$67</f>
        <v>4.3360001410432538</v>
      </c>
      <c r="L117" s="156">
        <f>RES_hhdet_tes!L$67</f>
        <v>4.2895763794345063</v>
      </c>
      <c r="M117" s="156">
        <f>RES_hhdet_tes!M$67</f>
        <v>4.8342174504259043</v>
      </c>
      <c r="N117" s="156">
        <f>RES_hhdet_tes!N$67</f>
        <v>5.3281724635404659</v>
      </c>
      <c r="O117" s="156">
        <f>RES_hhdet_tes!O$67</f>
        <v>5.9895152474801732</v>
      </c>
      <c r="P117" s="156">
        <f>RES_hhdet_tes!P$67</f>
        <v>7.483593801176462</v>
      </c>
      <c r="Q117" s="156">
        <f>RES_hhdet_tes!Q$67</f>
        <v>9.1484072719264873</v>
      </c>
    </row>
    <row r="118" spans="1:17" ht="12" customHeight="1" x14ac:dyDescent="0.25">
      <c r="A118" s="158" t="s">
        <v>63</v>
      </c>
      <c r="B118" s="157">
        <f>SUM(B119:B120,B123:B124)</f>
        <v>195.98200223835278</v>
      </c>
      <c r="C118" s="157">
        <f t="shared" ref="C118:Q118" si="18">SUM(C119:C120,C123:C124)</f>
        <v>195.1783888316258</v>
      </c>
      <c r="D118" s="157">
        <f t="shared" si="18"/>
        <v>211.91267496973128</v>
      </c>
      <c r="E118" s="157">
        <f t="shared" si="18"/>
        <v>223.77447829571327</v>
      </c>
      <c r="F118" s="157">
        <f t="shared" si="18"/>
        <v>226.50576579447514</v>
      </c>
      <c r="G118" s="157">
        <f t="shared" si="18"/>
        <v>233.29700707755458</v>
      </c>
      <c r="H118" s="157">
        <f t="shared" si="18"/>
        <v>215.28811875308571</v>
      </c>
      <c r="I118" s="157">
        <f t="shared" si="18"/>
        <v>215.57190198877944</v>
      </c>
      <c r="J118" s="157">
        <f t="shared" si="18"/>
        <v>230.11108517986403</v>
      </c>
      <c r="K118" s="157">
        <f t="shared" si="18"/>
        <v>223.87407760037866</v>
      </c>
      <c r="L118" s="157">
        <f t="shared" si="18"/>
        <v>229.84854459689569</v>
      </c>
      <c r="M118" s="157">
        <f t="shared" si="18"/>
        <v>227.72654435038029</v>
      </c>
      <c r="N118" s="157">
        <f t="shared" si="18"/>
        <v>213.59825560464188</v>
      </c>
      <c r="O118" s="157">
        <f t="shared" si="18"/>
        <v>210.00253681670833</v>
      </c>
      <c r="P118" s="157">
        <f t="shared" si="18"/>
        <v>217.95779081410055</v>
      </c>
      <c r="Q118" s="157">
        <f t="shared" si="18"/>
        <v>233.64788434754425</v>
      </c>
    </row>
    <row r="119" spans="1:17" ht="12" customHeight="1" x14ac:dyDescent="0.25">
      <c r="A119" s="167" t="s">
        <v>160</v>
      </c>
      <c r="B119" s="132">
        <f>RES_hhdet_tes!B$69</f>
        <v>171.485156694491</v>
      </c>
      <c r="C119" s="132">
        <f>RES_hhdet_tes!C$69</f>
        <v>173.01479920708425</v>
      </c>
      <c r="D119" s="132">
        <f>RES_hhdet_tes!D$69</f>
        <v>185.63697999716297</v>
      </c>
      <c r="E119" s="132">
        <f>RES_hhdet_tes!E$69</f>
        <v>200.04686661086754</v>
      </c>
      <c r="F119" s="132">
        <f>RES_hhdet_tes!F$69</f>
        <v>207.10005093814397</v>
      </c>
      <c r="G119" s="132">
        <f>RES_hhdet_tes!G$69</f>
        <v>209.73290158529798</v>
      </c>
      <c r="H119" s="132">
        <f>RES_hhdet_tes!H$69</f>
        <v>195.51545851213027</v>
      </c>
      <c r="I119" s="132">
        <f>RES_hhdet_tes!I$69</f>
        <v>193.10315238440586</v>
      </c>
      <c r="J119" s="132">
        <f>RES_hhdet_tes!J$69</f>
        <v>201.28654248735543</v>
      </c>
      <c r="K119" s="132">
        <f>RES_hhdet_tes!K$69</f>
        <v>199.44770542918025</v>
      </c>
      <c r="L119" s="132">
        <f>RES_hhdet_tes!L$69</f>
        <v>209.39603161474093</v>
      </c>
      <c r="M119" s="132">
        <f>RES_hhdet_tes!M$69</f>
        <v>204.07132276261876</v>
      </c>
      <c r="N119" s="132">
        <f>RES_hhdet_tes!N$69</f>
        <v>191.54031318991429</v>
      </c>
      <c r="O119" s="132">
        <f>RES_hhdet_tes!O$69</f>
        <v>186.55548388023115</v>
      </c>
      <c r="P119" s="132">
        <f>RES_hhdet_tes!P$69</f>
        <v>198.3933174488929</v>
      </c>
      <c r="Q119" s="132">
        <f>RES_hhdet_tes!Q$69</f>
        <v>207.06839551446191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2.3263203700709871</v>
      </c>
      <c r="D120" s="132">
        <f t="shared" si="19"/>
        <v>2.9553256149013314</v>
      </c>
      <c r="E120" s="132">
        <f t="shared" si="19"/>
        <v>3.3009998352429744</v>
      </c>
      <c r="F120" s="132">
        <f t="shared" si="19"/>
        <v>3.37657659683261</v>
      </c>
      <c r="G120" s="132">
        <f t="shared" si="19"/>
        <v>3.5025995944934634</v>
      </c>
      <c r="H120" s="132">
        <f t="shared" si="19"/>
        <v>3.598069984073625</v>
      </c>
      <c r="I120" s="132">
        <f t="shared" si="19"/>
        <v>4.2748096103294468</v>
      </c>
      <c r="J120" s="132">
        <f t="shared" si="19"/>
        <v>6.8306800207858025</v>
      </c>
      <c r="K120" s="132">
        <f t="shared" si="19"/>
        <v>8.0489461287470156</v>
      </c>
      <c r="L120" s="132">
        <f t="shared" si="19"/>
        <v>8.537349720858094</v>
      </c>
      <c r="M120" s="132">
        <f t="shared" si="19"/>
        <v>9.4691760457174396</v>
      </c>
      <c r="N120" s="132">
        <f t="shared" si="19"/>
        <v>11.602543063328762</v>
      </c>
      <c r="O120" s="132">
        <f t="shared" si="19"/>
        <v>11.684330090116376</v>
      </c>
      <c r="P120" s="132">
        <f t="shared" si="19"/>
        <v>13.596888618930087</v>
      </c>
      <c r="Q120" s="132">
        <f t="shared" si="19"/>
        <v>15.537173594329975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1.5759900494776262</v>
      </c>
      <c r="D121" s="165">
        <f>RES_hhdet_tes!D$71</f>
        <v>1.9984973689492644</v>
      </c>
      <c r="E121" s="165">
        <f>RES_hhdet_tes!E$71</f>
        <v>2.2286194032553173</v>
      </c>
      <c r="F121" s="165">
        <f>RES_hhdet_tes!F$71</f>
        <v>2.2755038491210318</v>
      </c>
      <c r="G121" s="165">
        <f>RES_hhdet_tes!G$71</f>
        <v>2.3560035638223429</v>
      </c>
      <c r="H121" s="165">
        <f>RES_hhdet_tes!H$71</f>
        <v>2.4151266260658506</v>
      </c>
      <c r="I121" s="165">
        <f>RES_hhdet_tes!I$71</f>
        <v>2.8590156956026882</v>
      </c>
      <c r="J121" s="165">
        <f>RES_hhdet_tes!J$71</f>
        <v>4.638627653043554</v>
      </c>
      <c r="K121" s="165">
        <f>RES_hhdet_tes!K$71</f>
        <v>5.4402161175264521</v>
      </c>
      <c r="L121" s="165">
        <f>RES_hhdet_tes!L$71</f>
        <v>5.8468195411611603</v>
      </c>
      <c r="M121" s="165">
        <f>RES_hhdet_tes!M$71</f>
        <v>6.3401869816815557</v>
      </c>
      <c r="N121" s="165">
        <f>RES_hhdet_tes!N$71</f>
        <v>7.7621345768553454</v>
      </c>
      <c r="O121" s="165">
        <f>RES_hhdet_tes!O$71</f>
        <v>7.8020480054563297</v>
      </c>
      <c r="P121" s="165">
        <f>RES_hhdet_tes!P$71</f>
        <v>9.0808246287238124</v>
      </c>
      <c r="Q121" s="165">
        <f>RES_hhdet_tes!Q$71</f>
        <v>10.369298963567509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0.75033032059336102</v>
      </c>
      <c r="D122" s="164">
        <f>RES_hhdet_tes!D$72</f>
        <v>0.95682824595206684</v>
      </c>
      <c r="E122" s="164">
        <f>RES_hhdet_tes!E$72</f>
        <v>1.0723804319876573</v>
      </c>
      <c r="F122" s="164">
        <f>RES_hhdet_tes!F$72</f>
        <v>1.1010727477115785</v>
      </c>
      <c r="G122" s="164">
        <f>RES_hhdet_tes!G$72</f>
        <v>1.1465960306711205</v>
      </c>
      <c r="H122" s="164">
        <f>RES_hhdet_tes!H$72</f>
        <v>1.1829433580077744</v>
      </c>
      <c r="I122" s="164">
        <f>RES_hhdet_tes!I$72</f>
        <v>1.4157939147267582</v>
      </c>
      <c r="J122" s="164">
        <f>RES_hhdet_tes!J$72</f>
        <v>2.192052367742249</v>
      </c>
      <c r="K122" s="164">
        <f>RES_hhdet_tes!K$72</f>
        <v>2.6087300112205636</v>
      </c>
      <c r="L122" s="164">
        <f>RES_hhdet_tes!L$72</f>
        <v>2.6905301796969341</v>
      </c>
      <c r="M122" s="164">
        <f>RES_hhdet_tes!M$72</f>
        <v>3.1289890640358835</v>
      </c>
      <c r="N122" s="164">
        <f>RES_hhdet_tes!N$72</f>
        <v>3.8404084864734163</v>
      </c>
      <c r="O122" s="164">
        <f>RES_hhdet_tes!O$72</f>
        <v>3.8822820846600461</v>
      </c>
      <c r="P122" s="164">
        <f>RES_hhdet_tes!P$72</f>
        <v>4.5160639902062751</v>
      </c>
      <c r="Q122" s="164">
        <f>RES_hhdet_tes!Q$72</f>
        <v>5.1678746307624657</v>
      </c>
    </row>
    <row r="123" spans="1:17" ht="12" customHeight="1" x14ac:dyDescent="0.25">
      <c r="A123" s="163" t="s">
        <v>142</v>
      </c>
      <c r="B123" s="162">
        <f>RES_hhdet_tes!B$73</f>
        <v>24.496845543861767</v>
      </c>
      <c r="C123" s="162">
        <f>RES_hhdet_tes!C$73</f>
        <v>19.576980461824423</v>
      </c>
      <c r="D123" s="162">
        <f>RES_hhdet_tes!D$73</f>
        <v>22.968663739104077</v>
      </c>
      <c r="E123" s="162">
        <f>RES_hhdet_tes!E$73</f>
        <v>20.105957040542012</v>
      </c>
      <c r="F123" s="162">
        <f>RES_hhdet_tes!F$73</f>
        <v>15.778519674359204</v>
      </c>
      <c r="G123" s="162">
        <f>RES_hhdet_tes!G$73</f>
        <v>19.744750180393257</v>
      </c>
      <c r="H123" s="162">
        <f>RES_hhdet_tes!H$73</f>
        <v>15.910164246852183</v>
      </c>
      <c r="I123" s="162">
        <f>RES_hhdet_tes!I$73</f>
        <v>17.836824872807213</v>
      </c>
      <c r="J123" s="162">
        <f>RES_hhdet_tes!J$73</f>
        <v>21.312171692493376</v>
      </c>
      <c r="K123" s="162">
        <f>RES_hhdet_tes!K$73</f>
        <v>15.779437158027829</v>
      </c>
      <c r="L123" s="162">
        <f>RES_hhdet_tes!L$73</f>
        <v>11.491485292850893</v>
      </c>
      <c r="M123" s="162">
        <f>RES_hhdet_tes!M$73</f>
        <v>13.61174314271905</v>
      </c>
      <c r="N123" s="162">
        <f>RES_hhdet_tes!N$73</f>
        <v>9.8984770151898314</v>
      </c>
      <c r="O123" s="162">
        <f>RES_hhdet_tes!O$73</f>
        <v>11.112565789552189</v>
      </c>
      <c r="P123" s="162">
        <f>RES_hhdet_tes!P$73</f>
        <v>5.6094331664390262</v>
      </c>
      <c r="Q123" s="162">
        <f>RES_hhdet_tes!Q$73</f>
        <v>10.332426947990186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0.26028879264612226</v>
      </c>
      <c r="D124" s="160">
        <f t="shared" si="20"/>
        <v>0.35170561856290822</v>
      </c>
      <c r="E124" s="160">
        <f t="shared" si="20"/>
        <v>0.32065480906073329</v>
      </c>
      <c r="F124" s="160">
        <f t="shared" si="20"/>
        <v>0.25061858513934943</v>
      </c>
      <c r="G124" s="160">
        <f t="shared" si="20"/>
        <v>0.31675571736987768</v>
      </c>
      <c r="H124" s="160">
        <f t="shared" si="20"/>
        <v>0.26442601002963662</v>
      </c>
      <c r="I124" s="160">
        <f t="shared" si="20"/>
        <v>0.35711512123694084</v>
      </c>
      <c r="J124" s="160">
        <f t="shared" si="20"/>
        <v>0.68169097922944977</v>
      </c>
      <c r="K124" s="160">
        <f t="shared" si="20"/>
        <v>0.59798888442354836</v>
      </c>
      <c r="L124" s="160">
        <f t="shared" si="20"/>
        <v>0.42367796844580108</v>
      </c>
      <c r="M124" s="160">
        <f t="shared" si="20"/>
        <v>0.57430239932502758</v>
      </c>
      <c r="N124" s="160">
        <f t="shared" si="20"/>
        <v>0.55692233620900433</v>
      </c>
      <c r="O124" s="160">
        <f t="shared" si="20"/>
        <v>0.65015705680860125</v>
      </c>
      <c r="P124" s="160">
        <f t="shared" si="20"/>
        <v>0.35815157983853807</v>
      </c>
      <c r="Q124" s="160">
        <f t="shared" si="20"/>
        <v>0.70988829076215398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0.18155900705053196</v>
      </c>
      <c r="D125" s="156">
        <f>RES_hhdet_tes!D$75</f>
        <v>0.24752078267743347</v>
      </c>
      <c r="E125" s="156">
        <f>RES_hhdet_tes!E$75</f>
        <v>0.2250775398398539</v>
      </c>
      <c r="F125" s="156">
        <f>RES_hhdet_tes!F$75</f>
        <v>0.17407450291677032</v>
      </c>
      <c r="G125" s="156">
        <f>RES_hhdet_tes!G$75</f>
        <v>0.21732429705974984</v>
      </c>
      <c r="H125" s="156">
        <f>RES_hhdet_tes!H$75</f>
        <v>0.18656002650243267</v>
      </c>
      <c r="I125" s="156">
        <f>RES_hhdet_tes!I$75</f>
        <v>0.25058809488065953</v>
      </c>
      <c r="J125" s="156">
        <f>RES_hhdet_tes!J$75</f>
        <v>0.46470066434163165</v>
      </c>
      <c r="K125" s="156">
        <f>RES_hhdet_tes!K$75</f>
        <v>0.40550459665396232</v>
      </c>
      <c r="L125" s="156">
        <f>RES_hhdet_tes!L$75</f>
        <v>0.30304027806894979</v>
      </c>
      <c r="M125" s="156">
        <f>RES_hhdet_tes!M$75</f>
        <v>0.40233722421925583</v>
      </c>
      <c r="N125" s="156">
        <f>RES_hhdet_tes!N$75</f>
        <v>0.38226913251789418</v>
      </c>
      <c r="O125" s="156">
        <f>RES_hhdet_tes!O$75</f>
        <v>0.44662028564808337</v>
      </c>
      <c r="P125" s="156">
        <f>RES_hhdet_tes!P$75</f>
        <v>0.24697063752396387</v>
      </c>
      <c r="Q125" s="156">
        <f>RES_hhdet_tes!Q$75</f>
        <v>0.50014247670760337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7.8729785595590282E-2</v>
      </c>
      <c r="D126" s="156">
        <f>RES_hhdet_tes!D$76</f>
        <v>0.10418483588547477</v>
      </c>
      <c r="E126" s="156">
        <f>RES_hhdet_tes!E$76</f>
        <v>9.5577269220879391E-2</v>
      </c>
      <c r="F126" s="156">
        <f>RES_hhdet_tes!F$76</f>
        <v>7.6544082222579093E-2</v>
      </c>
      <c r="G126" s="156">
        <f>RES_hhdet_tes!G$76</f>
        <v>9.9431420310127847E-2</v>
      </c>
      <c r="H126" s="156">
        <f>RES_hhdet_tes!H$76</f>
        <v>7.7865983527203961E-2</v>
      </c>
      <c r="I126" s="156">
        <f>RES_hhdet_tes!I$76</f>
        <v>0.10652702635628132</v>
      </c>
      <c r="J126" s="156">
        <f>RES_hhdet_tes!J$76</f>
        <v>0.21699031488781809</v>
      </c>
      <c r="K126" s="156">
        <f>RES_hhdet_tes!K$76</f>
        <v>0.19248428776958607</v>
      </c>
      <c r="L126" s="156">
        <f>RES_hhdet_tes!L$76</f>
        <v>0.12063769037685131</v>
      </c>
      <c r="M126" s="156">
        <f>RES_hhdet_tes!M$76</f>
        <v>0.17196517510577172</v>
      </c>
      <c r="N126" s="156">
        <f>RES_hhdet_tes!N$76</f>
        <v>0.17465320369111009</v>
      </c>
      <c r="O126" s="156">
        <f>RES_hhdet_tes!O$76</f>
        <v>0.20353677116051791</v>
      </c>
      <c r="P126" s="156">
        <f>RES_hhdet_tes!P$76</f>
        <v>0.11118094231457422</v>
      </c>
      <c r="Q126" s="156">
        <f>RES_hhdet_tes!Q$76</f>
        <v>0.20974581405455067</v>
      </c>
    </row>
    <row r="127" spans="1:17" ht="12" customHeight="1" x14ac:dyDescent="0.25">
      <c r="A127" s="158" t="s">
        <v>62</v>
      </c>
      <c r="B127" s="157">
        <f>SUM(B128:B129)</f>
        <v>119.99040035060142</v>
      </c>
      <c r="C127" s="157">
        <f t="shared" ref="C127:Q127" si="21">SUM(C128:C129)</f>
        <v>124.6467893921357</v>
      </c>
      <c r="D127" s="157">
        <f t="shared" si="21"/>
        <v>132.67140397804729</v>
      </c>
      <c r="E127" s="157">
        <f t="shared" si="21"/>
        <v>140.42255627588327</v>
      </c>
      <c r="F127" s="157">
        <f t="shared" si="21"/>
        <v>148.15616304641247</v>
      </c>
      <c r="G127" s="157">
        <f t="shared" si="21"/>
        <v>149.41503976391155</v>
      </c>
      <c r="H127" s="157">
        <f t="shared" si="21"/>
        <v>135.99172432196158</v>
      </c>
      <c r="I127" s="157">
        <f t="shared" si="21"/>
        <v>140.79838268315714</v>
      </c>
      <c r="J127" s="157">
        <f t="shared" si="21"/>
        <v>151.03041232329244</v>
      </c>
      <c r="K127" s="157">
        <f t="shared" si="21"/>
        <v>145.81859233424933</v>
      </c>
      <c r="L127" s="157">
        <f t="shared" si="21"/>
        <v>151.0196407056838</v>
      </c>
      <c r="M127" s="157">
        <f t="shared" si="21"/>
        <v>153.71454499562475</v>
      </c>
      <c r="N127" s="157">
        <f t="shared" si="21"/>
        <v>145.720246500347</v>
      </c>
      <c r="O127" s="157">
        <f t="shared" si="21"/>
        <v>140.89873346934223</v>
      </c>
      <c r="P127" s="157">
        <f t="shared" si="21"/>
        <v>144.96032509630896</v>
      </c>
      <c r="Q127" s="157">
        <f t="shared" si="21"/>
        <v>156.47639460550897</v>
      </c>
    </row>
    <row r="128" spans="1:17" ht="12" customHeight="1" x14ac:dyDescent="0.25">
      <c r="A128" s="23" t="s">
        <v>203</v>
      </c>
      <c r="B128" s="156">
        <f>RES_hhdet_tes!B$78</f>
        <v>97.732767981263621</v>
      </c>
      <c r="C128" s="156">
        <f>RES_hhdet_tes!C$78</f>
        <v>103.59720369290442</v>
      </c>
      <c r="D128" s="156">
        <f>RES_hhdet_tes!D$78</f>
        <v>112.37438912498318</v>
      </c>
      <c r="E128" s="156">
        <f>RES_hhdet_tes!E$78</f>
        <v>121.56285192178852</v>
      </c>
      <c r="F128" s="156">
        <f>RES_hhdet_tes!F$78</f>
        <v>127.22016360893024</v>
      </c>
      <c r="G128" s="156">
        <f>RES_hhdet_tes!G$78</f>
        <v>131.53260903805048</v>
      </c>
      <c r="H128" s="156">
        <f>RES_hhdet_tes!H$78</f>
        <v>122.53687459723824</v>
      </c>
      <c r="I128" s="156">
        <f>RES_hhdet_tes!I$78</f>
        <v>122.78748653572076</v>
      </c>
      <c r="J128" s="156">
        <f>RES_hhdet_tes!J$78</f>
        <v>129.94358218373478</v>
      </c>
      <c r="K128" s="156">
        <f>RES_hhdet_tes!K$78</f>
        <v>128.1693552837726</v>
      </c>
      <c r="L128" s="156">
        <f>RES_hhdet_tes!L$78</f>
        <v>134.07204037758311</v>
      </c>
      <c r="M128" s="156">
        <f>RES_hhdet_tes!M$78</f>
        <v>135.40931982423569</v>
      </c>
      <c r="N128" s="156">
        <f>RES_hhdet_tes!N$78</f>
        <v>131.48259196376247</v>
      </c>
      <c r="O128" s="156">
        <f>RES_hhdet_tes!O$78</f>
        <v>130.58182166029377</v>
      </c>
      <c r="P128" s="156">
        <f>RES_hhdet_tes!P$78</f>
        <v>138.5808675734425</v>
      </c>
      <c r="Q128" s="156">
        <f>RES_hhdet_tes!Q$78</f>
        <v>146.8372372311014</v>
      </c>
    </row>
    <row r="129" spans="1:17" ht="12" customHeight="1" x14ac:dyDescent="0.25">
      <c r="A129" s="29" t="s">
        <v>140</v>
      </c>
      <c r="B129" s="57">
        <f>RES_hhdet_tes!B$79</f>
        <v>22.257632369337792</v>
      </c>
      <c r="C129" s="57">
        <f>RES_hhdet_tes!C$79</f>
        <v>21.049585699231287</v>
      </c>
      <c r="D129" s="57">
        <f>RES_hhdet_tes!D$79</f>
        <v>20.29701485306412</v>
      </c>
      <c r="E129" s="57">
        <f>RES_hhdet_tes!E$79</f>
        <v>18.85970435409476</v>
      </c>
      <c r="F129" s="57">
        <f>RES_hhdet_tes!F$79</f>
        <v>20.935999437482231</v>
      </c>
      <c r="G129" s="57">
        <f>RES_hhdet_tes!G$79</f>
        <v>17.88243072586107</v>
      </c>
      <c r="H129" s="57">
        <f>RES_hhdet_tes!H$79</f>
        <v>13.454849724723335</v>
      </c>
      <c r="I129" s="57">
        <f>RES_hhdet_tes!I$79</f>
        <v>18.010896147436387</v>
      </c>
      <c r="J129" s="57">
        <f>RES_hhdet_tes!J$79</f>
        <v>21.086830139557669</v>
      </c>
      <c r="K129" s="57">
        <f>RES_hhdet_tes!K$79</f>
        <v>17.649237050476717</v>
      </c>
      <c r="L129" s="57">
        <f>RES_hhdet_tes!L$79</f>
        <v>16.947600328100684</v>
      </c>
      <c r="M129" s="57">
        <f>RES_hhdet_tes!M$79</f>
        <v>18.305225171389068</v>
      </c>
      <c r="N129" s="57">
        <f>RES_hhdet_tes!N$79</f>
        <v>14.237654536584527</v>
      </c>
      <c r="O129" s="57">
        <f>RES_hhdet_tes!O$79</f>
        <v>10.316911809048468</v>
      </c>
      <c r="P129" s="57">
        <f>RES_hhdet_tes!P$79</f>
        <v>6.3794575228664687</v>
      </c>
      <c r="Q129" s="57">
        <f>RES_hhdet_tes!Q$79</f>
        <v>9.6391573744075743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0.53934161667261671</v>
      </c>
      <c r="C131" s="175">
        <f t="shared" si="22"/>
        <v>0.54331382530576766</v>
      </c>
      <c r="D131" s="175">
        <f t="shared" si="22"/>
        <v>0.55375663107827966</v>
      </c>
      <c r="E131" s="175">
        <f t="shared" si="22"/>
        <v>0.56219507244241151</v>
      </c>
      <c r="F131" s="175">
        <f t="shared" si="22"/>
        <v>0.56654753224863597</v>
      </c>
      <c r="G131" s="175">
        <f t="shared" si="22"/>
        <v>0.57229670456390092</v>
      </c>
      <c r="H131" s="175">
        <f t="shared" si="22"/>
        <v>0.57743564314358808</v>
      </c>
      <c r="I131" s="175">
        <f t="shared" si="22"/>
        <v>0.58271374591151404</v>
      </c>
      <c r="J131" s="175">
        <f t="shared" si="22"/>
        <v>0.59073908620757531</v>
      </c>
      <c r="K131" s="175">
        <f t="shared" si="22"/>
        <v>0.59397972174752833</v>
      </c>
      <c r="L131" s="175">
        <f t="shared" si="22"/>
        <v>0.60187750838390885</v>
      </c>
      <c r="M131" s="175">
        <f t="shared" si="22"/>
        <v>0.60826598008962873</v>
      </c>
      <c r="N131" s="175">
        <f t="shared" si="22"/>
        <v>0.61005935025405944</v>
      </c>
      <c r="O131" s="175">
        <f t="shared" si="22"/>
        <v>0.61627400894042106</v>
      </c>
      <c r="P131" s="175">
        <f t="shared" si="22"/>
        <v>0.6217417198633417</v>
      </c>
      <c r="Q131" s="175">
        <f t="shared" si="22"/>
        <v>0.6309251849780344</v>
      </c>
    </row>
    <row r="132" spans="1:17" ht="12" customHeight="1" x14ac:dyDescent="0.25">
      <c r="A132" s="158" t="s">
        <v>65</v>
      </c>
      <c r="B132" s="169">
        <f t="shared" si="22"/>
        <v>0.5547582980792668</v>
      </c>
      <c r="C132" s="169">
        <f t="shared" si="22"/>
        <v>0.55738556298203912</v>
      </c>
      <c r="D132" s="169">
        <f t="shared" si="22"/>
        <v>0.56866119719633401</v>
      </c>
      <c r="E132" s="169">
        <f t="shared" si="22"/>
        <v>0.57606235927454852</v>
      </c>
      <c r="F132" s="169">
        <f t="shared" si="22"/>
        <v>0.58051308971012294</v>
      </c>
      <c r="G132" s="169">
        <f t="shared" si="22"/>
        <v>0.58647733250310641</v>
      </c>
      <c r="H132" s="169">
        <f t="shared" si="22"/>
        <v>0.59186934673428182</v>
      </c>
      <c r="I132" s="169">
        <f t="shared" si="22"/>
        <v>0.59849846856891342</v>
      </c>
      <c r="J132" s="169">
        <f t="shared" si="22"/>
        <v>0.60639526229226903</v>
      </c>
      <c r="K132" s="169">
        <f t="shared" si="22"/>
        <v>0.61023279241584605</v>
      </c>
      <c r="L132" s="169">
        <f t="shared" si="22"/>
        <v>0.61994611041318914</v>
      </c>
      <c r="M132" s="169">
        <f t="shared" si="22"/>
        <v>0.62833473579070886</v>
      </c>
      <c r="N132" s="169">
        <f t="shared" si="22"/>
        <v>0.63126521198795826</v>
      </c>
      <c r="O132" s="169">
        <f t="shared" si="22"/>
        <v>0.63976700699512634</v>
      </c>
      <c r="P132" s="169">
        <f t="shared" si="22"/>
        <v>0.65075253644684838</v>
      </c>
      <c r="Q132" s="169">
        <f t="shared" si="22"/>
        <v>0.65712998947694545</v>
      </c>
    </row>
    <row r="133" spans="1:17" ht="12" customHeight="1" x14ac:dyDescent="0.25">
      <c r="A133" s="23" t="s">
        <v>161</v>
      </c>
      <c r="B133" s="73">
        <f t="shared" si="22"/>
        <v>0.54665367310969559</v>
      </c>
      <c r="C133" s="73">
        <f t="shared" si="22"/>
        <v>0.55193607841822623</v>
      </c>
      <c r="D133" s="73">
        <f t="shared" si="22"/>
        <v>0.5613400672309542</v>
      </c>
      <c r="E133" s="73">
        <f t="shared" si="22"/>
        <v>0.56941905343119059</v>
      </c>
      <c r="F133" s="73">
        <f t="shared" si="22"/>
        <v>0.57541536659992287</v>
      </c>
      <c r="G133" s="73">
        <f t="shared" si="22"/>
        <v>0.58159449574727529</v>
      </c>
      <c r="H133" s="73">
        <f t="shared" si="22"/>
        <v>0.58538389550553915</v>
      </c>
      <c r="I133" s="73">
        <f t="shared" si="22"/>
        <v>0.59195666862837393</v>
      </c>
      <c r="J133" s="73">
        <f t="shared" si="22"/>
        <v>0.59931570381243982</v>
      </c>
      <c r="K133" s="73">
        <f t="shared" si="22"/>
        <v>0.60440576915093436</v>
      </c>
      <c r="L133" s="73">
        <f t="shared" si="22"/>
        <v>0.61330429690122235</v>
      </c>
      <c r="M133" s="73">
        <f t="shared" si="22"/>
        <v>0.62146242820822617</v>
      </c>
      <c r="N133" s="73">
        <f t="shared" si="22"/>
        <v>0.62744292176085392</v>
      </c>
      <c r="O133" s="73">
        <f t="shared" si="22"/>
        <v>0.63551178101124195</v>
      </c>
      <c r="P133" s="73">
        <f t="shared" si="22"/>
        <v>0.64538527086812458</v>
      </c>
      <c r="Q133" s="73">
        <f t="shared" si="22"/>
        <v>0.64894319870455552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0.99999999999999978</v>
      </c>
      <c r="D134" s="73">
        <f t="shared" si="22"/>
        <v>0.99999999999999967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1</v>
      </c>
      <c r="J134" s="73">
        <f t="shared" si="22"/>
        <v>1.0000000000000002</v>
      </c>
      <c r="K134" s="73">
        <f t="shared" si="22"/>
        <v>1</v>
      </c>
      <c r="L134" s="73">
        <f t="shared" si="22"/>
        <v>0.99999999999999956</v>
      </c>
      <c r="M134" s="73">
        <f t="shared" si="22"/>
        <v>1.0000000000000004</v>
      </c>
      <c r="N134" s="73">
        <f t="shared" si="22"/>
        <v>1</v>
      </c>
      <c r="O134" s="73">
        <f t="shared" si="22"/>
        <v>0.99999999999999956</v>
      </c>
      <c r="P134" s="73">
        <f t="shared" si="22"/>
        <v>1.0000000000000007</v>
      </c>
      <c r="Q134" s="73">
        <f t="shared" si="22"/>
        <v>0.99999999999999933</v>
      </c>
    </row>
    <row r="135" spans="1:17" ht="12" customHeight="1" x14ac:dyDescent="0.25">
      <c r="A135" s="158" t="s">
        <v>112</v>
      </c>
      <c r="B135" s="169">
        <f t="shared" si="22"/>
        <v>1.4935844927324933</v>
      </c>
      <c r="C135" s="169">
        <f t="shared" si="22"/>
        <v>1.6043481575781344</v>
      </c>
      <c r="D135" s="169">
        <f t="shared" si="22"/>
        <v>1.6880190536669806</v>
      </c>
      <c r="E135" s="169">
        <f t="shared" si="22"/>
        <v>1.7477614384695759</v>
      </c>
      <c r="F135" s="169">
        <f t="shared" si="22"/>
        <v>1.7841546574881253</v>
      </c>
      <c r="G135" s="169">
        <f t="shared" si="22"/>
        <v>1.8245972206875851</v>
      </c>
      <c r="H135" s="169">
        <f t="shared" si="22"/>
        <v>1.8823372333198876</v>
      </c>
      <c r="I135" s="169">
        <f t="shared" si="22"/>
        <v>1.9381661290829177</v>
      </c>
      <c r="J135" s="169">
        <f t="shared" si="22"/>
        <v>2.0141934588102082</v>
      </c>
      <c r="K135" s="169">
        <f t="shared" si="22"/>
        <v>2.108867575439632</v>
      </c>
      <c r="L135" s="169">
        <f t="shared" si="22"/>
        <v>2.1592748624004408</v>
      </c>
      <c r="M135" s="169">
        <f t="shared" si="22"/>
        <v>2.2850445145356808</v>
      </c>
      <c r="N135" s="169">
        <f t="shared" si="22"/>
        <v>2.3890348291602077</v>
      </c>
      <c r="O135" s="169">
        <f t="shared" si="22"/>
        <v>2.5158000284707018</v>
      </c>
      <c r="P135" s="169">
        <f t="shared" si="22"/>
        <v>2.7066203839710012</v>
      </c>
      <c r="Q135" s="169">
        <f t="shared" si="22"/>
        <v>2.8841676760790009</v>
      </c>
    </row>
    <row r="136" spans="1:17" ht="12" customHeight="1" x14ac:dyDescent="0.25">
      <c r="A136" s="23" t="s">
        <v>60</v>
      </c>
      <c r="B136" s="73">
        <f t="shared" si="22"/>
        <v>1.4935844927324933</v>
      </c>
      <c r="C136" s="73">
        <f t="shared" si="22"/>
        <v>1.6043481575781344</v>
      </c>
      <c r="D136" s="73">
        <f t="shared" si="22"/>
        <v>1.6880190536669806</v>
      </c>
      <c r="E136" s="73">
        <f t="shared" si="22"/>
        <v>1.7477614384695759</v>
      </c>
      <c r="F136" s="73">
        <f t="shared" si="22"/>
        <v>1.7841546574881253</v>
      </c>
      <c r="G136" s="73">
        <f t="shared" si="22"/>
        <v>1.8245972206875851</v>
      </c>
      <c r="H136" s="73">
        <f t="shared" si="22"/>
        <v>1.8823372333198876</v>
      </c>
      <c r="I136" s="73">
        <f t="shared" si="22"/>
        <v>1.9381661290829177</v>
      </c>
      <c r="J136" s="73">
        <f t="shared" si="22"/>
        <v>2.0141934588102082</v>
      </c>
      <c r="K136" s="73">
        <f t="shared" si="22"/>
        <v>2.108867575439632</v>
      </c>
      <c r="L136" s="73">
        <f t="shared" si="22"/>
        <v>2.1592748624004408</v>
      </c>
      <c r="M136" s="73">
        <f t="shared" si="22"/>
        <v>2.2850445145356808</v>
      </c>
      <c r="N136" s="73">
        <f t="shared" si="22"/>
        <v>2.3890348291602077</v>
      </c>
      <c r="O136" s="73">
        <f t="shared" si="22"/>
        <v>2.5158000284707018</v>
      </c>
      <c r="P136" s="73">
        <f t="shared" si="22"/>
        <v>2.7066203839710012</v>
      </c>
      <c r="Q136" s="73">
        <f t="shared" si="22"/>
        <v>2.8841676760790009</v>
      </c>
    </row>
    <row r="137" spans="1:17" ht="12" customHeight="1" x14ac:dyDescent="0.25">
      <c r="A137" s="158" t="s">
        <v>63</v>
      </c>
      <c r="B137" s="169">
        <f t="shared" si="22"/>
        <v>0.49056372405352461</v>
      </c>
      <c r="C137" s="169">
        <f t="shared" si="22"/>
        <v>0.49445795935151271</v>
      </c>
      <c r="D137" s="169">
        <f t="shared" si="22"/>
        <v>0.50352457356528857</v>
      </c>
      <c r="E137" s="169">
        <f t="shared" si="22"/>
        <v>0.509005445213907</v>
      </c>
      <c r="F137" s="169">
        <f t="shared" si="22"/>
        <v>0.51267280748156652</v>
      </c>
      <c r="G137" s="169">
        <f t="shared" si="22"/>
        <v>0.51946055165219984</v>
      </c>
      <c r="H137" s="169">
        <f t="shared" si="22"/>
        <v>0.52202707593472675</v>
      </c>
      <c r="I137" s="169">
        <f t="shared" si="22"/>
        <v>0.52807178575420166</v>
      </c>
      <c r="J137" s="169">
        <f t="shared" si="22"/>
        <v>0.53498348581232624</v>
      </c>
      <c r="K137" s="169">
        <f t="shared" si="22"/>
        <v>0.53718176988005384</v>
      </c>
      <c r="L137" s="169">
        <f t="shared" si="22"/>
        <v>0.53967507035733164</v>
      </c>
      <c r="M137" s="169">
        <f t="shared" si="22"/>
        <v>0.54606712134731672</v>
      </c>
      <c r="N137" s="169">
        <f t="shared" si="22"/>
        <v>0.54917442791242688</v>
      </c>
      <c r="O137" s="169">
        <f t="shared" si="22"/>
        <v>0.55435892312528012</v>
      </c>
      <c r="P137" s="169">
        <f t="shared" si="22"/>
        <v>0.55803245327372131</v>
      </c>
      <c r="Q137" s="169">
        <f t="shared" si="22"/>
        <v>0.56700782354946921</v>
      </c>
    </row>
    <row r="138" spans="1:17" ht="12" customHeight="1" x14ac:dyDescent="0.25">
      <c r="A138" s="167" t="s">
        <v>160</v>
      </c>
      <c r="B138" s="174">
        <f t="shared" si="22"/>
        <v>0.47923318693868899</v>
      </c>
      <c r="C138" s="174">
        <f t="shared" si="22"/>
        <v>0.48395350508203522</v>
      </c>
      <c r="D138" s="174">
        <f t="shared" si="22"/>
        <v>0.4910992250123617</v>
      </c>
      <c r="E138" s="174">
        <f t="shared" si="22"/>
        <v>0.4984810254665995</v>
      </c>
      <c r="F138" s="174">
        <f t="shared" si="22"/>
        <v>0.50411876067223116</v>
      </c>
      <c r="G138" s="174">
        <f t="shared" si="22"/>
        <v>0.50815345800078249</v>
      </c>
      <c r="H138" s="174">
        <f t="shared" si="22"/>
        <v>0.51072567265614033</v>
      </c>
      <c r="I138" s="174">
        <f t="shared" si="22"/>
        <v>0.51503629347524416</v>
      </c>
      <c r="J138" s="174">
        <f t="shared" si="22"/>
        <v>0.51914383077918336</v>
      </c>
      <c r="K138" s="174">
        <f t="shared" si="22"/>
        <v>0.52360526388166051</v>
      </c>
      <c r="L138" s="174">
        <f t="shared" si="22"/>
        <v>0.52907764933085011</v>
      </c>
      <c r="M138" s="174">
        <f t="shared" si="22"/>
        <v>0.53357503634572134</v>
      </c>
      <c r="N138" s="174">
        <f t="shared" si="22"/>
        <v>0.53720886998222528</v>
      </c>
      <c r="O138" s="174">
        <f t="shared" si="22"/>
        <v>0.54148166428598321</v>
      </c>
      <c r="P138" s="174">
        <f t="shared" si="22"/>
        <v>0.54831442762382909</v>
      </c>
      <c r="Q138" s="174">
        <f t="shared" si="22"/>
        <v>0.5543875581489135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>
        <f t="shared" si="22"/>
        <v>0.63956547970580679</v>
      </c>
      <c r="D139" s="174">
        <f t="shared" si="22"/>
        <v>0.64077160936006572</v>
      </c>
      <c r="E139" s="174">
        <f t="shared" si="22"/>
        <v>0.64214082419499441</v>
      </c>
      <c r="F139" s="174">
        <f t="shared" si="22"/>
        <v>0.64334408490434913</v>
      </c>
      <c r="G139" s="174">
        <f t="shared" si="22"/>
        <v>0.64450143447562447</v>
      </c>
      <c r="H139" s="174">
        <f t="shared" si="22"/>
        <v>0.64511811031336352</v>
      </c>
      <c r="I139" s="174">
        <f t="shared" si="22"/>
        <v>0.64858702933347323</v>
      </c>
      <c r="J139" s="174">
        <f t="shared" si="22"/>
        <v>0.64973658071245899</v>
      </c>
      <c r="K139" s="174">
        <f t="shared" si="22"/>
        <v>0.65306131960516201</v>
      </c>
      <c r="L139" s="174">
        <f t="shared" si="22"/>
        <v>0.65138738593271195</v>
      </c>
      <c r="M139" s="174">
        <f t="shared" si="22"/>
        <v>0.65862284949430971</v>
      </c>
      <c r="N139" s="174">
        <f t="shared" si="22"/>
        <v>0.6606692158920805</v>
      </c>
      <c r="O139" s="174">
        <f t="shared" si="22"/>
        <v>0.66178428544234635</v>
      </c>
      <c r="P139" s="174">
        <f t="shared" si="22"/>
        <v>0.66587984269527811</v>
      </c>
      <c r="Q139" s="174">
        <f t="shared" si="22"/>
        <v>0.66895075018754468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>
        <f t="shared" si="22"/>
        <v>0.54588915003591898</v>
      </c>
      <c r="D140" s="173">
        <f t="shared" si="22"/>
        <v>0.5467385149463011</v>
      </c>
      <c r="E140" s="173">
        <f t="shared" si="22"/>
        <v>0.54780972992356247</v>
      </c>
      <c r="F140" s="173">
        <f t="shared" si="22"/>
        <v>0.54865736284556799</v>
      </c>
      <c r="G140" s="173">
        <f t="shared" si="22"/>
        <v>0.54944219189092958</v>
      </c>
      <c r="H140" s="173">
        <f t="shared" si="22"/>
        <v>0.54958709235399839</v>
      </c>
      <c r="I140" s="173">
        <f t="shared" si="22"/>
        <v>0.55244932709435757</v>
      </c>
      <c r="J140" s="173">
        <f t="shared" si="22"/>
        <v>0.55746393531867966</v>
      </c>
      <c r="K140" s="173">
        <f t="shared" si="22"/>
        <v>0.55991093484691645</v>
      </c>
      <c r="L140" s="173">
        <f t="shared" si="22"/>
        <v>0.56133711322202662</v>
      </c>
      <c r="M140" s="173">
        <f t="shared" si="22"/>
        <v>0.56366001745192229</v>
      </c>
      <c r="N140" s="173">
        <f t="shared" si="22"/>
        <v>0.56569572339036678</v>
      </c>
      <c r="O140" s="173">
        <f t="shared" si="22"/>
        <v>0.56645287144674494</v>
      </c>
      <c r="P140" s="173">
        <f t="shared" si="22"/>
        <v>0.57100006970398343</v>
      </c>
      <c r="Q140" s="173">
        <f t="shared" si="22"/>
        <v>0.57421203847648794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>
        <f t="shared" si="22"/>
        <v>0.99999999999999967</v>
      </c>
      <c r="D141" s="172">
        <f t="shared" si="22"/>
        <v>1</v>
      </c>
      <c r="E141" s="172">
        <f t="shared" si="22"/>
        <v>0.99999999999999978</v>
      </c>
      <c r="F141" s="172">
        <f t="shared" si="22"/>
        <v>0.99999999999999944</v>
      </c>
      <c r="G141" s="172">
        <f t="shared" si="22"/>
        <v>1</v>
      </c>
      <c r="H141" s="172">
        <f t="shared" si="22"/>
        <v>0.99999999999999944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0.99999999999999956</v>
      </c>
      <c r="M141" s="172">
        <f t="shared" si="22"/>
        <v>1</v>
      </c>
      <c r="N141" s="172">
        <f t="shared" si="22"/>
        <v>1.0000000000000002</v>
      </c>
      <c r="O141" s="172">
        <f t="shared" si="22"/>
        <v>1</v>
      </c>
      <c r="P141" s="172">
        <f t="shared" si="22"/>
        <v>0.99999999999999978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0.58785937597812521</v>
      </c>
      <c r="C142" s="171">
        <f t="shared" si="22"/>
        <v>0.58887872885098536</v>
      </c>
      <c r="D142" s="171">
        <f t="shared" si="22"/>
        <v>0.60805340052856394</v>
      </c>
      <c r="E142" s="171">
        <f t="shared" si="22"/>
        <v>0.61392684593240321</v>
      </c>
      <c r="F142" s="171">
        <f t="shared" si="22"/>
        <v>0.62081200779052059</v>
      </c>
      <c r="G142" s="171">
        <f t="shared" si="22"/>
        <v>0.64678683881907761</v>
      </c>
      <c r="H142" s="171">
        <f t="shared" si="22"/>
        <v>0.67238843543110161</v>
      </c>
      <c r="I142" s="171">
        <f t="shared" si="22"/>
        <v>0.67991484509886757</v>
      </c>
      <c r="J142" s="171">
        <f t="shared" si="22"/>
        <v>0.68739678391649162</v>
      </c>
      <c r="K142" s="171">
        <f t="shared" si="22"/>
        <v>0.69370415516814199</v>
      </c>
      <c r="L142" s="171">
        <f t="shared" si="22"/>
        <v>0.69790492849281827</v>
      </c>
      <c r="M142" s="171">
        <f t="shared" si="22"/>
        <v>0.69987721385842616</v>
      </c>
      <c r="N142" s="171">
        <f t="shared" si="22"/>
        <v>0.70115959194120014</v>
      </c>
      <c r="O142" s="171">
        <f t="shared" si="22"/>
        <v>0.70325222638051577</v>
      </c>
      <c r="P142" s="171">
        <f t="shared" si="22"/>
        <v>0.71171404687708617</v>
      </c>
      <c r="Q142" s="171">
        <f t="shared" si="22"/>
        <v>0.71604713042908774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>
        <f t="shared" si="22"/>
        <v>0.74960375911830357</v>
      </c>
      <c r="D143" s="170">
        <f t="shared" si="22"/>
        <v>0.74921748626956863</v>
      </c>
      <c r="E143" s="170">
        <f t="shared" si="22"/>
        <v>0.75000689262811704</v>
      </c>
      <c r="F143" s="170">
        <f t="shared" si="22"/>
        <v>0.75241574138671086</v>
      </c>
      <c r="G143" s="170">
        <f t="shared" si="22"/>
        <v>0.76032469826435356</v>
      </c>
      <c r="H143" s="170">
        <f t="shared" si="22"/>
        <v>0.7566378657449172</v>
      </c>
      <c r="I143" s="170">
        <f t="shared" si="22"/>
        <v>0.76210016601895292</v>
      </c>
      <c r="J143" s="170">
        <f t="shared" si="22"/>
        <v>0.77255239999481184</v>
      </c>
      <c r="K143" s="170">
        <f t="shared" si="22"/>
        <v>0.7738632242334027</v>
      </c>
      <c r="L143" s="170">
        <f t="shared" si="22"/>
        <v>0.76474099018687847</v>
      </c>
      <c r="M143" s="170">
        <f t="shared" si="22"/>
        <v>0.77199494536265501</v>
      </c>
      <c r="N143" s="170">
        <f t="shared" si="22"/>
        <v>0.77566167303382916</v>
      </c>
      <c r="O143" s="170">
        <f t="shared" si="22"/>
        <v>0.77839833743747244</v>
      </c>
      <c r="P143" s="170">
        <f t="shared" si="22"/>
        <v>0.78261947738980486</v>
      </c>
      <c r="Q143" s="170">
        <f t="shared" si="22"/>
        <v>0.78238503157144701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>
        <f t="shared" si="22"/>
        <v>0.67618384607361881</v>
      </c>
      <c r="D144" s="73">
        <f t="shared" si="22"/>
        <v>0.67768281789597251</v>
      </c>
      <c r="E144" s="73">
        <f t="shared" si="22"/>
        <v>0.6780290546184865</v>
      </c>
      <c r="F144" s="73">
        <f t="shared" si="22"/>
        <v>0.67854412837972422</v>
      </c>
      <c r="G144" s="73">
        <f t="shared" si="22"/>
        <v>0.68518857940699873</v>
      </c>
      <c r="H144" s="73">
        <f t="shared" si="22"/>
        <v>0.68686981117085733</v>
      </c>
      <c r="I144" s="73">
        <f t="shared" si="22"/>
        <v>0.69210537360579272</v>
      </c>
      <c r="J144" s="73">
        <f t="shared" si="22"/>
        <v>0.69838032773203895</v>
      </c>
      <c r="K144" s="73">
        <f t="shared" si="22"/>
        <v>0.69884737396166141</v>
      </c>
      <c r="L144" s="73">
        <f t="shared" si="22"/>
        <v>0.69925277953095888</v>
      </c>
      <c r="M144" s="73">
        <f t="shared" si="22"/>
        <v>0.70344243984789678</v>
      </c>
      <c r="N144" s="73">
        <f t="shared" si="22"/>
        <v>0.70354997019255106</v>
      </c>
      <c r="O144" s="73">
        <f t="shared" si="22"/>
        <v>0.70699869120927927</v>
      </c>
      <c r="P144" s="73">
        <f t="shared" si="22"/>
        <v>0.71285902203580331</v>
      </c>
      <c r="Q144" s="73">
        <f t="shared" si="22"/>
        <v>0.71695457278715713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>
        <f t="shared" si="22"/>
        <v>0.99999999999999978</v>
      </c>
      <c r="D145" s="73">
        <f t="shared" si="22"/>
        <v>0.99999999999999978</v>
      </c>
      <c r="E145" s="73">
        <f t="shared" si="22"/>
        <v>0.99999999999999967</v>
      </c>
      <c r="F145" s="73">
        <f t="shared" si="22"/>
        <v>1</v>
      </c>
      <c r="G145" s="73">
        <f t="shared" si="22"/>
        <v>1.0000000000000002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1</v>
      </c>
      <c r="K145" s="73">
        <f t="shared" si="22"/>
        <v>0.99999999999999989</v>
      </c>
      <c r="L145" s="73">
        <f t="shared" si="22"/>
        <v>0.99999999999999967</v>
      </c>
      <c r="M145" s="73">
        <f t="shared" si="22"/>
        <v>1.0000000000000002</v>
      </c>
      <c r="N145" s="73">
        <f t="shared" si="22"/>
        <v>0.99999999999999967</v>
      </c>
      <c r="O145" s="73">
        <f t="shared" si="22"/>
        <v>0.99999999999999978</v>
      </c>
      <c r="P145" s="73">
        <f t="shared" si="22"/>
        <v>0.99999999999999989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0.46573032729442204</v>
      </c>
      <c r="C146" s="169">
        <f t="shared" si="22"/>
        <v>0.46972620765884943</v>
      </c>
      <c r="D146" s="169">
        <f t="shared" si="22"/>
        <v>0.47667810426020885</v>
      </c>
      <c r="E146" s="169">
        <f t="shared" si="22"/>
        <v>0.48174828882879867</v>
      </c>
      <c r="F146" s="169">
        <f t="shared" si="22"/>
        <v>0.49048805295126918</v>
      </c>
      <c r="G146" s="169">
        <f t="shared" si="22"/>
        <v>0.49390014186309478</v>
      </c>
      <c r="H146" s="169">
        <f t="shared" si="22"/>
        <v>0.49520726032418877</v>
      </c>
      <c r="I146" s="169">
        <f t="shared" si="22"/>
        <v>0.50930799331403853</v>
      </c>
      <c r="J146" s="169">
        <f t="shared" si="22"/>
        <v>0.52030595732646479</v>
      </c>
      <c r="K146" s="169">
        <f t="shared" si="22"/>
        <v>0.51858766159782399</v>
      </c>
      <c r="L146" s="169">
        <f t="shared" si="22"/>
        <v>0.51907175592367538</v>
      </c>
      <c r="M146" s="169">
        <f t="shared" si="22"/>
        <v>0.52419313232902254</v>
      </c>
      <c r="N146" s="169">
        <f t="shared" si="22"/>
        <v>0.52172069371707674</v>
      </c>
      <c r="O146" s="169">
        <f t="shared" si="22"/>
        <v>0.51983044820713697</v>
      </c>
      <c r="P146" s="169">
        <f t="shared" si="22"/>
        <v>0.51498997421782178</v>
      </c>
      <c r="Q146" s="169">
        <f t="shared" ref="Q146" si="23">IF(Q127=0,"",Q127/Q108)</f>
        <v>0.52101919024432564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0.4265458076521238</v>
      </c>
      <c r="C147" s="73">
        <f t="shared" si="24"/>
        <v>0.43441891625231444</v>
      </c>
      <c r="D147" s="73">
        <f t="shared" si="24"/>
        <v>0.44505740618600087</v>
      </c>
      <c r="E147" s="73">
        <f t="shared" si="24"/>
        <v>0.45431019396404165</v>
      </c>
      <c r="F147" s="73">
        <f t="shared" si="24"/>
        <v>0.4613070969291358</v>
      </c>
      <c r="G147" s="73">
        <f t="shared" si="24"/>
        <v>0.46939550646228734</v>
      </c>
      <c r="H147" s="73">
        <f t="shared" si="24"/>
        <v>0.47496352195480251</v>
      </c>
      <c r="I147" s="73">
        <f t="shared" si="24"/>
        <v>0.482659434160082</v>
      </c>
      <c r="J147" s="73">
        <f t="shared" si="24"/>
        <v>0.49107193576724145</v>
      </c>
      <c r="K147" s="73">
        <f t="shared" si="24"/>
        <v>0.49344159127521703</v>
      </c>
      <c r="L147" s="73">
        <f t="shared" si="24"/>
        <v>0.49584800638612936</v>
      </c>
      <c r="M147" s="73">
        <f t="shared" si="24"/>
        <v>0.49956106074341744</v>
      </c>
      <c r="N147" s="73">
        <f t="shared" si="24"/>
        <v>0.50168606158571927</v>
      </c>
      <c r="O147" s="73">
        <f t="shared" si="24"/>
        <v>0.50500987300361544</v>
      </c>
      <c r="P147" s="73">
        <f t="shared" si="24"/>
        <v>0.50618062221159865</v>
      </c>
      <c r="Q147" s="73">
        <f t="shared" si="24"/>
        <v>0.50846878686628427</v>
      </c>
    </row>
    <row r="148" spans="1:17" ht="12" customHeight="1" x14ac:dyDescent="0.25">
      <c r="A148" s="29" t="s">
        <v>140</v>
      </c>
      <c r="B148" s="65">
        <f t="shared" si="24"/>
        <v>0.78060947585124052</v>
      </c>
      <c r="C148" s="65">
        <f t="shared" si="24"/>
        <v>0.78287720923012905</v>
      </c>
      <c r="D148" s="65">
        <f t="shared" si="24"/>
        <v>0.78576814737025558</v>
      </c>
      <c r="E148" s="65">
        <f t="shared" si="24"/>
        <v>0.78882645519914307</v>
      </c>
      <c r="F148" s="65">
        <f t="shared" si="24"/>
        <v>0.79675076154236446</v>
      </c>
      <c r="G148" s="65">
        <f t="shared" si="24"/>
        <v>0.80176865509807049</v>
      </c>
      <c r="H148" s="65">
        <f t="shared" si="24"/>
        <v>0.80938280990164602</v>
      </c>
      <c r="I148" s="65">
        <f t="shared" si="24"/>
        <v>0.81672463719310617</v>
      </c>
      <c r="J148" s="65">
        <f t="shared" si="24"/>
        <v>0.82177191480666323</v>
      </c>
      <c r="K148" s="65">
        <f t="shared" si="24"/>
        <v>0.82325624193613411</v>
      </c>
      <c r="L148" s="65">
        <f t="shared" si="24"/>
        <v>0.8246064141598014</v>
      </c>
      <c r="M148" s="65">
        <f t="shared" si="24"/>
        <v>0.82516580240809345</v>
      </c>
      <c r="N148" s="65">
        <f t="shared" si="24"/>
        <v>0.82654061022871517</v>
      </c>
      <c r="O148" s="65">
        <f t="shared" si="24"/>
        <v>0.8270287411042806</v>
      </c>
      <c r="P148" s="65">
        <f t="shared" si="24"/>
        <v>0.82803483934948441</v>
      </c>
      <c r="Q148" s="65">
        <f t="shared" si="24"/>
        <v>0.83496975007953644</v>
      </c>
    </row>
    <row r="150" spans="1:17" ht="12" customHeight="1" x14ac:dyDescent="0.25">
      <c r="A150" s="152" t="s">
        <v>121</v>
      </c>
      <c r="B150" s="168">
        <f>SUM(B151,B154,B156,B165)</f>
        <v>7105.9519968174009</v>
      </c>
      <c r="C150" s="168">
        <f t="shared" ref="C150:Q150" si="25">SUM(C151,C154,C156,C165)</f>
        <v>7759.3533809810051</v>
      </c>
      <c r="D150" s="168">
        <f t="shared" si="25"/>
        <v>8017.1321775161778</v>
      </c>
      <c r="E150" s="168">
        <f t="shared" si="25"/>
        <v>9270.4390534423837</v>
      </c>
      <c r="F150" s="168">
        <f t="shared" si="25"/>
        <v>9248.535785721795</v>
      </c>
      <c r="G150" s="168">
        <f t="shared" si="25"/>
        <v>9226.6325180012136</v>
      </c>
      <c r="H150" s="168">
        <f t="shared" si="25"/>
        <v>8559.0542875780829</v>
      </c>
      <c r="I150" s="168">
        <f t="shared" si="25"/>
        <v>7456.0138842887281</v>
      </c>
      <c r="J150" s="168">
        <f t="shared" si="25"/>
        <v>7737.9475221314624</v>
      </c>
      <c r="K150" s="168">
        <f t="shared" si="25"/>
        <v>7472.926169854597</v>
      </c>
      <c r="L150" s="168">
        <f t="shared" si="25"/>
        <v>7656.4768520977896</v>
      </c>
      <c r="M150" s="168">
        <f t="shared" si="25"/>
        <v>6967.457612892531</v>
      </c>
      <c r="N150" s="168">
        <f t="shared" si="25"/>
        <v>6351.1801903003261</v>
      </c>
      <c r="O150" s="168">
        <f t="shared" si="25"/>
        <v>5902.6498057269882</v>
      </c>
      <c r="P150" s="168">
        <f t="shared" si="25"/>
        <v>5450.7664342154021</v>
      </c>
      <c r="Q150" s="168">
        <f t="shared" si="25"/>
        <v>6167.6206952338662</v>
      </c>
    </row>
    <row r="151" spans="1:17" ht="12" customHeight="1" x14ac:dyDescent="0.25">
      <c r="A151" s="158" t="s">
        <v>65</v>
      </c>
      <c r="B151" s="157">
        <f>SUM(B152:B153)</f>
        <v>5727.3069992167993</v>
      </c>
      <c r="C151" s="157">
        <f t="shared" ref="C151:Q151" si="26">SUM(C152:C153)</f>
        <v>6352.7470789043509</v>
      </c>
      <c r="D151" s="157">
        <f t="shared" si="26"/>
        <v>6527.6381971485298</v>
      </c>
      <c r="E151" s="157">
        <f t="shared" si="26"/>
        <v>7689.7990315702791</v>
      </c>
      <c r="F151" s="157">
        <f t="shared" si="26"/>
        <v>7626.1167345709564</v>
      </c>
      <c r="G151" s="157">
        <f t="shared" si="26"/>
        <v>7588.9579581325997</v>
      </c>
      <c r="H151" s="157">
        <f t="shared" si="26"/>
        <v>7043.5988361051177</v>
      </c>
      <c r="I151" s="157">
        <f t="shared" si="26"/>
        <v>5965.6939664804177</v>
      </c>
      <c r="J151" s="157">
        <f t="shared" si="26"/>
        <v>6186.1905191862988</v>
      </c>
      <c r="K151" s="157">
        <f t="shared" si="26"/>
        <v>5945.330387936403</v>
      </c>
      <c r="L151" s="157">
        <f t="shared" si="26"/>
        <v>6067.3271896274218</v>
      </c>
      <c r="M151" s="157">
        <f t="shared" si="26"/>
        <v>5406.0604670438943</v>
      </c>
      <c r="N151" s="157">
        <f t="shared" si="26"/>
        <v>4865.9198018143761</v>
      </c>
      <c r="O151" s="157">
        <f t="shared" si="26"/>
        <v>4453.7390778334457</v>
      </c>
      <c r="P151" s="157">
        <f t="shared" si="26"/>
        <v>3920.5151845256219</v>
      </c>
      <c r="Q151" s="157">
        <f t="shared" si="26"/>
        <v>4569.6184535705061</v>
      </c>
    </row>
    <row r="152" spans="1:17" ht="12" customHeight="1" x14ac:dyDescent="0.25">
      <c r="A152" s="23" t="s">
        <v>161</v>
      </c>
      <c r="B152" s="156">
        <f>RES_hhdet_emi!B$64</f>
        <v>5727.3069992167993</v>
      </c>
      <c r="C152" s="156">
        <f>RES_hhdet_emi!C$64</f>
        <v>6352.7470789043509</v>
      </c>
      <c r="D152" s="156">
        <f>RES_hhdet_emi!D$64</f>
        <v>6527.6381971485298</v>
      </c>
      <c r="E152" s="156">
        <f>RES_hhdet_emi!E$64</f>
        <v>7689.7990315702791</v>
      </c>
      <c r="F152" s="156">
        <f>RES_hhdet_emi!F$64</f>
        <v>7626.1167345709564</v>
      </c>
      <c r="G152" s="156">
        <f>RES_hhdet_emi!G$64</f>
        <v>7588.9579581325997</v>
      </c>
      <c r="H152" s="156">
        <f>RES_hhdet_emi!H$64</f>
        <v>7043.5988361051177</v>
      </c>
      <c r="I152" s="156">
        <f>RES_hhdet_emi!I$64</f>
        <v>5965.6939664804177</v>
      </c>
      <c r="J152" s="156">
        <f>RES_hhdet_emi!J$64</f>
        <v>6186.1905191862988</v>
      </c>
      <c r="K152" s="156">
        <f>RES_hhdet_emi!K$64</f>
        <v>5945.330387936403</v>
      </c>
      <c r="L152" s="156">
        <f>RES_hhdet_emi!L$64</f>
        <v>6067.3271896274218</v>
      </c>
      <c r="M152" s="156">
        <f>RES_hhdet_emi!M$64</f>
        <v>5406.0604670438943</v>
      </c>
      <c r="N152" s="156">
        <f>RES_hhdet_emi!N$64</f>
        <v>4865.9198018143761</v>
      </c>
      <c r="O152" s="156">
        <f>RES_hhdet_emi!O$64</f>
        <v>4453.7390778334457</v>
      </c>
      <c r="P152" s="156">
        <f>RES_hhdet_emi!P$64</f>
        <v>3920.5151845256219</v>
      </c>
      <c r="Q152" s="156">
        <f>RES_hhdet_emi!Q$64</f>
        <v>4569.6184535705061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840.47485712364937</v>
      </c>
      <c r="C156" s="157">
        <f t="shared" ref="C156:Q156" si="28">SUM(C157:C158,C161:C162)</f>
        <v>846.48204361294768</v>
      </c>
      <c r="D156" s="157">
        <f t="shared" si="28"/>
        <v>896.43704622547602</v>
      </c>
      <c r="E156" s="157">
        <f t="shared" si="28"/>
        <v>952.15710808200231</v>
      </c>
      <c r="F156" s="157">
        <f t="shared" si="28"/>
        <v>974.66387736536478</v>
      </c>
      <c r="G156" s="157">
        <f t="shared" si="28"/>
        <v>979.50228534594009</v>
      </c>
      <c r="H156" s="157">
        <f t="shared" si="28"/>
        <v>909.48475991818589</v>
      </c>
      <c r="I156" s="157">
        <f t="shared" si="28"/>
        <v>892.79174479736412</v>
      </c>
      <c r="J156" s="157">
        <f t="shared" si="28"/>
        <v>930.2374497056295</v>
      </c>
      <c r="K156" s="157">
        <f t="shared" si="28"/>
        <v>917.50631939055961</v>
      </c>
      <c r="L156" s="157">
        <f t="shared" si="28"/>
        <v>954.06046737732379</v>
      </c>
      <c r="M156" s="157">
        <f t="shared" si="28"/>
        <v>924.74082639611538</v>
      </c>
      <c r="N156" s="157">
        <f t="shared" si="28"/>
        <v>869.68492816943763</v>
      </c>
      <c r="O156" s="157">
        <f t="shared" si="28"/>
        <v>841.57625764640431</v>
      </c>
      <c r="P156" s="157">
        <f t="shared" si="28"/>
        <v>887.20407077204948</v>
      </c>
      <c r="Q156" s="157">
        <f t="shared" si="28"/>
        <v>919.70979154001498</v>
      </c>
    </row>
    <row r="157" spans="1:17" ht="12" customHeight="1" x14ac:dyDescent="0.25">
      <c r="A157" s="167" t="s">
        <v>160</v>
      </c>
      <c r="B157" s="132">
        <f>RES_hhdet_emi!B$69</f>
        <v>840.47485712364937</v>
      </c>
      <c r="C157" s="132">
        <f>RES_hhdet_emi!C$69</f>
        <v>839.70103828829303</v>
      </c>
      <c r="D157" s="132">
        <f>RES_hhdet_emi!D$69</f>
        <v>887.85147908564727</v>
      </c>
      <c r="E157" s="132">
        <f>RES_hhdet_emi!E$69</f>
        <v>942.60165592478052</v>
      </c>
      <c r="F157" s="132">
        <f>RES_hhdet_emi!F$69</f>
        <v>964.92247595506444</v>
      </c>
      <c r="G157" s="132">
        <f>RES_hhdet_emi!G$69</f>
        <v>969.43067271560551</v>
      </c>
      <c r="H157" s="132">
        <f>RES_hhdet_emi!H$69</f>
        <v>899.16312584132299</v>
      </c>
      <c r="I157" s="132">
        <f>RES_hhdet_emi!I$69</f>
        <v>880.63634724394649</v>
      </c>
      <c r="J157" s="132">
        <f>RES_hhdet_emi!J$69</f>
        <v>910.6932535337703</v>
      </c>
      <c r="K157" s="132">
        <f>RES_hhdet_emi!K$69</f>
        <v>894.68491953485591</v>
      </c>
      <c r="L157" s="132">
        <f>RES_hhdet_emi!L$69</f>
        <v>929.59570456128336</v>
      </c>
      <c r="M157" s="132">
        <f>RES_hhdet_emi!M$69</f>
        <v>898.32100282778583</v>
      </c>
      <c r="N157" s="132">
        <f>RES_hhdet_emi!N$69</f>
        <v>837.45618650289157</v>
      </c>
      <c r="O157" s="132">
        <f>RES_hhdet_emi!O$69</f>
        <v>809.22509357204399</v>
      </c>
      <c r="P157" s="132">
        <f>RES_hhdet_emi!P$69</f>
        <v>849.85032109787562</v>
      </c>
      <c r="Q157" s="132">
        <f>RES_hhdet_emi!Q$69</f>
        <v>877.29452705010124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6.7810053246546955</v>
      </c>
      <c r="D158" s="132">
        <f t="shared" si="29"/>
        <v>8.5855671398287168</v>
      </c>
      <c r="E158" s="132">
        <f t="shared" si="29"/>
        <v>9.5554521572217954</v>
      </c>
      <c r="F158" s="132">
        <f t="shared" si="29"/>
        <v>9.7414014103003126</v>
      </c>
      <c r="G158" s="132">
        <f t="shared" si="29"/>
        <v>10.071612630334554</v>
      </c>
      <c r="H158" s="132">
        <f t="shared" si="29"/>
        <v>10.321634076862878</v>
      </c>
      <c r="I158" s="132">
        <f t="shared" si="29"/>
        <v>12.155397553417645</v>
      </c>
      <c r="J158" s="132">
        <f t="shared" si="29"/>
        <v>19.544196171859202</v>
      </c>
      <c r="K158" s="132">
        <f t="shared" si="29"/>
        <v>22.82139985570366</v>
      </c>
      <c r="L158" s="132">
        <f t="shared" si="29"/>
        <v>24.464762816040444</v>
      </c>
      <c r="M158" s="132">
        <f t="shared" si="29"/>
        <v>26.419823568329544</v>
      </c>
      <c r="N158" s="132">
        <f t="shared" si="29"/>
        <v>32.228741666546078</v>
      </c>
      <c r="O158" s="132">
        <f t="shared" si="29"/>
        <v>32.351164074360362</v>
      </c>
      <c r="P158" s="132">
        <f t="shared" si="29"/>
        <v>37.353749674173869</v>
      </c>
      <c r="Q158" s="132">
        <f t="shared" si="29"/>
        <v>42.415264489913731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6.7810053246546955</v>
      </c>
      <c r="D159" s="165">
        <f>RES_hhdet_emi!D$71</f>
        <v>8.5855671398287168</v>
      </c>
      <c r="E159" s="165">
        <f>RES_hhdet_emi!E$71</f>
        <v>9.5554521572217954</v>
      </c>
      <c r="F159" s="165">
        <f>RES_hhdet_emi!F$71</f>
        <v>9.7414014103003126</v>
      </c>
      <c r="G159" s="165">
        <f>RES_hhdet_emi!G$71</f>
        <v>10.071612630334554</v>
      </c>
      <c r="H159" s="165">
        <f>RES_hhdet_emi!H$71</f>
        <v>10.321634076862878</v>
      </c>
      <c r="I159" s="165">
        <f>RES_hhdet_emi!I$71</f>
        <v>12.155397553417645</v>
      </c>
      <c r="J159" s="165">
        <f>RES_hhdet_emi!J$71</f>
        <v>19.544196171859202</v>
      </c>
      <c r="K159" s="165">
        <f>RES_hhdet_emi!K$71</f>
        <v>22.82139985570366</v>
      </c>
      <c r="L159" s="165">
        <f>RES_hhdet_emi!L$71</f>
        <v>24.464762816040444</v>
      </c>
      <c r="M159" s="165">
        <f>RES_hhdet_emi!M$71</f>
        <v>26.419823568329544</v>
      </c>
      <c r="N159" s="165">
        <f>RES_hhdet_emi!N$71</f>
        <v>32.228741666546078</v>
      </c>
      <c r="O159" s="165">
        <f>RES_hhdet_emi!O$71</f>
        <v>32.351164074360362</v>
      </c>
      <c r="P159" s="165">
        <f>RES_hhdet_emi!P$71</f>
        <v>37.353749674173869</v>
      </c>
      <c r="Q159" s="165">
        <f>RES_hhdet_emi!Q$71</f>
        <v>42.415264489913731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538.17014047695216</v>
      </c>
      <c r="C165" s="157">
        <f t="shared" ref="C165:Q165" si="31">SUM(C166:C167)</f>
        <v>560.12425846370672</v>
      </c>
      <c r="D165" s="157">
        <f t="shared" si="31"/>
        <v>593.05693414217228</v>
      </c>
      <c r="E165" s="157">
        <f t="shared" si="31"/>
        <v>628.48291379010118</v>
      </c>
      <c r="F165" s="157">
        <f t="shared" si="31"/>
        <v>647.75517378547363</v>
      </c>
      <c r="G165" s="157">
        <f t="shared" si="31"/>
        <v>658.17227452267366</v>
      </c>
      <c r="H165" s="157">
        <f t="shared" si="31"/>
        <v>605.97069155477936</v>
      </c>
      <c r="I165" s="157">
        <f t="shared" si="31"/>
        <v>597.52817301094649</v>
      </c>
      <c r="J165" s="157">
        <f t="shared" si="31"/>
        <v>621.51955323953371</v>
      </c>
      <c r="K165" s="157">
        <f t="shared" si="31"/>
        <v>610.08946252763417</v>
      </c>
      <c r="L165" s="157">
        <f t="shared" si="31"/>
        <v>635.08919509304371</v>
      </c>
      <c r="M165" s="157">
        <f t="shared" si="31"/>
        <v>636.65631945252164</v>
      </c>
      <c r="N165" s="157">
        <f t="shared" si="31"/>
        <v>615.57546031651202</v>
      </c>
      <c r="O165" s="157">
        <f t="shared" si="31"/>
        <v>607.33447024713837</v>
      </c>
      <c r="P165" s="157">
        <f t="shared" si="31"/>
        <v>643.04717891773112</v>
      </c>
      <c r="Q165" s="157">
        <f t="shared" si="31"/>
        <v>678.29245012334593</v>
      </c>
    </row>
    <row r="166" spans="1:17" ht="12" customHeight="1" x14ac:dyDescent="0.25">
      <c r="A166" s="23" t="s">
        <v>203</v>
      </c>
      <c r="B166" s="156">
        <f>RES_hhdet_emi!B$78</f>
        <v>538.17014047695216</v>
      </c>
      <c r="C166" s="156">
        <f>RES_hhdet_emi!C$78</f>
        <v>560.12425846370672</v>
      </c>
      <c r="D166" s="156">
        <f>RES_hhdet_emi!D$78</f>
        <v>593.05693414217228</v>
      </c>
      <c r="E166" s="156">
        <f>RES_hhdet_emi!E$78</f>
        <v>628.48291379010118</v>
      </c>
      <c r="F166" s="156">
        <f>RES_hhdet_emi!F$78</f>
        <v>647.75517378547363</v>
      </c>
      <c r="G166" s="156">
        <f>RES_hhdet_emi!G$78</f>
        <v>658.17227452267366</v>
      </c>
      <c r="H166" s="156">
        <f>RES_hhdet_emi!H$78</f>
        <v>605.97069155477936</v>
      </c>
      <c r="I166" s="156">
        <f>RES_hhdet_emi!I$78</f>
        <v>597.52817301094649</v>
      </c>
      <c r="J166" s="156">
        <f>RES_hhdet_emi!J$78</f>
        <v>621.51955323953371</v>
      </c>
      <c r="K166" s="156">
        <f>RES_hhdet_emi!K$78</f>
        <v>610.08946252763417</v>
      </c>
      <c r="L166" s="156">
        <f>RES_hhdet_emi!L$78</f>
        <v>635.08919509304371</v>
      </c>
      <c r="M166" s="156">
        <f>RES_hhdet_emi!M$78</f>
        <v>636.65631945252164</v>
      </c>
      <c r="N166" s="156">
        <f>RES_hhdet_emi!N$78</f>
        <v>615.57546031651202</v>
      </c>
      <c r="O166" s="156">
        <f>RES_hhdet_emi!O$78</f>
        <v>607.33447024713837</v>
      </c>
      <c r="P166" s="156">
        <f>RES_hhdet_emi!P$78</f>
        <v>643.04717891773112</v>
      </c>
      <c r="Q166" s="156">
        <f>RES_hhdet_emi!Q$78</f>
        <v>678.29245012334593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15363.084576140658</v>
      </c>
      <c r="C169" s="168">
        <f t="shared" ref="C169:Q169" si="32">SUM(C170,C173,C175,C184)</f>
        <v>16594.287906073419</v>
      </c>
      <c r="D169" s="168">
        <f t="shared" si="32"/>
        <v>16275.229367384858</v>
      </c>
      <c r="E169" s="168">
        <f t="shared" si="32"/>
        <v>17942.16813535746</v>
      </c>
      <c r="F169" s="168">
        <f t="shared" si="32"/>
        <v>17595.745133183937</v>
      </c>
      <c r="G169" s="168">
        <f t="shared" si="32"/>
        <v>17297.162877718729</v>
      </c>
      <c r="H169" s="168">
        <f t="shared" si="32"/>
        <v>17804.596927531238</v>
      </c>
      <c r="I169" s="168">
        <f t="shared" si="32"/>
        <v>15454.618493996815</v>
      </c>
      <c r="J169" s="168">
        <f t="shared" si="32"/>
        <v>15757.283044136739</v>
      </c>
      <c r="K169" s="168">
        <f t="shared" si="32"/>
        <v>15520.362780225703</v>
      </c>
      <c r="L169" s="168">
        <f t="shared" si="32"/>
        <v>18339.548846830563</v>
      </c>
      <c r="M169" s="168">
        <f t="shared" si="32"/>
        <v>16614.809155100065</v>
      </c>
      <c r="N169" s="168">
        <f t="shared" si="32"/>
        <v>15959.244219981369</v>
      </c>
      <c r="O169" s="168">
        <f t="shared" si="32"/>
        <v>15187.933783008282</v>
      </c>
      <c r="P169" s="168">
        <f t="shared" si="32"/>
        <v>13583.689973339668</v>
      </c>
      <c r="Q169" s="168">
        <f t="shared" si="32"/>
        <v>14680.129272423705</v>
      </c>
    </row>
    <row r="170" spans="1:17" ht="12" customHeight="1" x14ac:dyDescent="0.25">
      <c r="A170" s="158" t="s">
        <v>65</v>
      </c>
      <c r="B170" s="157">
        <f>SUM(B171:B172)</f>
        <v>12147.09703456127</v>
      </c>
      <c r="C170" s="157">
        <f t="shared" ref="C170:Q170" si="33">SUM(C171:C172)</f>
        <v>13369.715176335538</v>
      </c>
      <c r="D170" s="157">
        <f t="shared" si="33"/>
        <v>13045.965734440522</v>
      </c>
      <c r="E170" s="157">
        <f t="shared" si="33"/>
        <v>14706.072529751595</v>
      </c>
      <c r="F170" s="157">
        <f t="shared" si="33"/>
        <v>14345.399348250672</v>
      </c>
      <c r="G170" s="157">
        <f t="shared" si="33"/>
        <v>14060.642720644713</v>
      </c>
      <c r="H170" s="157">
        <f t="shared" si="33"/>
        <v>14523.904623901553</v>
      </c>
      <c r="I170" s="157">
        <f t="shared" si="33"/>
        <v>12209.595798521163</v>
      </c>
      <c r="J170" s="157">
        <f t="shared" si="33"/>
        <v>12413.827454519804</v>
      </c>
      <c r="K170" s="157">
        <f t="shared" si="33"/>
        <v>12197.025470365636</v>
      </c>
      <c r="L170" s="157">
        <f t="shared" si="33"/>
        <v>14400.956308356153</v>
      </c>
      <c r="M170" s="157">
        <f t="shared" si="33"/>
        <v>12742.450262417671</v>
      </c>
      <c r="N170" s="157">
        <f t="shared" si="33"/>
        <v>12087.377865866056</v>
      </c>
      <c r="O170" s="157">
        <f t="shared" si="33"/>
        <v>11334.579276455243</v>
      </c>
      <c r="P170" s="157">
        <f t="shared" si="33"/>
        <v>9715.3102459050824</v>
      </c>
      <c r="Q170" s="157">
        <f t="shared" si="33"/>
        <v>10800.344178662772</v>
      </c>
    </row>
    <row r="171" spans="1:17" ht="12" customHeight="1" x14ac:dyDescent="0.25">
      <c r="A171" s="23" t="s">
        <v>161</v>
      </c>
      <c r="B171" s="156">
        <f>IF(B95=0,0,B95/0.086*1000000/B$7)</f>
        <v>11929.93928982028</v>
      </c>
      <c r="C171" s="156">
        <f t="shared" ref="C171:Q172" si="34">IF(C95=0,0,C95/0.086*1000000/C$7)</f>
        <v>13207.108787008745</v>
      </c>
      <c r="D171" s="156">
        <f t="shared" si="34"/>
        <v>12828.231668639673</v>
      </c>
      <c r="E171" s="156">
        <f t="shared" si="34"/>
        <v>14479.17689410337</v>
      </c>
      <c r="F171" s="156">
        <f t="shared" si="34"/>
        <v>14173.16307771726</v>
      </c>
      <c r="G171" s="156">
        <f t="shared" si="34"/>
        <v>13896.553523946423</v>
      </c>
      <c r="H171" s="156">
        <f t="shared" si="34"/>
        <v>14296.72079271855</v>
      </c>
      <c r="I171" s="156">
        <f t="shared" si="34"/>
        <v>12013.850084946367</v>
      </c>
      <c r="J171" s="156">
        <f t="shared" si="34"/>
        <v>12194.491637621093</v>
      </c>
      <c r="K171" s="156">
        <f t="shared" si="34"/>
        <v>12017.365744221504</v>
      </c>
      <c r="L171" s="156">
        <f t="shared" si="34"/>
        <v>14153.608159856945</v>
      </c>
      <c r="M171" s="156">
        <f t="shared" si="34"/>
        <v>12511.112492844846</v>
      </c>
      <c r="N171" s="156">
        <f t="shared" si="34"/>
        <v>11963.366086231154</v>
      </c>
      <c r="O171" s="156">
        <f t="shared" si="34"/>
        <v>11202.253473477622</v>
      </c>
      <c r="P171" s="156">
        <f t="shared" si="34"/>
        <v>9568.2643225811353</v>
      </c>
      <c r="Q171" s="156">
        <f t="shared" si="34"/>
        <v>10548.475655579812</v>
      </c>
    </row>
    <row r="172" spans="1:17" ht="12" customHeight="1" x14ac:dyDescent="0.25">
      <c r="A172" s="23" t="s">
        <v>60</v>
      </c>
      <c r="B172" s="156">
        <f>IF(B96=0,0,B96/0.086*1000000/B$7)</f>
        <v>217.15774474098981</v>
      </c>
      <c r="C172" s="156">
        <f t="shared" si="34"/>
        <v>162.60638932679339</v>
      </c>
      <c r="D172" s="156">
        <f t="shared" si="34"/>
        <v>217.73406580084833</v>
      </c>
      <c r="E172" s="156">
        <f t="shared" si="34"/>
        <v>226.89563564822436</v>
      </c>
      <c r="F172" s="156">
        <f t="shared" si="34"/>
        <v>172.23627053341264</v>
      </c>
      <c r="G172" s="156">
        <f t="shared" si="34"/>
        <v>164.08919669829052</v>
      </c>
      <c r="H172" s="156">
        <f t="shared" si="34"/>
        <v>227.18383118300358</v>
      </c>
      <c r="I172" s="156">
        <f t="shared" si="34"/>
        <v>195.74571357479621</v>
      </c>
      <c r="J172" s="156">
        <f t="shared" si="34"/>
        <v>219.33581689871139</v>
      </c>
      <c r="K172" s="156">
        <f t="shared" si="34"/>
        <v>179.65972614413113</v>
      </c>
      <c r="L172" s="156">
        <f t="shared" si="34"/>
        <v>247.34814849920801</v>
      </c>
      <c r="M172" s="156">
        <f t="shared" si="34"/>
        <v>231.33776957282475</v>
      </c>
      <c r="N172" s="156">
        <f t="shared" si="34"/>
        <v>124.01177963490223</v>
      </c>
      <c r="O172" s="156">
        <f t="shared" si="34"/>
        <v>132.32580297762087</v>
      </c>
      <c r="P172" s="156">
        <f t="shared" si="34"/>
        <v>147.04592332394793</v>
      </c>
      <c r="Q172" s="156">
        <f t="shared" si="34"/>
        <v>251.86852308295991</v>
      </c>
    </row>
    <row r="173" spans="1:17" ht="12" customHeight="1" x14ac:dyDescent="0.25">
      <c r="A173" s="158" t="s">
        <v>112</v>
      </c>
      <c r="B173" s="157">
        <f>B174</f>
        <v>0.90108735557719544</v>
      </c>
      <c r="C173" s="157">
        <f t="shared" ref="C173:Q173" si="35">C174</f>
        <v>1.3071602963827307</v>
      </c>
      <c r="D173" s="157">
        <f t="shared" si="35"/>
        <v>1.9065083759453916</v>
      </c>
      <c r="E173" s="157">
        <f t="shared" si="35"/>
        <v>2.6889239625595875</v>
      </c>
      <c r="F173" s="157">
        <f t="shared" si="35"/>
        <v>3.1631614560225345</v>
      </c>
      <c r="G173" s="157">
        <f t="shared" si="35"/>
        <v>3.7346986040599273</v>
      </c>
      <c r="H173" s="157">
        <f t="shared" si="35"/>
        <v>5.3353597756599065</v>
      </c>
      <c r="I173" s="157">
        <f t="shared" si="35"/>
        <v>6.4714371491423002</v>
      </c>
      <c r="J173" s="157">
        <f t="shared" si="35"/>
        <v>7.9701547041547576</v>
      </c>
      <c r="K173" s="157">
        <f t="shared" si="35"/>
        <v>9.7615400427589485</v>
      </c>
      <c r="L173" s="157">
        <f t="shared" si="35"/>
        <v>10.884821353559044</v>
      </c>
      <c r="M173" s="157">
        <f t="shared" si="35"/>
        <v>11.499835384082825</v>
      </c>
      <c r="N173" s="157">
        <f t="shared" si="35"/>
        <v>12.879212682868546</v>
      </c>
      <c r="O173" s="157">
        <f t="shared" si="35"/>
        <v>14.065049300936698</v>
      </c>
      <c r="P173" s="157">
        <f t="shared" si="35"/>
        <v>15.849587325359485</v>
      </c>
      <c r="Q173" s="157">
        <f t="shared" si="35"/>
        <v>17.19807455370109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0.90108735557719544</v>
      </c>
      <c r="C174" s="156">
        <f t="shared" si="36"/>
        <v>1.3071602963827307</v>
      </c>
      <c r="D174" s="156">
        <f t="shared" si="36"/>
        <v>1.9065083759453916</v>
      </c>
      <c r="E174" s="156">
        <f t="shared" si="36"/>
        <v>2.6889239625595875</v>
      </c>
      <c r="F174" s="156">
        <f t="shared" si="36"/>
        <v>3.1631614560225345</v>
      </c>
      <c r="G174" s="156">
        <f t="shared" si="36"/>
        <v>3.7346986040599273</v>
      </c>
      <c r="H174" s="156">
        <f t="shared" si="36"/>
        <v>5.3353597756599065</v>
      </c>
      <c r="I174" s="156">
        <f t="shared" si="36"/>
        <v>6.4714371491423002</v>
      </c>
      <c r="J174" s="156">
        <f t="shared" si="36"/>
        <v>7.9701547041547576</v>
      </c>
      <c r="K174" s="156">
        <f t="shared" si="36"/>
        <v>9.7615400427589485</v>
      </c>
      <c r="L174" s="156">
        <f t="shared" si="36"/>
        <v>10.884821353559044</v>
      </c>
      <c r="M174" s="156">
        <f t="shared" si="36"/>
        <v>11.499835384082825</v>
      </c>
      <c r="N174" s="156">
        <f t="shared" si="36"/>
        <v>12.879212682868546</v>
      </c>
      <c r="O174" s="156">
        <f t="shared" si="36"/>
        <v>14.065049300936698</v>
      </c>
      <c r="P174" s="156">
        <f t="shared" si="36"/>
        <v>15.849587325359485</v>
      </c>
      <c r="Q174" s="156">
        <f t="shared" si="36"/>
        <v>17.19807455370109</v>
      </c>
    </row>
    <row r="175" spans="1:17" ht="12" customHeight="1" x14ac:dyDescent="0.25">
      <c r="A175" s="158" t="s">
        <v>63</v>
      </c>
      <c r="B175" s="157">
        <f t="shared" si="36"/>
        <v>1954.5807060296422</v>
      </c>
      <c r="C175" s="157">
        <f t="shared" si="36"/>
        <v>1927.4966112721152</v>
      </c>
      <c r="D175" s="157">
        <f t="shared" si="36"/>
        <v>1942.6388033692465</v>
      </c>
      <c r="E175" s="157">
        <f t="shared" si="36"/>
        <v>1944.2946706954026</v>
      </c>
      <c r="F175" s="157">
        <f t="shared" si="36"/>
        <v>1928.6232188683157</v>
      </c>
      <c r="G175" s="157">
        <f t="shared" si="36"/>
        <v>1931.6419534576376</v>
      </c>
      <c r="H175" s="157">
        <f t="shared" si="36"/>
        <v>1966.1377109678422</v>
      </c>
      <c r="I175" s="157">
        <f t="shared" si="36"/>
        <v>1930.9254359716904</v>
      </c>
      <c r="J175" s="157">
        <f t="shared" si="36"/>
        <v>1991.5107280846698</v>
      </c>
      <c r="K175" s="157">
        <f t="shared" si="36"/>
        <v>1978.6132162411832</v>
      </c>
      <c r="L175" s="157">
        <f t="shared" si="36"/>
        <v>2333.5882565478837</v>
      </c>
      <c r="M175" s="157">
        <f t="shared" si="36"/>
        <v>2266.8758421982043</v>
      </c>
      <c r="N175" s="157">
        <f t="shared" si="36"/>
        <v>2246.0577468070646</v>
      </c>
      <c r="O175" s="157">
        <f t="shared" si="36"/>
        <v>2237.995455072245</v>
      </c>
      <c r="P175" s="157">
        <f t="shared" si="36"/>
        <v>2238.9687972691854</v>
      </c>
      <c r="Q175" s="157">
        <f t="shared" si="36"/>
        <v>2234.2287894791421</v>
      </c>
    </row>
    <row r="176" spans="1:17" ht="12" customHeight="1" x14ac:dyDescent="0.25">
      <c r="A176" s="167" t="s">
        <v>160</v>
      </c>
      <c r="B176" s="132">
        <f>IF(B100=0,0,B100/0.086*1000000/B$11)</f>
        <v>1972.1068482133567</v>
      </c>
      <c r="C176" s="132">
        <f t="shared" ref="C176:Q176" si="37">IF(C100=0,0,C100/0.086*1000000/C$11)</f>
        <v>1952.81357551577</v>
      </c>
      <c r="D176" s="132">
        <f t="shared" si="37"/>
        <v>1963.6081634832099</v>
      </c>
      <c r="E176" s="132">
        <f t="shared" si="37"/>
        <v>1963.1797077239094</v>
      </c>
      <c r="F176" s="132">
        <f t="shared" si="37"/>
        <v>1947.7902186533588</v>
      </c>
      <c r="G176" s="132">
        <f t="shared" si="37"/>
        <v>1959.9432665548131</v>
      </c>
      <c r="H176" s="132">
        <f t="shared" si="37"/>
        <v>1979.5652156934614</v>
      </c>
      <c r="I176" s="132">
        <f t="shared" si="37"/>
        <v>1947.3907615696342</v>
      </c>
      <c r="J176" s="132">
        <f t="shared" si="37"/>
        <v>2038.0369618652992</v>
      </c>
      <c r="K176" s="132">
        <f t="shared" si="37"/>
        <v>2018.0689055760697</v>
      </c>
      <c r="L176" s="132">
        <f t="shared" si="37"/>
        <v>2355.4133965553974</v>
      </c>
      <c r="M176" s="132">
        <f t="shared" si="37"/>
        <v>2292.4622363988615</v>
      </c>
      <c r="N176" s="132">
        <f t="shared" si="37"/>
        <v>2280.0490566311491</v>
      </c>
      <c r="O176" s="132">
        <f t="shared" si="37"/>
        <v>2273.8616194578117</v>
      </c>
      <c r="P176" s="132">
        <f t="shared" si="37"/>
        <v>2268.8770045162842</v>
      </c>
      <c r="Q176" s="132">
        <f t="shared" si="37"/>
        <v>2264.0867481868227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1599.2252648796832</v>
      </c>
      <c r="D177" s="132">
        <f t="shared" si="38"/>
        <v>1610.4466796958359</v>
      </c>
      <c r="E177" s="132">
        <f t="shared" si="38"/>
        <v>1612.4359370156051</v>
      </c>
      <c r="F177" s="132">
        <f t="shared" si="38"/>
        <v>1602.1842870281787</v>
      </c>
      <c r="G177" s="132">
        <f t="shared" si="38"/>
        <v>1614.6170142246124</v>
      </c>
      <c r="H177" s="132">
        <f t="shared" si="38"/>
        <v>1633.0901572654193</v>
      </c>
      <c r="I177" s="132">
        <f t="shared" si="38"/>
        <v>1612.0959583917847</v>
      </c>
      <c r="J177" s="132">
        <f t="shared" si="38"/>
        <v>1673.7064866744176</v>
      </c>
      <c r="K177" s="132">
        <f t="shared" si="38"/>
        <v>1663.9382414442139</v>
      </c>
      <c r="L177" s="132">
        <f t="shared" si="38"/>
        <v>1970.954420273034</v>
      </c>
      <c r="M177" s="132">
        <f t="shared" si="38"/>
        <v>1904.6102089182698</v>
      </c>
      <c r="N177" s="132">
        <f t="shared" si="38"/>
        <v>1896.8299271923154</v>
      </c>
      <c r="O177" s="132">
        <f t="shared" si="38"/>
        <v>1894.6104119859713</v>
      </c>
      <c r="P177" s="132">
        <f t="shared" si="38"/>
        <v>1893.5590567647509</v>
      </c>
      <c r="Q177" s="132">
        <f t="shared" si="38"/>
        <v>1892.8107317864435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1269.3288240852548</v>
      </c>
      <c r="D178" s="165">
        <f t="shared" si="39"/>
        <v>1276.3453062640488</v>
      </c>
      <c r="E178" s="165">
        <f t="shared" si="39"/>
        <v>1276.0668100205619</v>
      </c>
      <c r="F178" s="165">
        <f t="shared" si="39"/>
        <v>1266.0636421247013</v>
      </c>
      <c r="G178" s="165">
        <f t="shared" si="39"/>
        <v>1273.9631232606409</v>
      </c>
      <c r="H178" s="165">
        <f t="shared" si="39"/>
        <v>1286.717390200758</v>
      </c>
      <c r="I178" s="165">
        <f t="shared" si="39"/>
        <v>1265.8039950202399</v>
      </c>
      <c r="J178" s="165">
        <f t="shared" si="39"/>
        <v>1324.7240252124564</v>
      </c>
      <c r="K178" s="165">
        <f t="shared" si="39"/>
        <v>1311.744788624449</v>
      </c>
      <c r="L178" s="165">
        <f t="shared" si="39"/>
        <v>1566.3499087093492</v>
      </c>
      <c r="M178" s="165">
        <f t="shared" si="39"/>
        <v>1490.100453659265</v>
      </c>
      <c r="N178" s="165">
        <f t="shared" si="39"/>
        <v>1482.0318868102515</v>
      </c>
      <c r="O178" s="165">
        <f t="shared" si="39"/>
        <v>1478.0100526475851</v>
      </c>
      <c r="P178" s="165">
        <f t="shared" si="39"/>
        <v>1474.7700529355864</v>
      </c>
      <c r="Q178" s="165">
        <f t="shared" si="39"/>
        <v>1471.6563863214462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329.89644079442837</v>
      </c>
      <c r="D179" s="164">
        <f t="shared" si="39"/>
        <v>334.10137343178701</v>
      </c>
      <c r="E179" s="164">
        <f t="shared" si="39"/>
        <v>336.36912699504268</v>
      </c>
      <c r="F179" s="164">
        <f t="shared" si="39"/>
        <v>336.1206449034774</v>
      </c>
      <c r="G179" s="164">
        <f t="shared" si="39"/>
        <v>340.65389096397143</v>
      </c>
      <c r="H179" s="164">
        <f t="shared" si="39"/>
        <v>346.37276706466133</v>
      </c>
      <c r="I179" s="164">
        <f t="shared" si="39"/>
        <v>346.29196337154485</v>
      </c>
      <c r="J179" s="164">
        <f t="shared" si="39"/>
        <v>348.98246146196129</v>
      </c>
      <c r="K179" s="164">
        <f t="shared" si="39"/>
        <v>352.19345281976507</v>
      </c>
      <c r="L179" s="164">
        <f t="shared" si="39"/>
        <v>404.6045115636847</v>
      </c>
      <c r="M179" s="164">
        <f t="shared" si="39"/>
        <v>414.50975525900458</v>
      </c>
      <c r="N179" s="164">
        <f t="shared" si="39"/>
        <v>414.79804038206328</v>
      </c>
      <c r="O179" s="164">
        <f t="shared" si="39"/>
        <v>416.60035933838617</v>
      </c>
      <c r="P179" s="164">
        <f t="shared" si="39"/>
        <v>418.78900382916453</v>
      </c>
      <c r="Q179" s="164">
        <f t="shared" si="39"/>
        <v>421.15434546499728</v>
      </c>
    </row>
    <row r="180" spans="1:17" ht="12" customHeight="1" x14ac:dyDescent="0.25">
      <c r="A180" s="163" t="s">
        <v>142</v>
      </c>
      <c r="B180" s="162">
        <f>IF(B104=0,0,B104/0.086*1000000/B$13)</f>
        <v>1815.996472355107</v>
      </c>
      <c r="C180" s="162">
        <f t="shared" ref="C180:Q180" si="40">IF(C104=0,0,C104/0.086*1000000/C$13)</f>
        <v>1730.9248473210146</v>
      </c>
      <c r="D180" s="162">
        <f t="shared" si="40"/>
        <v>1801.961830320713</v>
      </c>
      <c r="E180" s="162">
        <f t="shared" si="40"/>
        <v>1797.347320460708</v>
      </c>
      <c r="F180" s="162">
        <f t="shared" si="40"/>
        <v>1733.1145896884432</v>
      </c>
      <c r="G180" s="162">
        <f t="shared" si="40"/>
        <v>1671.7622802631574</v>
      </c>
      <c r="H180" s="162">
        <f t="shared" si="40"/>
        <v>1858.7747943539605</v>
      </c>
      <c r="I180" s="162">
        <f t="shared" si="40"/>
        <v>1810.7457108826302</v>
      </c>
      <c r="J180" s="162">
        <f t="shared" si="40"/>
        <v>1646.3842041043588</v>
      </c>
      <c r="K180" s="162">
        <f t="shared" si="40"/>
        <v>1633.3756661632719</v>
      </c>
      <c r="L180" s="162">
        <f t="shared" si="40"/>
        <v>2185.7083744859401</v>
      </c>
      <c r="M180" s="162">
        <f t="shared" si="40"/>
        <v>2121.0091489136535</v>
      </c>
      <c r="N180" s="162">
        <f t="shared" si="40"/>
        <v>1985.2767888980677</v>
      </c>
      <c r="O180" s="162">
        <f t="shared" si="40"/>
        <v>1989.2219279992587</v>
      </c>
      <c r="P180" s="162">
        <f t="shared" si="40"/>
        <v>2007.6741858719545</v>
      </c>
      <c r="Q180" s="162">
        <f t="shared" si="40"/>
        <v>2154.9476708031675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1454.9975915530922</v>
      </c>
      <c r="D181" s="160">
        <f t="shared" si="41"/>
        <v>1505.3765631402132</v>
      </c>
      <c r="E181" s="160">
        <f t="shared" si="41"/>
        <v>1504.6448852945216</v>
      </c>
      <c r="F181" s="160">
        <f t="shared" si="41"/>
        <v>1462.6451282009732</v>
      </c>
      <c r="G181" s="160">
        <f t="shared" si="41"/>
        <v>1427.2993731350248</v>
      </c>
      <c r="H181" s="160">
        <f t="shared" si="41"/>
        <v>1554.5763833947533</v>
      </c>
      <c r="I181" s="160">
        <f t="shared" si="41"/>
        <v>1523.2766754452384</v>
      </c>
      <c r="J181" s="160">
        <f t="shared" si="41"/>
        <v>1419.1321941298027</v>
      </c>
      <c r="K181" s="160">
        <f t="shared" si="41"/>
        <v>1413.8876358258995</v>
      </c>
      <c r="L181" s="160">
        <f t="shared" si="41"/>
        <v>1858.100580596833</v>
      </c>
      <c r="M181" s="160">
        <f t="shared" si="41"/>
        <v>1793.1657020528896</v>
      </c>
      <c r="N181" s="160">
        <f t="shared" si="41"/>
        <v>1705.227953165816</v>
      </c>
      <c r="O181" s="160">
        <f t="shared" si="41"/>
        <v>1709.5946125379098</v>
      </c>
      <c r="P181" s="160">
        <f t="shared" si="41"/>
        <v>1723.7772246459399</v>
      </c>
      <c r="Q181" s="160">
        <f t="shared" si="41"/>
        <v>1821.8703314870681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1125.1011507586641</v>
      </c>
      <c r="D182" s="156">
        <f t="shared" si="42"/>
        <v>1171.2751897084263</v>
      </c>
      <c r="E182" s="156">
        <f t="shared" si="42"/>
        <v>1168.2757582994789</v>
      </c>
      <c r="F182" s="156">
        <f t="shared" si="42"/>
        <v>1126.5244832974963</v>
      </c>
      <c r="G182" s="156">
        <f t="shared" si="42"/>
        <v>1086.6454821710533</v>
      </c>
      <c r="H182" s="156">
        <f t="shared" si="42"/>
        <v>1208.2036163300925</v>
      </c>
      <c r="I182" s="156">
        <f t="shared" si="42"/>
        <v>1176.9847120736933</v>
      </c>
      <c r="J182" s="156">
        <f t="shared" si="42"/>
        <v>1070.1497326678416</v>
      </c>
      <c r="K182" s="156">
        <f t="shared" si="42"/>
        <v>1061.6941830061346</v>
      </c>
      <c r="L182" s="156">
        <f t="shared" si="42"/>
        <v>1453.4960690331482</v>
      </c>
      <c r="M182" s="156">
        <f t="shared" si="42"/>
        <v>1378.6559467938853</v>
      </c>
      <c r="N182" s="156">
        <f t="shared" si="42"/>
        <v>1290.4299127837523</v>
      </c>
      <c r="O182" s="156">
        <f t="shared" si="42"/>
        <v>1292.9942531995237</v>
      </c>
      <c r="P182" s="156">
        <f t="shared" si="42"/>
        <v>1304.9882208167749</v>
      </c>
      <c r="Q182" s="156">
        <f t="shared" si="42"/>
        <v>1400.7159860220706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329.89644079442826</v>
      </c>
      <c r="D183" s="156">
        <f t="shared" si="42"/>
        <v>334.10137343178718</v>
      </c>
      <c r="E183" s="156">
        <f t="shared" si="42"/>
        <v>336.36912699504273</v>
      </c>
      <c r="F183" s="156">
        <f t="shared" si="42"/>
        <v>336.12064490347734</v>
      </c>
      <c r="G183" s="156">
        <f t="shared" si="42"/>
        <v>340.65389096397143</v>
      </c>
      <c r="H183" s="156">
        <f t="shared" si="42"/>
        <v>346.37276706466071</v>
      </c>
      <c r="I183" s="156">
        <f t="shared" si="42"/>
        <v>346.2919633715448</v>
      </c>
      <c r="J183" s="156">
        <f t="shared" si="42"/>
        <v>348.98246146196107</v>
      </c>
      <c r="K183" s="156">
        <f t="shared" si="42"/>
        <v>352.19345281976501</v>
      </c>
      <c r="L183" s="156">
        <f t="shared" si="42"/>
        <v>404.60451156368481</v>
      </c>
      <c r="M183" s="156">
        <f t="shared" si="42"/>
        <v>414.50975525900475</v>
      </c>
      <c r="N183" s="156">
        <f t="shared" si="42"/>
        <v>414.7980403820635</v>
      </c>
      <c r="O183" s="156">
        <f t="shared" si="42"/>
        <v>416.60035933838623</v>
      </c>
      <c r="P183" s="156">
        <f t="shared" si="42"/>
        <v>418.7890038291647</v>
      </c>
      <c r="Q183" s="156">
        <f t="shared" si="42"/>
        <v>421.15434546499733</v>
      </c>
    </row>
    <row r="184" spans="1:17" ht="12" customHeight="1" x14ac:dyDescent="0.25">
      <c r="A184" s="158" t="s">
        <v>62</v>
      </c>
      <c r="B184" s="157">
        <f t="shared" si="36"/>
        <v>1260.5057481941678</v>
      </c>
      <c r="C184" s="157">
        <f t="shared" si="36"/>
        <v>1295.7689581693833</v>
      </c>
      <c r="D184" s="157">
        <f t="shared" si="36"/>
        <v>1284.7183211991442</v>
      </c>
      <c r="E184" s="157">
        <f t="shared" si="36"/>
        <v>1289.112010947902</v>
      </c>
      <c r="F184" s="157">
        <f t="shared" si="36"/>
        <v>1318.5594046089259</v>
      </c>
      <c r="G184" s="157">
        <f t="shared" si="36"/>
        <v>1301.1435050123193</v>
      </c>
      <c r="H184" s="157">
        <f t="shared" si="36"/>
        <v>1309.2192328861838</v>
      </c>
      <c r="I184" s="157">
        <f t="shared" si="36"/>
        <v>1307.6258223548198</v>
      </c>
      <c r="J184" s="157">
        <f t="shared" si="36"/>
        <v>1343.9747068281108</v>
      </c>
      <c r="K184" s="157">
        <f t="shared" si="36"/>
        <v>1334.9625535761259</v>
      </c>
      <c r="L184" s="157">
        <f t="shared" si="36"/>
        <v>1594.1194605729697</v>
      </c>
      <c r="M184" s="157">
        <f t="shared" si="36"/>
        <v>1593.9832151001076</v>
      </c>
      <c r="N184" s="157">
        <f t="shared" si="36"/>
        <v>1612.9293946253795</v>
      </c>
      <c r="O184" s="157">
        <f t="shared" si="36"/>
        <v>1601.2940021798581</v>
      </c>
      <c r="P184" s="157">
        <f t="shared" si="36"/>
        <v>1613.5613428400393</v>
      </c>
      <c r="Q184" s="157">
        <f t="shared" si="36"/>
        <v>1628.3582297280893</v>
      </c>
    </row>
    <row r="185" spans="1:17" ht="12" customHeight="1" x14ac:dyDescent="0.25">
      <c r="A185" s="23" t="s">
        <v>203</v>
      </c>
      <c r="B185" s="156">
        <f>IF(B109=0,0,B109/0.086*1000000/B$16)</f>
        <v>1347.1116091551635</v>
      </c>
      <c r="C185" s="156">
        <f t="shared" ref="C185:Q185" si="43">IF(C109=0,0,C109/0.086*1000000/C$16)</f>
        <v>1382.2374244406137</v>
      </c>
      <c r="D185" s="156">
        <f t="shared" si="43"/>
        <v>1355.6542774272734</v>
      </c>
      <c r="E185" s="156">
        <f t="shared" si="43"/>
        <v>1351.537856895249</v>
      </c>
      <c r="F185" s="156">
        <f t="shared" si="43"/>
        <v>1389.9683022199858</v>
      </c>
      <c r="G185" s="156">
        <f t="shared" si="43"/>
        <v>1361.4407120039298</v>
      </c>
      <c r="H185" s="156">
        <f t="shared" si="43"/>
        <v>1356.8846221332415</v>
      </c>
      <c r="I185" s="156">
        <f t="shared" si="43"/>
        <v>1365.5023440641737</v>
      </c>
      <c r="J185" s="156">
        <f t="shared" si="43"/>
        <v>1422.1136189743368</v>
      </c>
      <c r="K185" s="156">
        <f t="shared" si="43"/>
        <v>1398.1171713660094</v>
      </c>
      <c r="L185" s="156">
        <f t="shared" si="43"/>
        <v>1655.5880425930352</v>
      </c>
      <c r="M185" s="156">
        <f t="shared" si="43"/>
        <v>1660.2669353247923</v>
      </c>
      <c r="N185" s="156">
        <f t="shared" si="43"/>
        <v>1671.253170275397</v>
      </c>
      <c r="O185" s="156">
        <f t="shared" si="43"/>
        <v>1648.6451700530411</v>
      </c>
      <c r="P185" s="156">
        <f t="shared" si="43"/>
        <v>1639.2853451669807</v>
      </c>
      <c r="Q185" s="156">
        <f t="shared" si="43"/>
        <v>1657.9655986787732</v>
      </c>
    </row>
    <row r="186" spans="1:17" ht="12" customHeight="1" x14ac:dyDescent="0.25">
      <c r="A186" s="29" t="s">
        <v>140</v>
      </c>
      <c r="B186" s="57">
        <f>IF(B110=0,0,B110/0.086*1000000/B$17)</f>
        <v>831.12704866265437</v>
      </c>
      <c r="C186" s="57">
        <f t="shared" ref="C186:Q186" si="44">IF(C110=0,0,C110/0.086*1000000/C$17)</f>
        <v>833.37991058922694</v>
      </c>
      <c r="D186" s="57">
        <f t="shared" si="44"/>
        <v>849.97216950141353</v>
      </c>
      <c r="E186" s="57">
        <f t="shared" si="44"/>
        <v>849.81676638862302</v>
      </c>
      <c r="F186" s="57">
        <f t="shared" si="44"/>
        <v>856.65784296037737</v>
      </c>
      <c r="G186" s="57">
        <f t="shared" si="44"/>
        <v>835.97604660156503</v>
      </c>
      <c r="H186" s="57">
        <f t="shared" si="44"/>
        <v>847.29101560116578</v>
      </c>
      <c r="I186" s="57">
        <f t="shared" si="44"/>
        <v>878.22065618800275</v>
      </c>
      <c r="J186" s="57">
        <f t="shared" si="44"/>
        <v>857.88826567476531</v>
      </c>
      <c r="K186" s="57">
        <f t="shared" si="44"/>
        <v>862.77352316063775</v>
      </c>
      <c r="L186" s="57">
        <f t="shared" si="44"/>
        <v>1070.9857162605906</v>
      </c>
      <c r="M186" s="57">
        <f t="shared" si="44"/>
        <v>1071.3585359778883</v>
      </c>
      <c r="N186" s="57">
        <f t="shared" si="44"/>
        <v>1053.5381871424095</v>
      </c>
      <c r="O186" s="57">
        <f t="shared" si="44"/>
        <v>1003.738869327603</v>
      </c>
      <c r="P186" s="57">
        <f t="shared" si="44"/>
        <v>1035.9075727327927</v>
      </c>
      <c r="Q186" s="57">
        <f t="shared" si="44"/>
        <v>1125.5577683021736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8285.9508723738454</v>
      </c>
      <c r="C188" s="168">
        <f t="shared" ref="C188:Q188" si="45">SUM(C189,C192,C194,C203)</f>
        <v>9015.9060404739885</v>
      </c>
      <c r="D188" s="168">
        <f t="shared" si="45"/>
        <v>9012.5161845093171</v>
      </c>
      <c r="E188" s="168">
        <f t="shared" si="45"/>
        <v>10086.998514631212</v>
      </c>
      <c r="F188" s="168">
        <f t="shared" si="45"/>
        <v>9968.8259832813019</v>
      </c>
      <c r="G188" s="168">
        <f t="shared" si="45"/>
        <v>9899.1093132234728</v>
      </c>
      <c r="H188" s="168">
        <f t="shared" si="45"/>
        <v>10281.008877761353</v>
      </c>
      <c r="I188" s="168">
        <f t="shared" si="45"/>
        <v>9005.618634270244</v>
      </c>
      <c r="J188" s="168">
        <f t="shared" si="45"/>
        <v>9308.442986607457</v>
      </c>
      <c r="K188" s="168">
        <f t="shared" si="45"/>
        <v>9218.780765619158</v>
      </c>
      <c r="L188" s="168">
        <f t="shared" si="45"/>
        <v>11038.161964815372</v>
      </c>
      <c r="M188" s="168">
        <f t="shared" si="45"/>
        <v>10106.223174729079</v>
      </c>
      <c r="N188" s="168">
        <f t="shared" si="45"/>
        <v>9736.0861593876853</v>
      </c>
      <c r="O188" s="168">
        <f t="shared" si="45"/>
        <v>9359.9288399761699</v>
      </c>
      <c r="P188" s="168">
        <f t="shared" si="45"/>
        <v>8445.5467661146358</v>
      </c>
      <c r="Q188" s="168">
        <f t="shared" si="45"/>
        <v>9262.063276705383</v>
      </c>
    </row>
    <row r="189" spans="1:17" ht="12" customHeight="1" x14ac:dyDescent="0.25">
      <c r="A189" s="158" t="s">
        <v>65</v>
      </c>
      <c r="B189" s="157">
        <f>SUM(B190:B191)</f>
        <v>6738.7028774969194</v>
      </c>
      <c r="C189" s="157">
        <f t="shared" ref="C189:Q189" si="46">SUM(C190:C191)</f>
        <v>7452.0862204712976</v>
      </c>
      <c r="D189" s="157">
        <f t="shared" si="46"/>
        <v>7418.7344931292973</v>
      </c>
      <c r="E189" s="157">
        <f t="shared" si="46"/>
        <v>8471.6148371513318</v>
      </c>
      <c r="F189" s="157">
        <f t="shared" si="46"/>
        <v>8327.6920987785797</v>
      </c>
      <c r="G189" s="157">
        <f t="shared" si="46"/>
        <v>8246.2482360829326</v>
      </c>
      <c r="H189" s="157">
        <f t="shared" si="46"/>
        <v>8596.253941779627</v>
      </c>
      <c r="I189" s="157">
        <f t="shared" si="46"/>
        <v>7307.4243872603547</v>
      </c>
      <c r="J189" s="157">
        <f t="shared" si="46"/>
        <v>7527.6861553345088</v>
      </c>
      <c r="K189" s="157">
        <f t="shared" si="46"/>
        <v>7443.0249119484215</v>
      </c>
      <c r="L189" s="157">
        <f t="shared" si="46"/>
        <v>8927.8168495956761</v>
      </c>
      <c r="M189" s="157">
        <f t="shared" si="46"/>
        <v>8006.5241189624567</v>
      </c>
      <c r="N189" s="157">
        <f t="shared" si="46"/>
        <v>7630.3411508744894</v>
      </c>
      <c r="O189" s="157">
        <f t="shared" si="46"/>
        <v>7251.4898592467553</v>
      </c>
      <c r="P189" s="157">
        <f t="shared" si="46"/>
        <v>6322.2627848907869</v>
      </c>
      <c r="Q189" s="157">
        <f t="shared" si="46"/>
        <v>7097.2300564720563</v>
      </c>
    </row>
    <row r="190" spans="1:17" ht="12" customHeight="1" x14ac:dyDescent="0.25">
      <c r="A190" s="23" t="s">
        <v>161</v>
      </c>
      <c r="B190" s="156">
        <f>IF(B114=0,0,B114/0.086*1000000/B$7)</f>
        <v>6521.5451327559294</v>
      </c>
      <c r="C190" s="156">
        <f t="shared" ref="C190:Q191" si="47">IF(C114=0,0,C114/0.086*1000000/C$7)</f>
        <v>7289.4798311445038</v>
      </c>
      <c r="D190" s="156">
        <f t="shared" si="47"/>
        <v>7201.0004273284494</v>
      </c>
      <c r="E190" s="156">
        <f t="shared" si="47"/>
        <v>8244.7192015031069</v>
      </c>
      <c r="F190" s="156">
        <f t="shared" si="47"/>
        <v>8155.4558282451671</v>
      </c>
      <c r="G190" s="156">
        <f t="shared" si="47"/>
        <v>8082.1590393846418</v>
      </c>
      <c r="H190" s="156">
        <f t="shared" si="47"/>
        <v>8369.0701105966236</v>
      </c>
      <c r="I190" s="156">
        <f t="shared" si="47"/>
        <v>7111.6786736855584</v>
      </c>
      <c r="J190" s="156">
        <f t="shared" si="47"/>
        <v>7308.3503384357973</v>
      </c>
      <c r="K190" s="156">
        <f t="shared" si="47"/>
        <v>7263.3651858042904</v>
      </c>
      <c r="L190" s="156">
        <f t="shared" si="47"/>
        <v>8680.4687010964681</v>
      </c>
      <c r="M190" s="156">
        <f t="shared" si="47"/>
        <v>7775.1863493896317</v>
      </c>
      <c r="N190" s="156">
        <f t="shared" si="47"/>
        <v>7506.3293712395871</v>
      </c>
      <c r="O190" s="156">
        <f t="shared" si="47"/>
        <v>7119.1640562691346</v>
      </c>
      <c r="P190" s="156">
        <f t="shared" si="47"/>
        <v>6175.2168615668388</v>
      </c>
      <c r="Q190" s="156">
        <f t="shared" si="47"/>
        <v>6845.3615333890966</v>
      </c>
    </row>
    <row r="191" spans="1:17" ht="12" customHeight="1" x14ac:dyDescent="0.25">
      <c r="A191" s="23" t="s">
        <v>60</v>
      </c>
      <c r="B191" s="156">
        <f>IF(B115=0,0,B115/0.086*1000000/B$7)</f>
        <v>217.15774474098981</v>
      </c>
      <c r="C191" s="156">
        <f t="shared" si="47"/>
        <v>162.60638932679333</v>
      </c>
      <c r="D191" s="156">
        <f t="shared" si="47"/>
        <v>217.73406580084824</v>
      </c>
      <c r="E191" s="156">
        <f t="shared" si="47"/>
        <v>226.89563564822436</v>
      </c>
      <c r="F191" s="156">
        <f t="shared" si="47"/>
        <v>172.23627053341264</v>
      </c>
      <c r="G191" s="156">
        <f t="shared" si="47"/>
        <v>164.08919669829052</v>
      </c>
      <c r="H191" s="156">
        <f t="shared" si="47"/>
        <v>227.18383118300358</v>
      </c>
      <c r="I191" s="156">
        <f t="shared" si="47"/>
        <v>195.74571357479621</v>
      </c>
      <c r="J191" s="156">
        <f t="shared" si="47"/>
        <v>219.33581689871141</v>
      </c>
      <c r="K191" s="156">
        <f t="shared" si="47"/>
        <v>179.65972614413113</v>
      </c>
      <c r="L191" s="156">
        <f t="shared" si="47"/>
        <v>247.34814849920792</v>
      </c>
      <c r="M191" s="156">
        <f t="shared" si="47"/>
        <v>231.3377695728249</v>
      </c>
      <c r="N191" s="156">
        <f t="shared" si="47"/>
        <v>124.01177963490223</v>
      </c>
      <c r="O191" s="156">
        <f t="shared" si="47"/>
        <v>132.32580297762078</v>
      </c>
      <c r="P191" s="156">
        <f t="shared" si="47"/>
        <v>147.04592332394802</v>
      </c>
      <c r="Q191" s="156">
        <f t="shared" si="47"/>
        <v>251.86852308295977</v>
      </c>
    </row>
    <row r="192" spans="1:17" ht="12" customHeight="1" x14ac:dyDescent="0.25">
      <c r="A192" s="158" t="s">
        <v>112</v>
      </c>
      <c r="B192" s="157">
        <f>B193</f>
        <v>1.3458501008874291</v>
      </c>
      <c r="C192" s="157">
        <f t="shared" ref="C192:Q192" si="48">C193</f>
        <v>2.0971402131609218</v>
      </c>
      <c r="D192" s="157">
        <f t="shared" si="48"/>
        <v>3.2182224645715114</v>
      </c>
      <c r="E192" s="157">
        <f t="shared" si="48"/>
        <v>4.6995976127384562</v>
      </c>
      <c r="F192" s="157">
        <f t="shared" si="48"/>
        <v>5.6435692441495267</v>
      </c>
      <c r="G192" s="157">
        <f t="shared" si="48"/>
        <v>6.8143206930735456</v>
      </c>
      <c r="H192" s="157">
        <f t="shared" si="48"/>
        <v>10.042946358881885</v>
      </c>
      <c r="I192" s="157">
        <f t="shared" si="48"/>
        <v>12.542720288956525</v>
      </c>
      <c r="J192" s="157">
        <f t="shared" si="48"/>
        <v>16.053433470813921</v>
      </c>
      <c r="K192" s="157">
        <f t="shared" si="48"/>
        <v>20.585795282529944</v>
      </c>
      <c r="L192" s="157">
        <f t="shared" si="48"/>
        <v>23.503321130459586</v>
      </c>
      <c r="M192" s="157">
        <f t="shared" si="48"/>
        <v>26.277635762461784</v>
      </c>
      <c r="N192" s="157">
        <f t="shared" si="48"/>
        <v>30.768887671534838</v>
      </c>
      <c r="O192" s="157">
        <f t="shared" si="48"/>
        <v>35.384851431738376</v>
      </c>
      <c r="P192" s="157">
        <f t="shared" si="48"/>
        <v>42.898816132346404</v>
      </c>
      <c r="Q192" s="157">
        <f t="shared" si="48"/>
        <v>49.602130718581478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1.3458501008874291</v>
      </c>
      <c r="C193" s="156">
        <f t="shared" si="49"/>
        <v>2.0971402131609218</v>
      </c>
      <c r="D193" s="156">
        <f t="shared" si="49"/>
        <v>3.2182224645715114</v>
      </c>
      <c r="E193" s="156">
        <f t="shared" si="49"/>
        <v>4.6995976127384562</v>
      </c>
      <c r="F193" s="156">
        <f t="shared" si="49"/>
        <v>5.6435692441495267</v>
      </c>
      <c r="G193" s="156">
        <f t="shared" si="49"/>
        <v>6.8143206930735456</v>
      </c>
      <c r="H193" s="156">
        <f t="shared" si="49"/>
        <v>10.042946358881885</v>
      </c>
      <c r="I193" s="156">
        <f t="shared" si="49"/>
        <v>12.542720288956525</v>
      </c>
      <c r="J193" s="156">
        <f t="shared" si="49"/>
        <v>16.053433470813921</v>
      </c>
      <c r="K193" s="156">
        <f t="shared" si="49"/>
        <v>20.585795282529944</v>
      </c>
      <c r="L193" s="156">
        <f t="shared" si="49"/>
        <v>23.503321130459586</v>
      </c>
      <c r="M193" s="156">
        <f t="shared" si="49"/>
        <v>26.277635762461784</v>
      </c>
      <c r="N193" s="156">
        <f t="shared" si="49"/>
        <v>30.768887671534838</v>
      </c>
      <c r="O193" s="156">
        <f t="shared" si="49"/>
        <v>35.384851431738376</v>
      </c>
      <c r="P193" s="156">
        <f t="shared" si="49"/>
        <v>42.898816132346404</v>
      </c>
      <c r="Q193" s="156">
        <f t="shared" si="49"/>
        <v>49.602130718581478</v>
      </c>
    </row>
    <row r="194" spans="1:17" ht="12" customHeight="1" x14ac:dyDescent="0.25">
      <c r="A194" s="158" t="s">
        <v>63</v>
      </c>
      <c r="B194" s="157">
        <f t="shared" si="49"/>
        <v>958.84639011306888</v>
      </c>
      <c r="C194" s="157">
        <f t="shared" si="49"/>
        <v>953.06604106656607</v>
      </c>
      <c r="D194" s="157">
        <f t="shared" si="49"/>
        <v>978.16637505788242</v>
      </c>
      <c r="E194" s="157">
        <f t="shared" si="49"/>
        <v>989.65657448434001</v>
      </c>
      <c r="F194" s="157">
        <f t="shared" si="49"/>
        <v>988.75268019135501</v>
      </c>
      <c r="G194" s="157">
        <f t="shared" si="49"/>
        <v>1003.4117947376375</v>
      </c>
      <c r="H194" s="157">
        <f t="shared" si="49"/>
        <v>1026.3771201415395</v>
      </c>
      <c r="I194" s="157">
        <f t="shared" si="49"/>
        <v>1019.6672431317809</v>
      </c>
      <c r="J194" s="157">
        <f t="shared" si="49"/>
        <v>1065.4253513433805</v>
      </c>
      <c r="K194" s="157">
        <f t="shared" si="49"/>
        <v>1062.8749494085046</v>
      </c>
      <c r="L194" s="157">
        <f t="shared" si="49"/>
        <v>1259.3794065375221</v>
      </c>
      <c r="M194" s="157">
        <f t="shared" si="49"/>
        <v>1237.8663656009478</v>
      </c>
      <c r="N194" s="157">
        <f t="shared" si="49"/>
        <v>1233.4774781610445</v>
      </c>
      <c r="O194" s="157">
        <f t="shared" si="49"/>
        <v>1240.6527504331209</v>
      </c>
      <c r="P194" s="157">
        <f t="shared" si="49"/>
        <v>1249.4172507434366</v>
      </c>
      <c r="Q194" s="157">
        <f t="shared" si="49"/>
        <v>1266.8252032341336</v>
      </c>
    </row>
    <row r="195" spans="1:17" ht="12" customHeight="1" x14ac:dyDescent="0.25">
      <c r="A195" s="167" t="s">
        <v>160</v>
      </c>
      <c r="B195" s="132">
        <f>IF(B119=0,0,B119/0.086*1000000/B$11)</f>
        <v>945.09904985290018</v>
      </c>
      <c r="C195" s="132">
        <f t="shared" ref="C195:Q195" si="50">IF(C119=0,0,C119/0.086*1000000/C$11)</f>
        <v>945.07097464263882</v>
      </c>
      <c r="D195" s="132">
        <f t="shared" si="50"/>
        <v>964.32644731455116</v>
      </c>
      <c r="E195" s="132">
        <f t="shared" si="50"/>
        <v>978.60783388143329</v>
      </c>
      <c r="F195" s="132">
        <f t="shared" si="50"/>
        <v>981.91759107702524</v>
      </c>
      <c r="G195" s="132">
        <f t="shared" si="50"/>
        <v>995.95194838517773</v>
      </c>
      <c r="H195" s="132">
        <f t="shared" si="50"/>
        <v>1011.0147763517405</v>
      </c>
      <c r="I195" s="132">
        <f t="shared" si="50"/>
        <v>1002.9769197867572</v>
      </c>
      <c r="J195" s="132">
        <f t="shared" si="50"/>
        <v>1058.0343156523199</v>
      </c>
      <c r="K195" s="132">
        <f t="shared" si="50"/>
        <v>1056.6715018355319</v>
      </c>
      <c r="L195" s="132">
        <f t="shared" si="50"/>
        <v>1246.196583051923</v>
      </c>
      <c r="M195" s="132">
        <f t="shared" si="50"/>
        <v>1223.2006211077162</v>
      </c>
      <c r="N195" s="132">
        <f t="shared" si="50"/>
        <v>1224.8625772168582</v>
      </c>
      <c r="O195" s="132">
        <f t="shared" si="50"/>
        <v>1231.254374060037</v>
      </c>
      <c r="P195" s="132">
        <f t="shared" si="50"/>
        <v>1244.057996080214</v>
      </c>
      <c r="Q195" s="132">
        <f t="shared" si="50"/>
        <v>1255.1815237646067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1022.8092736904206</v>
      </c>
      <c r="D196" s="132">
        <f t="shared" si="51"/>
        <v>1031.9285107372752</v>
      </c>
      <c r="E196" s="132">
        <f t="shared" si="51"/>
        <v>1035.4109415568287</v>
      </c>
      <c r="F196" s="132">
        <f t="shared" si="51"/>
        <v>1030.7557839862707</v>
      </c>
      <c r="G196" s="132">
        <f t="shared" si="51"/>
        <v>1040.6229817965125</v>
      </c>
      <c r="H196" s="132">
        <f t="shared" si="51"/>
        <v>1053.5360362264207</v>
      </c>
      <c r="I196" s="132">
        <f t="shared" si="51"/>
        <v>1045.5845286538261</v>
      </c>
      <c r="J196" s="132">
        <f t="shared" si="51"/>
        <v>1087.468329768099</v>
      </c>
      <c r="K196" s="132">
        <f t="shared" si="51"/>
        <v>1086.653703699051</v>
      </c>
      <c r="L196" s="132">
        <f t="shared" si="51"/>
        <v>1283.8548476141755</v>
      </c>
      <c r="M196" s="132">
        <f t="shared" si="51"/>
        <v>1254.4198029737033</v>
      </c>
      <c r="N196" s="132">
        <f t="shared" si="51"/>
        <v>1253.1771406787789</v>
      </c>
      <c r="O196" s="132">
        <f t="shared" si="51"/>
        <v>1253.8233976877652</v>
      </c>
      <c r="P196" s="132">
        <f t="shared" si="51"/>
        <v>1260.8828068527314</v>
      </c>
      <c r="Q196" s="132">
        <f t="shared" si="51"/>
        <v>1266.1971589915768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692.91283289599232</v>
      </c>
      <c r="D197" s="165">
        <f t="shared" si="52"/>
        <v>697.82713730548801</v>
      </c>
      <c r="E197" s="165">
        <f t="shared" si="52"/>
        <v>699.04181456178594</v>
      </c>
      <c r="F197" s="165">
        <f t="shared" si="52"/>
        <v>694.63513908279356</v>
      </c>
      <c r="G197" s="165">
        <f t="shared" si="52"/>
        <v>699.96909083254093</v>
      </c>
      <c r="H197" s="165">
        <f t="shared" si="52"/>
        <v>707.16326916175979</v>
      </c>
      <c r="I197" s="165">
        <f t="shared" si="52"/>
        <v>699.2925652822812</v>
      </c>
      <c r="J197" s="165">
        <f t="shared" si="52"/>
        <v>738.4858683061376</v>
      </c>
      <c r="K197" s="165">
        <f t="shared" si="52"/>
        <v>734.46025087928604</v>
      </c>
      <c r="L197" s="165">
        <f t="shared" si="52"/>
        <v>879.250336050491</v>
      </c>
      <c r="M197" s="165">
        <f t="shared" si="52"/>
        <v>839.91004771469863</v>
      </c>
      <c r="N197" s="165">
        <f t="shared" si="52"/>
        <v>838.37910029671559</v>
      </c>
      <c r="O197" s="165">
        <f t="shared" si="52"/>
        <v>837.22303834937929</v>
      </c>
      <c r="P197" s="165">
        <f t="shared" si="52"/>
        <v>842.09380302356715</v>
      </c>
      <c r="Q197" s="165">
        <f t="shared" si="52"/>
        <v>845.04281352657961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329.89644079442826</v>
      </c>
      <c r="D198" s="164">
        <f t="shared" si="52"/>
        <v>334.10137343178701</v>
      </c>
      <c r="E198" s="164">
        <f t="shared" si="52"/>
        <v>336.36912699504262</v>
      </c>
      <c r="F198" s="164">
        <f t="shared" si="52"/>
        <v>336.12064490347723</v>
      </c>
      <c r="G198" s="164">
        <f t="shared" si="52"/>
        <v>340.65389096397143</v>
      </c>
      <c r="H198" s="164">
        <f t="shared" si="52"/>
        <v>346.3727670646611</v>
      </c>
      <c r="I198" s="164">
        <f t="shared" si="52"/>
        <v>346.29196337154485</v>
      </c>
      <c r="J198" s="164">
        <f t="shared" si="52"/>
        <v>348.98246146196129</v>
      </c>
      <c r="K198" s="164">
        <f t="shared" si="52"/>
        <v>352.19345281976507</v>
      </c>
      <c r="L198" s="164">
        <f t="shared" si="52"/>
        <v>404.60451156368453</v>
      </c>
      <c r="M198" s="164">
        <f t="shared" si="52"/>
        <v>414.50975525900458</v>
      </c>
      <c r="N198" s="164">
        <f t="shared" si="52"/>
        <v>414.79804038206339</v>
      </c>
      <c r="O198" s="164">
        <f t="shared" si="52"/>
        <v>416.60035933838617</v>
      </c>
      <c r="P198" s="164">
        <f t="shared" si="52"/>
        <v>418.78900382916436</v>
      </c>
      <c r="Q198" s="164">
        <f t="shared" si="52"/>
        <v>421.15434546499716</v>
      </c>
    </row>
    <row r="199" spans="1:17" ht="12" customHeight="1" x14ac:dyDescent="0.25">
      <c r="A199" s="163" t="s">
        <v>142</v>
      </c>
      <c r="B199" s="162">
        <f>IF(B123=0,0,B123/0.086*1000000/B$13)</f>
        <v>1067.5505530171499</v>
      </c>
      <c r="C199" s="162">
        <f t="shared" ref="C199:Q199" si="53">IF(C123=0,0,C123/0.086*1000000/C$13)</f>
        <v>1019.3048238269847</v>
      </c>
      <c r="D199" s="162">
        <f t="shared" si="53"/>
        <v>1095.6890185491848</v>
      </c>
      <c r="E199" s="162">
        <f t="shared" si="53"/>
        <v>1103.4397714954991</v>
      </c>
      <c r="F199" s="162">
        <f t="shared" si="53"/>
        <v>1075.9383481555267</v>
      </c>
      <c r="G199" s="162">
        <f t="shared" si="53"/>
        <v>1081.2738405083803</v>
      </c>
      <c r="H199" s="162">
        <f t="shared" si="53"/>
        <v>1249.818675794427</v>
      </c>
      <c r="I199" s="162">
        <f t="shared" si="53"/>
        <v>1231.1528895282024</v>
      </c>
      <c r="J199" s="162">
        <f t="shared" si="53"/>
        <v>1131.7192069922489</v>
      </c>
      <c r="K199" s="162">
        <f t="shared" si="53"/>
        <v>1133.0794865679934</v>
      </c>
      <c r="L199" s="162">
        <f t="shared" si="53"/>
        <v>1525.4166468017643</v>
      </c>
      <c r="M199" s="162">
        <f t="shared" si="53"/>
        <v>1484.4459737099196</v>
      </c>
      <c r="N199" s="162">
        <f t="shared" si="53"/>
        <v>1391.9958631941054</v>
      </c>
      <c r="O199" s="162">
        <f t="shared" si="53"/>
        <v>1398.9247496304206</v>
      </c>
      <c r="P199" s="162">
        <f t="shared" si="53"/>
        <v>1428.8899196375883</v>
      </c>
      <c r="Q199" s="162">
        <f t="shared" si="53"/>
        <v>1543.0440959034545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1090.6716641362759</v>
      </c>
      <c r="D200" s="160">
        <f t="shared" si="54"/>
        <v>1127.8544445250334</v>
      </c>
      <c r="E200" s="160">
        <f t="shared" si="54"/>
        <v>1128.4940349285339</v>
      </c>
      <c r="F200" s="160">
        <f t="shared" si="54"/>
        <v>1100.517218520996</v>
      </c>
      <c r="G200" s="160">
        <f t="shared" si="54"/>
        <v>1085.2109652117886</v>
      </c>
      <c r="H200" s="160">
        <f t="shared" si="54"/>
        <v>1176.2513568692582</v>
      </c>
      <c r="I200" s="160">
        <f t="shared" si="54"/>
        <v>1160.8894072496148</v>
      </c>
      <c r="J200" s="160">
        <f t="shared" si="54"/>
        <v>1096.3539824848822</v>
      </c>
      <c r="K200" s="160">
        <f t="shared" si="54"/>
        <v>1094.1556445639737</v>
      </c>
      <c r="L200" s="160">
        <f t="shared" si="54"/>
        <v>1420.9656778724359</v>
      </c>
      <c r="M200" s="160">
        <f t="shared" si="54"/>
        <v>1384.3148581825076</v>
      </c>
      <c r="N200" s="160">
        <f t="shared" si="54"/>
        <v>1322.6799670566488</v>
      </c>
      <c r="O200" s="160">
        <f t="shared" si="54"/>
        <v>1330.7456040915688</v>
      </c>
      <c r="P200" s="160">
        <f t="shared" si="54"/>
        <v>1349.0616306888535</v>
      </c>
      <c r="Q200" s="160">
        <f t="shared" si="54"/>
        <v>1425.4040768195925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760.77522334184778</v>
      </c>
      <c r="D201" s="156">
        <f t="shared" si="55"/>
        <v>793.75307109324604</v>
      </c>
      <c r="E201" s="156">
        <f t="shared" si="55"/>
        <v>792.12490793349116</v>
      </c>
      <c r="F201" s="156">
        <f t="shared" si="55"/>
        <v>764.39657361751881</v>
      </c>
      <c r="G201" s="156">
        <f t="shared" si="55"/>
        <v>744.55707424781713</v>
      </c>
      <c r="H201" s="156">
        <f t="shared" si="55"/>
        <v>829.8785898045976</v>
      </c>
      <c r="I201" s="156">
        <f t="shared" si="55"/>
        <v>814.59744387806995</v>
      </c>
      <c r="J201" s="156">
        <f t="shared" si="55"/>
        <v>747.37152102292112</v>
      </c>
      <c r="K201" s="156">
        <f t="shared" si="55"/>
        <v>741.96219174420878</v>
      </c>
      <c r="L201" s="156">
        <f t="shared" si="55"/>
        <v>1016.3611663087512</v>
      </c>
      <c r="M201" s="156">
        <f t="shared" si="55"/>
        <v>969.80510292350255</v>
      </c>
      <c r="N201" s="156">
        <f t="shared" si="55"/>
        <v>907.88192667458509</v>
      </c>
      <c r="O201" s="156">
        <f t="shared" si="55"/>
        <v>914.14524475318274</v>
      </c>
      <c r="P201" s="156">
        <f t="shared" si="55"/>
        <v>930.27262685968924</v>
      </c>
      <c r="Q201" s="156">
        <f t="shared" si="55"/>
        <v>1004.2497313545952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329.8964407944282</v>
      </c>
      <c r="D202" s="156">
        <f t="shared" si="55"/>
        <v>334.10137343178712</v>
      </c>
      <c r="E202" s="156">
        <f t="shared" si="55"/>
        <v>336.36912699504268</v>
      </c>
      <c r="F202" s="156">
        <f t="shared" si="55"/>
        <v>336.12064490347734</v>
      </c>
      <c r="G202" s="156">
        <f t="shared" si="55"/>
        <v>340.65389096397149</v>
      </c>
      <c r="H202" s="156">
        <f t="shared" si="55"/>
        <v>346.37276706466076</v>
      </c>
      <c r="I202" s="156">
        <f t="shared" si="55"/>
        <v>346.2919633715448</v>
      </c>
      <c r="J202" s="156">
        <f t="shared" si="55"/>
        <v>348.98246146196107</v>
      </c>
      <c r="K202" s="156">
        <f t="shared" si="55"/>
        <v>352.19345281976496</v>
      </c>
      <c r="L202" s="156">
        <f t="shared" si="55"/>
        <v>404.6045115636847</v>
      </c>
      <c r="M202" s="156">
        <f t="shared" si="55"/>
        <v>414.50975525900486</v>
      </c>
      <c r="N202" s="156">
        <f t="shared" si="55"/>
        <v>414.79804038206333</v>
      </c>
      <c r="O202" s="156">
        <f t="shared" si="55"/>
        <v>416.60035933838617</v>
      </c>
      <c r="P202" s="156">
        <f t="shared" si="55"/>
        <v>418.78900382916459</v>
      </c>
      <c r="Q202" s="156">
        <f t="shared" si="55"/>
        <v>421.15434546499733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587.05575466297</v>
      </c>
      <c r="C203" s="157">
        <f t="shared" si="56"/>
        <v>608.65663872296284</v>
      </c>
      <c r="D203" s="157">
        <f t="shared" si="56"/>
        <v>612.39709385756612</v>
      </c>
      <c r="E203" s="157">
        <f t="shared" si="56"/>
        <v>621.0275053828035</v>
      </c>
      <c r="F203" s="157">
        <f t="shared" si="56"/>
        <v>646.73763506721684</v>
      </c>
      <c r="G203" s="157">
        <f t="shared" si="56"/>
        <v>642.63496170982876</v>
      </c>
      <c r="H203" s="157">
        <f t="shared" si="56"/>
        <v>648.33486948130303</v>
      </c>
      <c r="I203" s="157">
        <f t="shared" si="56"/>
        <v>665.98428358915271</v>
      </c>
      <c r="J203" s="157">
        <f t="shared" si="56"/>
        <v>699.27804645875494</v>
      </c>
      <c r="K203" s="157">
        <f t="shared" si="56"/>
        <v>692.29510897970295</v>
      </c>
      <c r="L203" s="157">
        <f t="shared" si="56"/>
        <v>827.46238755171373</v>
      </c>
      <c r="M203" s="157">
        <f t="shared" si="56"/>
        <v>835.55505440321144</v>
      </c>
      <c r="N203" s="157">
        <f t="shared" si="56"/>
        <v>841.49864268061754</v>
      </c>
      <c r="O203" s="157">
        <f t="shared" si="56"/>
        <v>832.40137886455591</v>
      </c>
      <c r="P203" s="157">
        <f t="shared" si="56"/>
        <v>830.96791434806573</v>
      </c>
      <c r="Q203" s="157">
        <f t="shared" si="56"/>
        <v>848.40588628061278</v>
      </c>
    </row>
    <row r="204" spans="1:17" ht="12" customHeight="1" x14ac:dyDescent="0.25">
      <c r="A204" s="23" t="s">
        <v>203</v>
      </c>
      <c r="B204" s="156">
        <f>IF(B128=0,0,B128/0.086*1000000/B$16)</f>
        <v>574.60480932464134</v>
      </c>
      <c r="C204" s="156">
        <f t="shared" ref="C204:Q204" si="57">IF(C128=0,0,C128/0.086*1000000/C$16)</f>
        <v>600.47008392888165</v>
      </c>
      <c r="D204" s="156">
        <f t="shared" si="57"/>
        <v>603.34397639673966</v>
      </c>
      <c r="E204" s="156">
        <f t="shared" si="57"/>
        <v>614.0174259158257</v>
      </c>
      <c r="F204" s="156">
        <f t="shared" si="57"/>
        <v>641.20224232062139</v>
      </c>
      <c r="G204" s="156">
        <f t="shared" si="57"/>
        <v>639.05415252946159</v>
      </c>
      <c r="H204" s="156">
        <f t="shared" si="57"/>
        <v>644.47069901471559</v>
      </c>
      <c r="I204" s="156">
        <f t="shared" si="57"/>
        <v>659.07258873027968</v>
      </c>
      <c r="J204" s="156">
        <f t="shared" si="57"/>
        <v>698.36008775068478</v>
      </c>
      <c r="K204" s="156">
        <f t="shared" si="57"/>
        <v>689.88916182804883</v>
      </c>
      <c r="L204" s="156">
        <f t="shared" si="57"/>
        <v>820.92003031647073</v>
      </c>
      <c r="M204" s="156">
        <f t="shared" si="57"/>
        <v>829.40471132807602</v>
      </c>
      <c r="N204" s="156">
        <f t="shared" si="57"/>
        <v>838.4444209081114</v>
      </c>
      <c r="O204" s="156">
        <f t="shared" si="57"/>
        <v>832.58208795651035</v>
      </c>
      <c r="P204" s="156">
        <f t="shared" si="57"/>
        <v>829.77447599897755</v>
      </c>
      <c r="Q204" s="156">
        <f t="shared" si="57"/>
        <v>843.02375662622842</v>
      </c>
    </row>
    <row r="205" spans="1:17" ht="12" customHeight="1" x14ac:dyDescent="0.25">
      <c r="A205" s="29" t="s">
        <v>140</v>
      </c>
      <c r="B205" s="57">
        <f>IF(B129=0,0,B129/0.086*1000000/B$17)</f>
        <v>648.78564982234298</v>
      </c>
      <c r="C205" s="57">
        <f t="shared" ref="C205:Q205" si="58">IF(C129=0,0,C129/0.086*1000000/C$17)</f>
        <v>652.43413863054843</v>
      </c>
      <c r="D205" s="57">
        <f t="shared" si="58"/>
        <v>667.88105694540252</v>
      </c>
      <c r="E205" s="57">
        <f t="shared" si="58"/>
        <v>670.35794739913581</v>
      </c>
      <c r="F205" s="57">
        <f t="shared" si="58"/>
        <v>682.54278875991997</v>
      </c>
      <c r="G205" s="57">
        <f t="shared" si="58"/>
        <v>670.2593905779388</v>
      </c>
      <c r="H205" s="57">
        <f t="shared" si="58"/>
        <v>685.78278301169087</v>
      </c>
      <c r="I205" s="57">
        <f t="shared" si="58"/>
        <v>717.2644468006381</v>
      </c>
      <c r="J205" s="57">
        <f t="shared" si="58"/>
        <v>704.98848277371928</v>
      </c>
      <c r="K205" s="57">
        <f t="shared" si="58"/>
        <v>710.28368831922489</v>
      </c>
      <c r="L205" s="57">
        <f t="shared" si="58"/>
        <v>883.14169110201215</v>
      </c>
      <c r="M205" s="57">
        <f t="shared" si="58"/>
        <v>884.04842600695429</v>
      </c>
      <c r="N205" s="57">
        <f t="shared" si="58"/>
        <v>870.79209609994143</v>
      </c>
      <c r="O205" s="57">
        <f t="shared" si="58"/>
        <v>830.12089349744133</v>
      </c>
      <c r="P205" s="57">
        <f t="shared" si="58"/>
        <v>857.76756056871227</v>
      </c>
      <c r="Q205" s="57">
        <f t="shared" si="58"/>
        <v>939.80668849934659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2989.8786902245965</v>
      </c>
      <c r="C207" s="168">
        <f t="shared" ref="C207:Q207" si="59">SUM(C208,C211,C213,C222)</f>
        <v>3258.4814215306164</v>
      </c>
      <c r="D207" s="168">
        <f t="shared" si="59"/>
        <v>3182.5357518338592</v>
      </c>
      <c r="E207" s="168">
        <f t="shared" si="59"/>
        <v>3525.922117492607</v>
      </c>
      <c r="F207" s="168">
        <f t="shared" si="59"/>
        <v>3472.0010247672803</v>
      </c>
      <c r="G207" s="168">
        <f t="shared" si="59"/>
        <v>3412.8068460078198</v>
      </c>
      <c r="H207" s="168">
        <f t="shared" si="59"/>
        <v>3509.2243296387092</v>
      </c>
      <c r="I207" s="168">
        <f t="shared" si="59"/>
        <v>3032.9934582035603</v>
      </c>
      <c r="J207" s="168">
        <f t="shared" si="59"/>
        <v>3081.1278334807794</v>
      </c>
      <c r="K207" s="168">
        <f t="shared" si="59"/>
        <v>3051.1777220810595</v>
      </c>
      <c r="L207" s="168">
        <f t="shared" si="59"/>
        <v>3607.7983396951809</v>
      </c>
      <c r="M207" s="168">
        <f t="shared" si="59"/>
        <v>3257.1135057284564</v>
      </c>
      <c r="N207" s="168">
        <f t="shared" si="59"/>
        <v>3154.1795245376006</v>
      </c>
      <c r="O207" s="168">
        <f t="shared" si="59"/>
        <v>2998.9634370612125</v>
      </c>
      <c r="P207" s="168">
        <f t="shared" si="59"/>
        <v>2687.145141740732</v>
      </c>
      <c r="Q207" s="168">
        <f t="shared" si="59"/>
        <v>2875.8812568643825</v>
      </c>
    </row>
    <row r="208" spans="1:17" ht="12" customHeight="1" x14ac:dyDescent="0.25">
      <c r="A208" s="158" t="s">
        <v>65</v>
      </c>
      <c r="B208" s="157">
        <f>SUM(B209:B210)</f>
        <v>2409.8042256691192</v>
      </c>
      <c r="C208" s="157">
        <f t="shared" ref="C208:Q208" si="60">SUM(C209:C210)</f>
        <v>2667.7878060085991</v>
      </c>
      <c r="D208" s="157">
        <f t="shared" si="60"/>
        <v>2591.2560099386724</v>
      </c>
      <c r="E208" s="157">
        <f t="shared" si="60"/>
        <v>2924.7409241549135</v>
      </c>
      <c r="F208" s="157">
        <f t="shared" si="60"/>
        <v>2862.9272493385092</v>
      </c>
      <c r="G208" s="157">
        <f t="shared" si="60"/>
        <v>2807.0531283271657</v>
      </c>
      <c r="H208" s="157">
        <f t="shared" si="60"/>
        <v>2887.8854571290717</v>
      </c>
      <c r="I208" s="157">
        <f t="shared" si="60"/>
        <v>2426.7539002451358</v>
      </c>
      <c r="J208" s="157">
        <f t="shared" si="60"/>
        <v>2463.2428350495597</v>
      </c>
      <c r="K208" s="157">
        <f t="shared" si="60"/>
        <v>2427.4640505964021</v>
      </c>
      <c r="L208" s="157">
        <f t="shared" si="60"/>
        <v>2858.9772272514228</v>
      </c>
      <c r="M208" s="157">
        <f t="shared" si="60"/>
        <v>2527.199093025175</v>
      </c>
      <c r="N208" s="157">
        <f t="shared" si="60"/>
        <v>2416.5563166299034</v>
      </c>
      <c r="O208" s="157">
        <f t="shared" si="60"/>
        <v>2262.8143447836114</v>
      </c>
      <c r="P208" s="157">
        <f t="shared" si="60"/>
        <v>1932.7544957877524</v>
      </c>
      <c r="Q208" s="157">
        <f t="shared" si="60"/>
        <v>2130.7536100267121</v>
      </c>
    </row>
    <row r="209" spans="1:17" ht="12" customHeight="1" x14ac:dyDescent="0.25">
      <c r="A209" s="23" t="s">
        <v>161</v>
      </c>
      <c r="B209" s="156">
        <f>IF(B152=0,0,B152*1000000/B$7)</f>
        <v>2409.8042256691192</v>
      </c>
      <c r="C209" s="156">
        <f t="shared" ref="C209:Q210" si="61">IF(C152=0,0,C152*1000000/C$7)</f>
        <v>2667.7878060085991</v>
      </c>
      <c r="D209" s="156">
        <f t="shared" si="61"/>
        <v>2591.2560099386724</v>
      </c>
      <c r="E209" s="156">
        <f t="shared" si="61"/>
        <v>2924.7409241549135</v>
      </c>
      <c r="F209" s="156">
        <f t="shared" si="61"/>
        <v>2862.9272493385092</v>
      </c>
      <c r="G209" s="156">
        <f t="shared" si="61"/>
        <v>2807.0531283271657</v>
      </c>
      <c r="H209" s="156">
        <f t="shared" si="61"/>
        <v>2887.8854571290717</v>
      </c>
      <c r="I209" s="156">
        <f t="shared" si="61"/>
        <v>2426.7539002451358</v>
      </c>
      <c r="J209" s="156">
        <f t="shared" si="61"/>
        <v>2463.2428350495597</v>
      </c>
      <c r="K209" s="156">
        <f t="shared" si="61"/>
        <v>2427.4640505964021</v>
      </c>
      <c r="L209" s="156">
        <f t="shared" si="61"/>
        <v>2858.9772272514228</v>
      </c>
      <c r="M209" s="156">
        <f t="shared" si="61"/>
        <v>2527.199093025175</v>
      </c>
      <c r="N209" s="156">
        <f t="shared" si="61"/>
        <v>2416.5563166299034</v>
      </c>
      <c r="O209" s="156">
        <f t="shared" si="61"/>
        <v>2262.8143447836114</v>
      </c>
      <c r="P209" s="156">
        <f t="shared" si="61"/>
        <v>1932.7544957877524</v>
      </c>
      <c r="Q209" s="156">
        <f t="shared" si="61"/>
        <v>2130.7536100267121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353.63563757664588</v>
      </c>
      <c r="C213" s="157">
        <f t="shared" si="63"/>
        <v>355.47369443603532</v>
      </c>
      <c r="D213" s="157">
        <f t="shared" si="63"/>
        <v>355.85579552772219</v>
      </c>
      <c r="E213" s="157">
        <f t="shared" si="63"/>
        <v>362.14377629369051</v>
      </c>
      <c r="F213" s="157">
        <f t="shared" si="63"/>
        <v>365.89943093917464</v>
      </c>
      <c r="G213" s="157">
        <f t="shared" si="63"/>
        <v>362.30467601121052</v>
      </c>
      <c r="H213" s="157">
        <f t="shared" si="63"/>
        <v>372.89003430817434</v>
      </c>
      <c r="I213" s="157">
        <f t="shared" si="63"/>
        <v>363.17415223896995</v>
      </c>
      <c r="J213" s="157">
        <f t="shared" si="63"/>
        <v>370.40578135695159</v>
      </c>
      <c r="K213" s="157">
        <f t="shared" si="63"/>
        <v>374.61561615395095</v>
      </c>
      <c r="L213" s="157">
        <f t="shared" si="63"/>
        <v>449.56157207340499</v>
      </c>
      <c r="M213" s="157">
        <f t="shared" si="63"/>
        <v>432.29338480365146</v>
      </c>
      <c r="N213" s="157">
        <f t="shared" si="63"/>
        <v>431.91065456155491</v>
      </c>
      <c r="O213" s="157">
        <f t="shared" si="63"/>
        <v>427.58024095070419</v>
      </c>
      <c r="P213" s="157">
        <f t="shared" si="63"/>
        <v>437.37814439133626</v>
      </c>
      <c r="Q213" s="157">
        <f t="shared" si="63"/>
        <v>428.84870551273161</v>
      </c>
    </row>
    <row r="214" spans="1:17" ht="12" customHeight="1" x14ac:dyDescent="0.25">
      <c r="A214" s="167" t="s">
        <v>160</v>
      </c>
      <c r="B214" s="132">
        <f>IF(B157=0,0,B157*1000000/B$11)</f>
        <v>398.3583906710013</v>
      </c>
      <c r="C214" s="132">
        <f t="shared" ref="C214:Q214" si="64">IF(C157=0,0,C157*1000000/C$11)</f>
        <v>394.46121995251298</v>
      </c>
      <c r="D214" s="132">
        <f t="shared" si="64"/>
        <v>396.64168735191453</v>
      </c>
      <c r="E214" s="132">
        <f t="shared" si="64"/>
        <v>396.55514085119967</v>
      </c>
      <c r="F214" s="132">
        <f t="shared" si="64"/>
        <v>393.44652018749304</v>
      </c>
      <c r="G214" s="132">
        <f t="shared" si="64"/>
        <v>395.90139153899054</v>
      </c>
      <c r="H214" s="132">
        <f t="shared" si="64"/>
        <v>399.86495369982458</v>
      </c>
      <c r="I214" s="132">
        <f t="shared" si="64"/>
        <v>393.36583131348061</v>
      </c>
      <c r="J214" s="132">
        <f t="shared" si="64"/>
        <v>411.67603316838319</v>
      </c>
      <c r="K214" s="132">
        <f t="shared" si="64"/>
        <v>407.64255862545377</v>
      </c>
      <c r="L214" s="132">
        <f t="shared" si="64"/>
        <v>475.78491544045045</v>
      </c>
      <c r="M214" s="132">
        <f t="shared" si="64"/>
        <v>463.06901068430147</v>
      </c>
      <c r="N214" s="132">
        <f t="shared" si="64"/>
        <v>460.56159364457267</v>
      </c>
      <c r="O214" s="132">
        <f t="shared" si="64"/>
        <v>459.31175390237962</v>
      </c>
      <c r="P214" s="132">
        <f t="shared" si="64"/>
        <v>458.30487986407849</v>
      </c>
      <c r="Q214" s="132">
        <f t="shared" si="64"/>
        <v>457.33726555655028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256.39979296913435</v>
      </c>
      <c r="D215" s="132">
        <f t="shared" si="65"/>
        <v>257.81709677873687</v>
      </c>
      <c r="E215" s="132">
        <f t="shared" si="65"/>
        <v>257.76084155328414</v>
      </c>
      <c r="F215" s="132">
        <f t="shared" si="65"/>
        <v>255.74023812187417</v>
      </c>
      <c r="G215" s="132">
        <f t="shared" si="65"/>
        <v>257.33590450034632</v>
      </c>
      <c r="H215" s="132">
        <f t="shared" si="65"/>
        <v>259.91221990488765</v>
      </c>
      <c r="I215" s="132">
        <f t="shared" si="65"/>
        <v>255.68779035375786</v>
      </c>
      <c r="J215" s="132">
        <f t="shared" si="65"/>
        <v>267.58942155945141</v>
      </c>
      <c r="K215" s="132">
        <f t="shared" si="65"/>
        <v>264.96766310654561</v>
      </c>
      <c r="L215" s="132">
        <f t="shared" si="65"/>
        <v>316.39696876790151</v>
      </c>
      <c r="M215" s="132">
        <f t="shared" si="65"/>
        <v>300.99485694479699</v>
      </c>
      <c r="N215" s="132">
        <f t="shared" si="65"/>
        <v>299.36503586897328</v>
      </c>
      <c r="O215" s="132">
        <f t="shared" si="65"/>
        <v>298.55264003654827</v>
      </c>
      <c r="P215" s="132">
        <f t="shared" si="65"/>
        <v>297.89817191165139</v>
      </c>
      <c r="Q215" s="132">
        <f t="shared" si="65"/>
        <v>297.26922261175997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256.39979296913435</v>
      </c>
      <c r="D216" s="165">
        <f t="shared" si="65"/>
        <v>257.81709677873687</v>
      </c>
      <c r="E216" s="165">
        <f t="shared" si="65"/>
        <v>257.76084155328414</v>
      </c>
      <c r="F216" s="165">
        <f t="shared" si="65"/>
        <v>255.74023812187417</v>
      </c>
      <c r="G216" s="165">
        <f t="shared" si="65"/>
        <v>257.33590450034632</v>
      </c>
      <c r="H216" s="165">
        <f t="shared" si="65"/>
        <v>259.91221990488765</v>
      </c>
      <c r="I216" s="165">
        <f t="shared" si="65"/>
        <v>255.68779035375786</v>
      </c>
      <c r="J216" s="165">
        <f t="shared" si="65"/>
        <v>267.58942155945141</v>
      </c>
      <c r="K216" s="165">
        <f t="shared" si="65"/>
        <v>264.96766310654561</v>
      </c>
      <c r="L216" s="165">
        <f t="shared" si="65"/>
        <v>316.39696876790151</v>
      </c>
      <c r="M216" s="165">
        <f t="shared" si="65"/>
        <v>300.99485694479699</v>
      </c>
      <c r="N216" s="165">
        <f t="shared" si="65"/>
        <v>299.36503586897328</v>
      </c>
      <c r="O216" s="165">
        <f t="shared" si="65"/>
        <v>298.55264003654827</v>
      </c>
      <c r="P216" s="165">
        <f t="shared" si="65"/>
        <v>297.89817191165139</v>
      </c>
      <c r="Q216" s="165">
        <f t="shared" si="65"/>
        <v>297.26922261175997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226.43882697883137</v>
      </c>
      <c r="C222" s="157">
        <f t="shared" ref="C222:Q222" si="68">IF(C165=0,0,C165*1000000/C$5)</f>
        <v>235.21992108598226</v>
      </c>
      <c r="D222" s="157">
        <f t="shared" si="68"/>
        <v>235.42394636746442</v>
      </c>
      <c r="E222" s="157">
        <f t="shared" si="68"/>
        <v>239.03741704400275</v>
      </c>
      <c r="F222" s="157">
        <f t="shared" si="68"/>
        <v>243.17434448959642</v>
      </c>
      <c r="G222" s="157">
        <f t="shared" si="68"/>
        <v>243.44904166944335</v>
      </c>
      <c r="H222" s="157">
        <f t="shared" si="68"/>
        <v>248.44883820146308</v>
      </c>
      <c r="I222" s="157">
        <f t="shared" si="68"/>
        <v>243.06540571945459</v>
      </c>
      <c r="J222" s="157">
        <f t="shared" si="68"/>
        <v>247.47921707426801</v>
      </c>
      <c r="K222" s="157">
        <f t="shared" si="68"/>
        <v>249.09805533070644</v>
      </c>
      <c r="L222" s="157">
        <f t="shared" si="68"/>
        <v>299.25954037035302</v>
      </c>
      <c r="M222" s="157">
        <f t="shared" si="68"/>
        <v>297.62102789963023</v>
      </c>
      <c r="N222" s="157">
        <f t="shared" si="68"/>
        <v>305.71255334614233</v>
      </c>
      <c r="O222" s="157">
        <f t="shared" si="68"/>
        <v>308.56885132689706</v>
      </c>
      <c r="P222" s="157">
        <f t="shared" si="68"/>
        <v>317.0125015616436</v>
      </c>
      <c r="Q222" s="157">
        <f t="shared" si="68"/>
        <v>316.27894132493867</v>
      </c>
    </row>
    <row r="223" spans="1:17" ht="12" customHeight="1" x14ac:dyDescent="0.25">
      <c r="A223" s="23" t="s">
        <v>203</v>
      </c>
      <c r="B223" s="156">
        <f>IF(B166=0,0,B166*1000000/B$16)</f>
        <v>272.11163186388211</v>
      </c>
      <c r="C223" s="156">
        <f t="shared" ref="C223:Q223" si="69">IF(C166=0,0,C166*1000000/C$16)</f>
        <v>279.20691844066954</v>
      </c>
      <c r="D223" s="156">
        <f t="shared" si="69"/>
        <v>273.83721969802872</v>
      </c>
      <c r="E223" s="156">
        <f t="shared" si="69"/>
        <v>273.00571776396868</v>
      </c>
      <c r="F223" s="156">
        <f t="shared" si="69"/>
        <v>280.76852755604534</v>
      </c>
      <c r="G223" s="156">
        <f t="shared" si="69"/>
        <v>275.00605837822894</v>
      </c>
      <c r="H223" s="156">
        <f t="shared" si="69"/>
        <v>274.08574484132095</v>
      </c>
      <c r="I223" s="156">
        <f t="shared" si="69"/>
        <v>275.82649324081387</v>
      </c>
      <c r="J223" s="156">
        <f t="shared" si="69"/>
        <v>287.26176430002488</v>
      </c>
      <c r="K223" s="156">
        <f t="shared" si="69"/>
        <v>282.4145694029865</v>
      </c>
      <c r="L223" s="156">
        <f t="shared" si="69"/>
        <v>334.42274634308416</v>
      </c>
      <c r="M223" s="156">
        <f t="shared" si="69"/>
        <v>335.36786561004158</v>
      </c>
      <c r="N223" s="156">
        <f t="shared" si="69"/>
        <v>337.58704500106757</v>
      </c>
      <c r="O223" s="156">
        <f t="shared" si="69"/>
        <v>333.02031141205009</v>
      </c>
      <c r="P223" s="156">
        <f t="shared" si="69"/>
        <v>331.12966092221922</v>
      </c>
      <c r="Q223" s="156">
        <f t="shared" si="69"/>
        <v>334.90300400098062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204.17196590948816</v>
      </c>
      <c r="C226" s="184">
        <f>C169/RES_summary!C$19</f>
        <v>220.51721945735108</v>
      </c>
      <c r="D226" s="184">
        <f>D169/RES_summary!D$19</f>
        <v>216.24533932962504</v>
      </c>
      <c r="E226" s="184">
        <f>E169/RES_summary!E$19</f>
        <v>238.3574420218134</v>
      </c>
      <c r="F226" s="184">
        <f>F169/RES_summary!F$19</f>
        <v>233.71936277266298</v>
      </c>
      <c r="G226" s="184">
        <f>G169/RES_summary!G$19</f>
        <v>229.70676938911112</v>
      </c>
      <c r="H226" s="184">
        <f>H169/RES_summary!H$19</f>
        <v>236.40314964746543</v>
      </c>
      <c r="I226" s="184">
        <f>I169/RES_summary!I$19</f>
        <v>205.16223630892907</v>
      </c>
      <c r="J226" s="184">
        <f>J169/RES_summary!J$19</f>
        <v>209.13537502821146</v>
      </c>
      <c r="K226" s="184">
        <f>K169/RES_summary!K$19</f>
        <v>205.92833900473872</v>
      </c>
      <c r="L226" s="184">
        <f>L169/RES_summary!L$19</f>
        <v>243.24646692516126</v>
      </c>
      <c r="M226" s="184">
        <f>M169/RES_summary!M$19</f>
        <v>219.969119678688</v>
      </c>
      <c r="N226" s="184">
        <f>N169/RES_summary!N$19</f>
        <v>211.10111402091758</v>
      </c>
      <c r="O226" s="184">
        <f>O169/RES_summary!O$19</f>
        <v>200.70328131290114</v>
      </c>
      <c r="P226" s="184">
        <f>P169/RES_summary!P$19</f>
        <v>179.32364282184699</v>
      </c>
      <c r="Q226" s="184">
        <f>Q169/RES_summary!Q$19</f>
        <v>193.56308098373773</v>
      </c>
    </row>
    <row r="227" spans="1:17" ht="12" customHeight="1" x14ac:dyDescent="0.25">
      <c r="A227" s="158" t="s">
        <v>65</v>
      </c>
      <c r="B227" s="178">
        <f>B170/RES_summary!B$19</f>
        <v>161.43220909499871</v>
      </c>
      <c r="C227" s="178">
        <f>C170/RES_summary!C$19</f>
        <v>177.66670268166294</v>
      </c>
      <c r="D227" s="178">
        <f>D170/RES_summary!D$19</f>
        <v>173.33883433804149</v>
      </c>
      <c r="E227" s="178">
        <f>E170/RES_summary!E$19</f>
        <v>195.36668054465386</v>
      </c>
      <c r="F227" s="178">
        <f>F170/RES_summary!F$19</f>
        <v>190.54592851935882</v>
      </c>
      <c r="G227" s="178">
        <f>G170/RES_summary!G$19</f>
        <v>186.72569818107598</v>
      </c>
      <c r="H227" s="178">
        <f>H170/RES_summary!H$19</f>
        <v>192.84327593850213</v>
      </c>
      <c r="I227" s="178">
        <f>I170/RES_summary!I$19</f>
        <v>162.08410317121235</v>
      </c>
      <c r="J227" s="178">
        <f>J170/RES_summary!J$19</f>
        <v>164.76003210480744</v>
      </c>
      <c r="K227" s="178">
        <f>K170/RES_summary!K$19</f>
        <v>161.83340759991958</v>
      </c>
      <c r="L227" s="178">
        <f>L170/RES_summary!L$19</f>
        <v>191.0069746866555</v>
      </c>
      <c r="M227" s="178">
        <f>M170/RES_summary!M$19</f>
        <v>168.70164084389091</v>
      </c>
      <c r="N227" s="178">
        <f>N170/RES_summary!N$19</f>
        <v>159.88595060669388</v>
      </c>
      <c r="O227" s="178">
        <f>O170/RES_summary!O$19</f>
        <v>149.78253695251416</v>
      </c>
      <c r="P227" s="178">
        <f>P170/RES_summary!P$19</f>
        <v>128.25563803793014</v>
      </c>
      <c r="Q227" s="178">
        <f>Q170/RES_summary!Q$19</f>
        <v>142.4066407122034</v>
      </c>
    </row>
    <row r="228" spans="1:17" ht="12" customHeight="1" x14ac:dyDescent="0.25">
      <c r="A228" s="23" t="s">
        <v>161</v>
      </c>
      <c r="B228" s="177">
        <f>B171/RES_summary!B$19</f>
        <v>158.54623112381083</v>
      </c>
      <c r="C228" s="177">
        <f>C171/RES_summary!C$19</f>
        <v>175.50586824011873</v>
      </c>
      <c r="D228" s="177">
        <f>D171/RES_summary!D$19</f>
        <v>170.44585041259964</v>
      </c>
      <c r="E228" s="177">
        <f>E171/RES_summary!E$19</f>
        <v>192.35242591773127</v>
      </c>
      <c r="F228" s="177">
        <f>F171/RES_summary!F$19</f>
        <v>188.25816229572263</v>
      </c>
      <c r="G228" s="177">
        <f>G171/RES_summary!G$19</f>
        <v>184.54658941441389</v>
      </c>
      <c r="H228" s="177">
        <f>H171/RES_summary!H$19</f>
        <v>189.82680926648257</v>
      </c>
      <c r="I228" s="177">
        <f>I171/RES_summary!I$19</f>
        <v>159.4855512651597</v>
      </c>
      <c r="J228" s="177">
        <f>J171/RES_summary!J$19</f>
        <v>161.84894151921949</v>
      </c>
      <c r="K228" s="177">
        <f>K171/RES_summary!K$19</f>
        <v>159.44963413310057</v>
      </c>
      <c r="L228" s="177">
        <f>L171/RES_summary!L$19</f>
        <v>187.7262743965112</v>
      </c>
      <c r="M228" s="177">
        <f>M171/RES_summary!M$19</f>
        <v>165.63888128726097</v>
      </c>
      <c r="N228" s="177">
        <f>N171/RES_summary!N$19</f>
        <v>158.24558315120575</v>
      </c>
      <c r="O228" s="177">
        <f>O171/RES_summary!O$19</f>
        <v>148.03389732585964</v>
      </c>
      <c r="P228" s="177">
        <f>P171/RES_summary!P$19</f>
        <v>126.3144268733419</v>
      </c>
      <c r="Q228" s="177">
        <f>Q171/RES_summary!Q$19</f>
        <v>139.08565855829679</v>
      </c>
    </row>
    <row r="229" spans="1:17" ht="12" customHeight="1" x14ac:dyDescent="0.25">
      <c r="A229" s="23" t="s">
        <v>60</v>
      </c>
      <c r="B229" s="177">
        <f>B172/RES_summary!B$19</f>
        <v>2.885977971187911</v>
      </c>
      <c r="C229" s="177">
        <f>C172/RES_summary!C$19</f>
        <v>2.1608344415442082</v>
      </c>
      <c r="D229" s="177">
        <f>D172/RES_summary!D$19</f>
        <v>2.8929839254418397</v>
      </c>
      <c r="E229" s="177">
        <f>E172/RES_summary!E$19</f>
        <v>3.0142546269225816</v>
      </c>
      <c r="F229" s="177">
        <f>F172/RES_summary!F$19</f>
        <v>2.2877662236361962</v>
      </c>
      <c r="G229" s="177">
        <f>G172/RES_summary!G$19</f>
        <v>2.1791087666620763</v>
      </c>
      <c r="H229" s="177">
        <f>H172/RES_summary!H$19</f>
        <v>3.0164666720195754</v>
      </c>
      <c r="I229" s="177">
        <f>I172/RES_summary!I$19</f>
        <v>2.5985519060526712</v>
      </c>
      <c r="J229" s="177">
        <f>J172/RES_summary!J$19</f>
        <v>2.9110905855879521</v>
      </c>
      <c r="K229" s="177">
        <f>K172/RES_summary!K$19</f>
        <v>2.3837734668189969</v>
      </c>
      <c r="L229" s="177">
        <f>L172/RES_summary!L$19</f>
        <v>3.2807002901442934</v>
      </c>
      <c r="M229" s="177">
        <f>M172/RES_summary!M$19</f>
        <v>3.0627595566299455</v>
      </c>
      <c r="N229" s="177">
        <f>N172/RES_summary!N$19</f>
        <v>1.6403674554881249</v>
      </c>
      <c r="O229" s="177">
        <f>O172/RES_summary!O$19</f>
        <v>1.7486396266545068</v>
      </c>
      <c r="P229" s="177">
        <f>P172/RES_summary!P$19</f>
        <v>1.9412111645882431</v>
      </c>
      <c r="Q229" s="177">
        <f>Q172/RES_summary!Q$19</f>
        <v>3.320982153906626</v>
      </c>
    </row>
    <row r="230" spans="1:17" ht="12" customHeight="1" x14ac:dyDescent="0.25">
      <c r="A230" s="158" t="s">
        <v>112</v>
      </c>
      <c r="B230" s="178">
        <f>B173/RES_summary!B$19</f>
        <v>1.1975249887649487E-2</v>
      </c>
      <c r="C230" s="178">
        <f>C173/RES_summary!C$19</f>
        <v>1.7370516624450529E-2</v>
      </c>
      <c r="D230" s="178">
        <f>D173/RES_summary!D$19</f>
        <v>2.5331351183121829E-2</v>
      </c>
      <c r="E230" s="178">
        <f>E173/RES_summary!E$19</f>
        <v>3.5721716164493662E-2</v>
      </c>
      <c r="F230" s="178">
        <f>F173/RES_summary!F$19</f>
        <v>4.2015389189423956E-2</v>
      </c>
      <c r="G230" s="178">
        <f>G173/RES_summary!G$19</f>
        <v>4.9596893840070773E-2</v>
      </c>
      <c r="H230" s="178">
        <f>H173/RES_summary!H$19</f>
        <v>7.0841022720264754E-2</v>
      </c>
      <c r="I230" s="178">
        <f>I173/RES_summary!I$19</f>
        <v>8.5909239245630278E-2</v>
      </c>
      <c r="J230" s="178">
        <f>J173/RES_summary!J$19</f>
        <v>0.10578227784684607</v>
      </c>
      <c r="K230" s="178">
        <f>K173/RES_summary!K$19</f>
        <v>0.12951873326664362</v>
      </c>
      <c r="L230" s="178">
        <f>L173/RES_summary!L$19</f>
        <v>0.14437074540262548</v>
      </c>
      <c r="M230" s="178">
        <f>M173/RES_summary!M$19</f>
        <v>0.15225023906519203</v>
      </c>
      <c r="N230" s="178">
        <f>N173/RES_summary!N$19</f>
        <v>0.17035995612259983</v>
      </c>
      <c r="O230" s="178">
        <f>O173/RES_summary!O$19</f>
        <v>0.18586475203650699</v>
      </c>
      <c r="P230" s="178">
        <f>P173/RES_summary!P$19</f>
        <v>0.2092366464476704</v>
      </c>
      <c r="Q230" s="178">
        <f>Q173/RES_summary!Q$19</f>
        <v>0.22676314600687414</v>
      </c>
    </row>
    <row r="231" spans="1:17" ht="12" customHeight="1" x14ac:dyDescent="0.25">
      <c r="A231" s="23" t="s">
        <v>60</v>
      </c>
      <c r="B231" s="177">
        <f>B174/RES_summary!B$19</f>
        <v>1.1975249887649487E-2</v>
      </c>
      <c r="C231" s="177">
        <f>C174/RES_summary!C$19</f>
        <v>1.7370516624450529E-2</v>
      </c>
      <c r="D231" s="177">
        <f>D174/RES_summary!D$19</f>
        <v>2.5331351183121829E-2</v>
      </c>
      <c r="E231" s="177">
        <f>E174/RES_summary!E$19</f>
        <v>3.5721716164493662E-2</v>
      </c>
      <c r="F231" s="177">
        <f>F174/RES_summary!F$19</f>
        <v>4.2015389189423956E-2</v>
      </c>
      <c r="G231" s="177">
        <f>G174/RES_summary!G$19</f>
        <v>4.9596893840070773E-2</v>
      </c>
      <c r="H231" s="177">
        <f>H174/RES_summary!H$19</f>
        <v>7.0841022720264754E-2</v>
      </c>
      <c r="I231" s="177">
        <f>I174/RES_summary!I$19</f>
        <v>8.5909239245630278E-2</v>
      </c>
      <c r="J231" s="177">
        <f>J174/RES_summary!J$19</f>
        <v>0.10578227784684607</v>
      </c>
      <c r="K231" s="177">
        <f>K174/RES_summary!K$19</f>
        <v>0.12951873326664362</v>
      </c>
      <c r="L231" s="177">
        <f>L174/RES_summary!L$19</f>
        <v>0.14437074540262548</v>
      </c>
      <c r="M231" s="177">
        <f>M174/RES_summary!M$19</f>
        <v>0.15225023906519203</v>
      </c>
      <c r="N231" s="177">
        <f>N174/RES_summary!N$19</f>
        <v>0.17035995612259983</v>
      </c>
      <c r="O231" s="177">
        <f>O174/RES_summary!O$19</f>
        <v>0.18586475203650699</v>
      </c>
      <c r="P231" s="177">
        <f>P174/RES_summary!P$19</f>
        <v>0.2092366464476704</v>
      </c>
      <c r="Q231" s="177">
        <f>Q174/RES_summary!Q$19</f>
        <v>0.22676314600687414</v>
      </c>
    </row>
    <row r="232" spans="1:17" ht="12" customHeight="1" x14ac:dyDescent="0.25">
      <c r="A232" s="158" t="s">
        <v>63</v>
      </c>
      <c r="B232" s="178">
        <f>B175/RES_summary!B$19</f>
        <v>25.975941439429182</v>
      </c>
      <c r="C232" s="178">
        <f>C175/RES_summary!C$19</f>
        <v>25.614006195205818</v>
      </c>
      <c r="D232" s="178">
        <f>D175/RES_summary!D$19</f>
        <v>25.811408106562368</v>
      </c>
      <c r="E232" s="178">
        <f>E175/RES_summary!E$19</f>
        <v>25.829492887781768</v>
      </c>
      <c r="F232" s="178">
        <f>F175/RES_summary!F$19</f>
        <v>25.617362966481025</v>
      </c>
      <c r="G232" s="178">
        <f>G175/RES_summary!G$19</f>
        <v>25.652254990140058</v>
      </c>
      <c r="H232" s="178">
        <f>H175/RES_summary!H$19</f>
        <v>26.105682111496392</v>
      </c>
      <c r="I232" s="178">
        <f>I175/RES_summary!I$19</f>
        <v>25.633307010692455</v>
      </c>
      <c r="J232" s="178">
        <f>J175/RES_summary!J$19</f>
        <v>26.431926228911092</v>
      </c>
      <c r="K232" s="178">
        <f>K175/RES_summary!K$19</f>
        <v>26.252771209220757</v>
      </c>
      <c r="L232" s="178">
        <f>L175/RES_summary!L$19</f>
        <v>30.951530127820917</v>
      </c>
      <c r="M232" s="178">
        <f>M175/RES_summary!M$19</f>
        <v>30.011941682529685</v>
      </c>
      <c r="N232" s="178">
        <f>N175/RES_summary!N$19</f>
        <v>29.709758555649007</v>
      </c>
      <c r="O232" s="178">
        <f>O175/RES_summary!O$19</f>
        <v>29.574334324454178</v>
      </c>
      <c r="P232" s="178">
        <f>P175/RES_summary!P$19</f>
        <v>29.55750916568125</v>
      </c>
      <c r="Q232" s="178">
        <f>Q175/RES_summary!Q$19</f>
        <v>29.459155303660975</v>
      </c>
    </row>
    <row r="233" spans="1:17" ht="12" customHeight="1" x14ac:dyDescent="0.25">
      <c r="A233" s="167" t="s">
        <v>160</v>
      </c>
      <c r="B233" s="183">
        <f>B176/RES_summary!B$19</f>
        <v>26.20885995828024</v>
      </c>
      <c r="C233" s="183">
        <f>C176/RES_summary!C$19</f>
        <v>25.950436814688363</v>
      </c>
      <c r="D233" s="183">
        <f>D176/RES_summary!D$19</f>
        <v>26.090023313206164</v>
      </c>
      <c r="E233" s="183">
        <f>E176/RES_summary!E$19</f>
        <v>26.080376119097139</v>
      </c>
      <c r="F233" s="183">
        <f>F176/RES_summary!F$19</f>
        <v>25.871952865466078</v>
      </c>
      <c r="G233" s="183">
        <f>G176/RES_summary!G$19</f>
        <v>26.028097158418198</v>
      </c>
      <c r="H233" s="183">
        <f>H176/RES_summary!H$19</f>
        <v>26.283967776819946</v>
      </c>
      <c r="I233" s="183">
        <f>I176/RES_summary!I$19</f>
        <v>25.851886526100159</v>
      </c>
      <c r="J233" s="183">
        <f>J176/RES_summary!J$19</f>
        <v>27.049436323964109</v>
      </c>
      <c r="K233" s="183">
        <f>K176/RES_summary!K$19</f>
        <v>26.776279885150174</v>
      </c>
      <c r="L233" s="183">
        <f>L176/RES_summary!L$19</f>
        <v>31.241007706648716</v>
      </c>
      <c r="M233" s="183">
        <f>M176/RES_summary!M$19</f>
        <v>30.350688673574286</v>
      </c>
      <c r="N233" s="183">
        <f>N176/RES_summary!N$19</f>
        <v>30.159379055967584</v>
      </c>
      <c r="O233" s="183">
        <f>O176/RES_summary!O$19</f>
        <v>30.048293256797201</v>
      </c>
      <c r="P233" s="183">
        <f>P176/RES_summary!P$19</f>
        <v>29.952339192304855</v>
      </c>
      <c r="Q233" s="183">
        <f>Q176/RES_summary!Q$19</f>
        <v>29.852843831336298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21.25169279292443</v>
      </c>
      <c r="D234" s="183">
        <f>D177/RES_summary!D$19</f>
        <v>21.397645517732688</v>
      </c>
      <c r="E234" s="183">
        <f>E177/RES_summary!E$19</f>
        <v>21.4208284345357</v>
      </c>
      <c r="F234" s="183">
        <f>F177/RES_summary!F$19</f>
        <v>21.281365908306991</v>
      </c>
      <c r="G234" s="183">
        <f>G177/RES_summary!G$19</f>
        <v>21.442155615935526</v>
      </c>
      <c r="H234" s="183">
        <f>H177/RES_summary!H$19</f>
        <v>21.683594321579026</v>
      </c>
      <c r="I234" s="183">
        <f>I177/RES_summary!I$19</f>
        <v>21.400800808943796</v>
      </c>
      <c r="J234" s="183">
        <f>J177/RES_summary!J$19</f>
        <v>22.213933252157364</v>
      </c>
      <c r="K234" s="183">
        <f>K177/RES_summary!K$19</f>
        <v>22.077579185432537</v>
      </c>
      <c r="L234" s="183">
        <f>L177/RES_summary!L$19</f>
        <v>26.141738992930545</v>
      </c>
      <c r="M234" s="183">
        <f>M177/RES_summary!M$19</f>
        <v>25.215783526360379</v>
      </c>
      <c r="N234" s="183">
        <f>N177/RES_summary!N$19</f>
        <v>25.090342952279308</v>
      </c>
      <c r="O234" s="183">
        <f>O177/RES_summary!O$19</f>
        <v>25.036619985832907</v>
      </c>
      <c r="P234" s="183">
        <f>P177/RES_summary!P$19</f>
        <v>24.997619102305816</v>
      </c>
      <c r="Q234" s="183">
        <f>Q177/RES_summary!Q$19</f>
        <v>24.957428518827875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16.867783929547493</v>
      </c>
      <c r="D235" s="182">
        <f>D178/RES_summary!D$19</f>
        <v>16.958515153583509</v>
      </c>
      <c r="E235" s="182">
        <f>E178/RES_summary!E$19</f>
        <v>16.952244477413416</v>
      </c>
      <c r="F235" s="182">
        <f>F178/RES_summary!F$19</f>
        <v>16.816769362553192</v>
      </c>
      <c r="G235" s="182">
        <f>G178/RES_summary!G$19</f>
        <v>16.918263152971992</v>
      </c>
      <c r="H235" s="182">
        <f>H178/RES_summary!H$19</f>
        <v>17.084579054933073</v>
      </c>
      <c r="I235" s="182">
        <f>I178/RES_summary!I$19</f>
        <v>16.803726241964807</v>
      </c>
      <c r="J235" s="182">
        <f>J178/RES_summary!J$19</f>
        <v>17.582133610576829</v>
      </c>
      <c r="K235" s="182">
        <f>K178/RES_summary!K$19</f>
        <v>17.40458192534766</v>
      </c>
      <c r="L235" s="182">
        <f>L178/RES_summary!L$19</f>
        <v>20.775270124921526</v>
      </c>
      <c r="M235" s="182">
        <f>M178/RES_summary!M$19</f>
        <v>19.727947637823352</v>
      </c>
      <c r="N235" s="182">
        <f>N178/RES_summary!N$19</f>
        <v>19.603596386378989</v>
      </c>
      <c r="O235" s="182">
        <f>O178/RES_summary!O$19</f>
        <v>19.53139061691828</v>
      </c>
      <c r="P235" s="182">
        <f>P178/RES_summary!P$19</f>
        <v>19.469020474998178</v>
      </c>
      <c r="Q235" s="182">
        <f>Q178/RES_summary!Q$19</f>
        <v>19.404348490368744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4.3839088633769379</v>
      </c>
      <c r="D236" s="181">
        <f>D179/RES_summary!D$19</f>
        <v>4.4391303641491788</v>
      </c>
      <c r="E236" s="181">
        <f>E179/RES_summary!E$19</f>
        <v>4.4685839571222772</v>
      </c>
      <c r="F236" s="181">
        <f>F179/RES_summary!F$19</f>
        <v>4.4645965457538015</v>
      </c>
      <c r="G236" s="181">
        <f>G179/RES_summary!G$19</f>
        <v>4.5238924629635342</v>
      </c>
      <c r="H236" s="181">
        <f>H179/RES_summary!H$19</f>
        <v>4.5990152666459538</v>
      </c>
      <c r="I236" s="181">
        <f>I179/RES_summary!I$19</f>
        <v>4.5970745669789892</v>
      </c>
      <c r="J236" s="181">
        <f>J179/RES_summary!J$19</f>
        <v>4.6317996415805371</v>
      </c>
      <c r="K236" s="181">
        <f>K179/RES_summary!K$19</f>
        <v>4.6729972600848777</v>
      </c>
      <c r="L236" s="181">
        <f>L179/RES_summary!L$19</f>
        <v>5.3664688680090151</v>
      </c>
      <c r="M236" s="181">
        <f>M179/RES_summary!M$19</f>
        <v>5.487835888537024</v>
      </c>
      <c r="N236" s="181">
        <f>N179/RES_summary!N$19</f>
        <v>5.4867465659003081</v>
      </c>
      <c r="O236" s="181">
        <f>O179/RES_summary!O$19</f>
        <v>5.5052293689146268</v>
      </c>
      <c r="P236" s="181">
        <f>P179/RES_summary!P$19</f>
        <v>5.5285986273076375</v>
      </c>
      <c r="Q236" s="181">
        <f>Q179/RES_summary!Q$19</f>
        <v>5.5530800284591297</v>
      </c>
    </row>
    <row r="237" spans="1:17" ht="12" customHeight="1" x14ac:dyDescent="0.25">
      <c r="A237" s="163" t="s">
        <v>142</v>
      </c>
      <c r="B237" s="180">
        <f>B180/RES_summary!B$19</f>
        <v>24.134187897478839</v>
      </c>
      <c r="C237" s="180">
        <f>C180/RES_summary!C$19</f>
        <v>23.00181463533427</v>
      </c>
      <c r="D237" s="180">
        <f>D180/RES_summary!D$19</f>
        <v>23.942264570330124</v>
      </c>
      <c r="E237" s="180">
        <f>E180/RES_summary!E$19</f>
        <v>23.877332243115763</v>
      </c>
      <c r="F237" s="180">
        <f>F180/RES_summary!F$19</f>
        <v>23.020476509976163</v>
      </c>
      <c r="G237" s="180">
        <f>G180/RES_summary!G$19</f>
        <v>22.20104622362614</v>
      </c>
      <c r="H237" s="180">
        <f>H180/RES_summary!H$19</f>
        <v>24.680155223908542</v>
      </c>
      <c r="I237" s="180">
        <f>I180/RES_summary!I$19</f>
        <v>24.037904240456399</v>
      </c>
      <c r="J237" s="180">
        <f>J180/RES_summary!J$19</f>
        <v>21.851303743255944</v>
      </c>
      <c r="K237" s="180">
        <f>K180/RES_summary!K$19</f>
        <v>21.672066733666242</v>
      </c>
      <c r="L237" s="180">
        <f>L180/RES_summary!L$19</f>
        <v>28.990126434561915</v>
      </c>
      <c r="M237" s="180">
        <f>M180/RES_summary!M$19</f>
        <v>28.08076282800792</v>
      </c>
      <c r="N237" s="180">
        <f>N180/RES_summary!N$19</f>
        <v>26.260274985424179</v>
      </c>
      <c r="O237" s="180">
        <f>O180/RES_summary!O$19</f>
        <v>26.286878380763422</v>
      </c>
      <c r="P237" s="180">
        <f>P180/RES_summary!P$19</f>
        <v>26.504097878893941</v>
      </c>
      <c r="Q237" s="180">
        <f>Q180/RES_summary!Q$19</f>
        <v>28.413803637474636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19.335088376344274</v>
      </c>
      <c r="D238" s="179">
        <f>D181/RES_summary!D$19</f>
        <v>20.001602334863264</v>
      </c>
      <c r="E238" s="179">
        <f>E181/RES_summary!E$19</f>
        <v>19.988849915147771</v>
      </c>
      <c r="F238" s="179">
        <f>F181/RES_summary!F$19</f>
        <v>19.42790627723841</v>
      </c>
      <c r="G238" s="179">
        <f>G181/RES_summary!G$19</f>
        <v>18.954572508320538</v>
      </c>
      <c r="H238" s="179">
        <f>H181/RES_summary!H$19</f>
        <v>20.641116162186741</v>
      </c>
      <c r="I238" s="179">
        <f>I181/RES_summary!I$19</f>
        <v>20.221712323275437</v>
      </c>
      <c r="J238" s="179">
        <f>J181/RES_summary!J$19</f>
        <v>18.835147074697009</v>
      </c>
      <c r="K238" s="179">
        <f>K181/RES_summary!K$19</f>
        <v>18.759840636968036</v>
      </c>
      <c r="L238" s="179">
        <f>L181/RES_summary!L$19</f>
        <v>24.644902946992662</v>
      </c>
      <c r="M238" s="179">
        <f>M181/RES_summary!M$19</f>
        <v>23.740331726742308</v>
      </c>
      <c r="N238" s="179">
        <f>N181/RES_summary!N$19</f>
        <v>22.55592530642614</v>
      </c>
      <c r="O238" s="179">
        <f>O181/RES_summary!O$19</f>
        <v>22.591700316410922</v>
      </c>
      <c r="P238" s="179">
        <f>P181/RES_summary!P$19</f>
        <v>22.756262248588765</v>
      </c>
      <c r="Q238" s="179">
        <f>Q181/RES_summary!Q$19</f>
        <v>24.022052392817802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14.951179512967338</v>
      </c>
      <c r="D239" s="177">
        <f>D182/RES_summary!D$19</f>
        <v>15.562471970714086</v>
      </c>
      <c r="E239" s="177">
        <f>E182/RES_summary!E$19</f>
        <v>15.520265958025494</v>
      </c>
      <c r="F239" s="177">
        <f>F182/RES_summary!F$19</f>
        <v>14.963309731484616</v>
      </c>
      <c r="G239" s="177">
        <f>G182/RES_summary!G$19</f>
        <v>14.430680045357004</v>
      </c>
      <c r="H239" s="177">
        <f>H182/RES_summary!H$19</f>
        <v>16.042100895540795</v>
      </c>
      <c r="I239" s="177">
        <f>I182/RES_summary!I$19</f>
        <v>15.624637756296442</v>
      </c>
      <c r="J239" s="177">
        <f>J182/RES_summary!J$19</f>
        <v>14.203347433116473</v>
      </c>
      <c r="K239" s="177">
        <f>K182/RES_summary!K$19</f>
        <v>14.086843376883163</v>
      </c>
      <c r="L239" s="177">
        <f>L182/RES_summary!L$19</f>
        <v>19.278434078983647</v>
      </c>
      <c r="M239" s="177">
        <f>M182/RES_summary!M$19</f>
        <v>18.252495838205288</v>
      </c>
      <c r="N239" s="177">
        <f>N182/RES_summary!N$19</f>
        <v>17.069178740525825</v>
      </c>
      <c r="O239" s="177">
        <f>O182/RES_summary!O$19</f>
        <v>17.086470947496295</v>
      </c>
      <c r="P239" s="177">
        <f>P182/RES_summary!P$19</f>
        <v>17.22766362128112</v>
      </c>
      <c r="Q239" s="177">
        <f>Q182/RES_summary!Q$19</f>
        <v>18.468972364358667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4.3839088633769361</v>
      </c>
      <c r="D240" s="177">
        <f>D183/RES_summary!D$19</f>
        <v>4.4391303641491815</v>
      </c>
      <c r="E240" s="177">
        <f>E183/RES_summary!E$19</f>
        <v>4.4685839571222781</v>
      </c>
      <c r="F240" s="177">
        <f>F183/RES_summary!F$19</f>
        <v>4.4645965457538006</v>
      </c>
      <c r="G240" s="177">
        <f>G183/RES_summary!G$19</f>
        <v>4.5238924629635342</v>
      </c>
      <c r="H240" s="177">
        <f>H183/RES_summary!H$19</f>
        <v>4.5990152666459458</v>
      </c>
      <c r="I240" s="177">
        <f>I183/RES_summary!I$19</f>
        <v>4.5970745669789892</v>
      </c>
      <c r="J240" s="177">
        <f>J183/RES_summary!J$19</f>
        <v>4.6317996415805345</v>
      </c>
      <c r="K240" s="177">
        <f>K183/RES_summary!K$19</f>
        <v>4.6729972600848768</v>
      </c>
      <c r="L240" s="177">
        <f>L183/RES_summary!L$19</f>
        <v>5.3664688680090169</v>
      </c>
      <c r="M240" s="177">
        <f>M183/RES_summary!M$19</f>
        <v>5.4878358885370266</v>
      </c>
      <c r="N240" s="177">
        <f>N183/RES_summary!N$19</f>
        <v>5.4867465659003116</v>
      </c>
      <c r="O240" s="177">
        <f>O183/RES_summary!O$19</f>
        <v>5.5052293689146277</v>
      </c>
      <c r="P240" s="177">
        <f>P183/RES_summary!P$19</f>
        <v>5.5285986273076402</v>
      </c>
      <c r="Q240" s="177">
        <f>Q183/RES_summary!Q$19</f>
        <v>5.5530800284591306</v>
      </c>
    </row>
    <row r="241" spans="1:17" ht="12" customHeight="1" x14ac:dyDescent="0.25">
      <c r="A241" s="158" t="s">
        <v>62</v>
      </c>
      <c r="B241" s="178">
        <f>B184/RES_summary!B$19</f>
        <v>16.75184012517261</v>
      </c>
      <c r="C241" s="178">
        <f>C184/RES_summary!C$19</f>
        <v>17.219140063857878</v>
      </c>
      <c r="D241" s="178">
        <f>D184/RES_summary!D$19</f>
        <v>17.069765533838066</v>
      </c>
      <c r="E241" s="178">
        <f>E184/RES_summary!E$19</f>
        <v>17.125546873213278</v>
      </c>
      <c r="F241" s="178">
        <f>F184/RES_summary!F$19</f>
        <v>17.514055897633728</v>
      </c>
      <c r="G241" s="178">
        <f>G184/RES_summary!G$19</f>
        <v>17.27921932405502</v>
      </c>
      <c r="H241" s="178">
        <f>H184/RES_summary!H$19</f>
        <v>17.38335057474664</v>
      </c>
      <c r="I241" s="178">
        <f>I184/RES_summary!I$19</f>
        <v>17.35891688777863</v>
      </c>
      <c r="J241" s="178">
        <f>J184/RES_summary!J$19</f>
        <v>17.8376344166461</v>
      </c>
      <c r="K241" s="178">
        <f>K184/RES_summary!K$19</f>
        <v>17.712641462331739</v>
      </c>
      <c r="L241" s="178">
        <f>L184/RES_summary!L$19</f>
        <v>21.143591365282251</v>
      </c>
      <c r="M241" s="178">
        <f>M184/RES_summary!M$19</f>
        <v>21.103286913202208</v>
      </c>
      <c r="N241" s="178">
        <f>N184/RES_summary!N$19</f>
        <v>21.335044902452111</v>
      </c>
      <c r="O241" s="178">
        <f>O184/RES_summary!O$19</f>
        <v>21.160545283896315</v>
      </c>
      <c r="P241" s="178">
        <f>P184/RES_summary!P$19</f>
        <v>21.301258971787902</v>
      </c>
      <c r="Q241" s="178">
        <f>Q184/RES_summary!Q$19</f>
        <v>21.470521821866477</v>
      </c>
    </row>
    <row r="242" spans="1:17" ht="12" customHeight="1" x14ac:dyDescent="0.25">
      <c r="A242" s="23" t="s">
        <v>203</v>
      </c>
      <c r="B242" s="177">
        <f>B185/RES_summary!B$19</f>
        <v>17.902812692175967</v>
      </c>
      <c r="C242" s="177">
        <f>C185/RES_summary!C$19</f>
        <v>18.368197249125512</v>
      </c>
      <c r="D242" s="177">
        <f>D185/RES_summary!D$19</f>
        <v>18.012275748530545</v>
      </c>
      <c r="E242" s="177">
        <f>E185/RES_summary!E$19</f>
        <v>17.954859409123305</v>
      </c>
      <c r="F242" s="177">
        <f>F185/RES_summary!F$19</f>
        <v>18.462560318425783</v>
      </c>
      <c r="G242" s="177">
        <f>G185/RES_summary!G$19</f>
        <v>18.079967788941769</v>
      </c>
      <c r="H242" s="177">
        <f>H185/RES_summary!H$19</f>
        <v>18.016234778362211</v>
      </c>
      <c r="I242" s="177">
        <f>I185/RES_summary!I$19</f>
        <v>18.127235861701259</v>
      </c>
      <c r="J242" s="177">
        <f>J185/RES_summary!J$19</f>
        <v>18.874717437254663</v>
      </c>
      <c r="K242" s="177">
        <f>K185/RES_summary!K$19</f>
        <v>18.550593881750682</v>
      </c>
      <c r="L242" s="177">
        <f>L185/RES_summary!L$19</f>
        <v>21.95887943633338</v>
      </c>
      <c r="M242" s="177">
        <f>M185/RES_summary!M$19</f>
        <v>21.980839670549212</v>
      </c>
      <c r="N242" s="177">
        <f>N185/RES_summary!N$19</f>
        <v>22.106523416341233</v>
      </c>
      <c r="O242" s="177">
        <f>O185/RES_summary!O$19</f>
        <v>21.786274557010348</v>
      </c>
      <c r="P242" s="177">
        <f>P185/RES_summary!P$19</f>
        <v>21.640851660834727</v>
      </c>
      <c r="Q242" s="177">
        <f>Q185/RES_summary!Q$19</f>
        <v>21.860906228404502</v>
      </c>
    </row>
    <row r="243" spans="1:17" ht="12" customHeight="1" x14ac:dyDescent="0.25">
      <c r="A243" s="29" t="s">
        <v>140</v>
      </c>
      <c r="B243" s="176">
        <f>B186/RES_summary!B$19</f>
        <v>11.045493019646795</v>
      </c>
      <c r="C243" s="176">
        <f>C186/RES_summary!C$19</f>
        <v>11.074571061738158</v>
      </c>
      <c r="D243" s="176">
        <f>D186/RES_summary!D$19</f>
        <v>11.293390468763917</v>
      </c>
      <c r="E243" s="176">
        <f>E186/RES_summary!E$19</f>
        <v>11.289613891448775</v>
      </c>
      <c r="F243" s="176">
        <f>F186/RES_summary!F$19</f>
        <v>11.37874660353609</v>
      </c>
      <c r="G243" s="176">
        <f>G186/RES_summary!G$19</f>
        <v>11.101783472183659</v>
      </c>
      <c r="H243" s="176">
        <f>H186/RES_summary!H$19</f>
        <v>11.25003085278432</v>
      </c>
      <c r="I243" s="176">
        <f>I186/RES_summary!I$19</f>
        <v>11.6585028524783</v>
      </c>
      <c r="J243" s="176">
        <f>J186/RES_summary!J$19</f>
        <v>11.386149736071024</v>
      </c>
      <c r="K243" s="176">
        <f>K186/RES_summary!K$19</f>
        <v>11.447510672115413</v>
      </c>
      <c r="L243" s="176">
        <f>L186/RES_summary!L$19</f>
        <v>14.205010918396924</v>
      </c>
      <c r="M243" s="176">
        <f>M186/RES_summary!M$19</f>
        <v>14.184080708923721</v>
      </c>
      <c r="N243" s="176">
        <f>N186/RES_summary!N$19</f>
        <v>13.935690306116529</v>
      </c>
      <c r="O243" s="176">
        <f>O186/RES_summary!O$19</f>
        <v>13.26406129586438</v>
      </c>
      <c r="P243" s="176">
        <f>P186/RES_summary!P$19</f>
        <v>13.675423977856763</v>
      </c>
      <c r="Q243" s="176">
        <f>Q186/RES_summary!Q$19</f>
        <v>14.840906739629737</v>
      </c>
    </row>
    <row r="245" spans="1:17" ht="12" customHeight="1" x14ac:dyDescent="0.25">
      <c r="A245" s="152" t="s">
        <v>71</v>
      </c>
      <c r="B245" s="184">
        <f>B188/RES_summary!B$19</f>
        <v>110.11843817284975</v>
      </c>
      <c r="C245" s="184">
        <f>C188/RES_summary!C$19</f>
        <v>119.8100540491649</v>
      </c>
      <c r="D245" s="184">
        <f>D188/RES_summary!D$19</f>
        <v>119.74729059355255</v>
      </c>
      <c r="E245" s="184">
        <f>E188/RES_summary!E$19</f>
        <v>134.00337938464125</v>
      </c>
      <c r="F245" s="184">
        <f>F188/RES_summary!F$19</f>
        <v>132.41312821757589</v>
      </c>
      <c r="G245" s="184">
        <f>G188/RES_summary!G$19</f>
        <v>131.46042713740829</v>
      </c>
      <c r="H245" s="184">
        <f>H188/RES_summary!H$19</f>
        <v>136.5076047578541</v>
      </c>
      <c r="I245" s="184">
        <f>I188/RES_summary!I$19</f>
        <v>119.55085523915926</v>
      </c>
      <c r="J245" s="184">
        <f>J188/RES_summary!J$19</f>
        <v>123.54444033784419</v>
      </c>
      <c r="K245" s="184">
        <f>K188/RES_summary!K$19</f>
        <v>122.31725750196537</v>
      </c>
      <c r="L245" s="184">
        <f>L188/RES_summary!L$19</f>
        <v>146.404577436105</v>
      </c>
      <c r="M245" s="184">
        <f>M188/RES_summary!M$19</f>
        <v>133.79973217081002</v>
      </c>
      <c r="N245" s="184">
        <f>N188/RES_summary!N$19</f>
        <v>128.78420845750907</v>
      </c>
      <c r="O245" s="184">
        <f>O188/RES_summary!O$19</f>
        <v>123.6882157821987</v>
      </c>
      <c r="P245" s="184">
        <f>P188/RES_summary!P$19</f>
        <v>111.49299010021474</v>
      </c>
      <c r="Q245" s="184">
        <f>Q188/RES_summary!Q$19</f>
        <v>122.12382267458298</v>
      </c>
    </row>
    <row r="246" spans="1:17" ht="12" customHeight="1" x14ac:dyDescent="0.25">
      <c r="A246" s="158" t="s">
        <v>65</v>
      </c>
      <c r="B246" s="178">
        <f>B189/RES_summary!B$19</f>
        <v>89.555857572717841</v>
      </c>
      <c r="C246" s="178">
        <f>C189/RES_summary!C$19</f>
        <v>99.028855097381268</v>
      </c>
      <c r="D246" s="178">
        <f>D189/RES_summary!D$19</f>
        <v>98.57106905528768</v>
      </c>
      <c r="E246" s="178">
        <f>E189/RES_summary!E$19</f>
        <v>112.54339091819034</v>
      </c>
      <c r="F246" s="178">
        <f>F189/RES_summary!F$19</f>
        <v>110.61440569645718</v>
      </c>
      <c r="G246" s="178">
        <f>G189/RES_summary!G$19</f>
        <v>109.5103893790176</v>
      </c>
      <c r="H246" s="178">
        <f>H189/RES_summary!H$19</f>
        <v>114.1380237518201</v>
      </c>
      <c r="I246" s="178">
        <f>I189/RES_summary!I$19</f>
        <v>97.007087527336338</v>
      </c>
      <c r="J246" s="178">
        <f>J189/RES_summary!J$19</f>
        <v>99.909702883477394</v>
      </c>
      <c r="K246" s="178">
        <f>K189/RES_summary!K$19</f>
        <v>98.756052225870746</v>
      </c>
      <c r="L246" s="178">
        <f>L189/RES_summary!L$19</f>
        <v>118.41403101878254</v>
      </c>
      <c r="M246" s="178">
        <f>M189/RES_summary!M$19</f>
        <v>106.00110092710527</v>
      </c>
      <c r="N246" s="178">
        <f>N189/RES_summary!N$19</f>
        <v>100.93043850363082</v>
      </c>
      <c r="O246" s="178">
        <f>O189/RES_summary!O$19</f>
        <v>95.825925366246892</v>
      </c>
      <c r="P246" s="178">
        <f>P189/RES_summary!P$19</f>
        <v>83.462681766791931</v>
      </c>
      <c r="Q246" s="178">
        <f>Q189/RES_summary!Q$19</f>
        <v>93.579674312657374</v>
      </c>
    </row>
    <row r="247" spans="1:17" ht="12" customHeight="1" x14ac:dyDescent="0.25">
      <c r="A247" s="23" t="s">
        <v>161</v>
      </c>
      <c r="B247" s="177">
        <f>B190/RES_summary!B$19</f>
        <v>86.669879601529914</v>
      </c>
      <c r="C247" s="177">
        <f>C190/RES_summary!C$19</f>
        <v>96.868020655837057</v>
      </c>
      <c r="D247" s="177">
        <f>D190/RES_summary!D$19</f>
        <v>95.67808512984584</v>
      </c>
      <c r="E247" s="177">
        <f>E190/RES_summary!E$19</f>
        <v>109.52913629126775</v>
      </c>
      <c r="F247" s="177">
        <f>F190/RES_summary!F$19</f>
        <v>108.326639472821</v>
      </c>
      <c r="G247" s="177">
        <f>G190/RES_summary!G$19</f>
        <v>107.33128061235551</v>
      </c>
      <c r="H247" s="177">
        <f>H190/RES_summary!H$19</f>
        <v>111.12155707980052</v>
      </c>
      <c r="I247" s="177">
        <f>I190/RES_summary!I$19</f>
        <v>94.408535621283676</v>
      </c>
      <c r="J247" s="177">
        <f>J190/RES_summary!J$19</f>
        <v>96.998612297889437</v>
      </c>
      <c r="K247" s="177">
        <f>K190/RES_summary!K$19</f>
        <v>96.372278759051753</v>
      </c>
      <c r="L247" s="177">
        <f>L190/RES_summary!L$19</f>
        <v>115.13333072863826</v>
      </c>
      <c r="M247" s="177">
        <f>M190/RES_summary!M$19</f>
        <v>102.93834137047531</v>
      </c>
      <c r="N247" s="177">
        <f>N190/RES_summary!N$19</f>
        <v>99.290071048142693</v>
      </c>
      <c r="O247" s="177">
        <f>O190/RES_summary!O$19</f>
        <v>94.077285739592384</v>
      </c>
      <c r="P247" s="177">
        <f>P190/RES_summary!P$19</f>
        <v>81.521470602203692</v>
      </c>
      <c r="Q247" s="177">
        <f>Q190/RES_summary!Q$19</f>
        <v>90.258692158750762</v>
      </c>
    </row>
    <row r="248" spans="1:17" ht="12" customHeight="1" x14ac:dyDescent="0.25">
      <c r="A248" s="23" t="s">
        <v>60</v>
      </c>
      <c r="B248" s="177">
        <f>B191/RES_summary!B$19</f>
        <v>2.885977971187911</v>
      </c>
      <c r="C248" s="177">
        <f>C191/RES_summary!C$19</f>
        <v>2.1608344415442078</v>
      </c>
      <c r="D248" s="177">
        <f>D191/RES_summary!D$19</f>
        <v>2.8929839254418384</v>
      </c>
      <c r="E248" s="177">
        <f>E191/RES_summary!E$19</f>
        <v>3.0142546269225816</v>
      </c>
      <c r="F248" s="177">
        <f>F191/RES_summary!F$19</f>
        <v>2.2877662236361962</v>
      </c>
      <c r="G248" s="177">
        <f>G191/RES_summary!G$19</f>
        <v>2.1791087666620763</v>
      </c>
      <c r="H248" s="177">
        <f>H191/RES_summary!H$19</f>
        <v>3.0164666720195754</v>
      </c>
      <c r="I248" s="177">
        <f>I191/RES_summary!I$19</f>
        <v>2.5985519060526712</v>
      </c>
      <c r="J248" s="177">
        <f>J191/RES_summary!J$19</f>
        <v>2.9110905855879525</v>
      </c>
      <c r="K248" s="177">
        <f>K191/RES_summary!K$19</f>
        <v>2.3837734668189969</v>
      </c>
      <c r="L248" s="177">
        <f>L191/RES_summary!L$19</f>
        <v>3.2807002901442925</v>
      </c>
      <c r="M248" s="177">
        <f>M191/RES_summary!M$19</f>
        <v>3.0627595566299473</v>
      </c>
      <c r="N248" s="177">
        <f>N191/RES_summary!N$19</f>
        <v>1.6403674554881249</v>
      </c>
      <c r="O248" s="177">
        <f>O191/RES_summary!O$19</f>
        <v>1.7486396266545057</v>
      </c>
      <c r="P248" s="177">
        <f>P191/RES_summary!P$19</f>
        <v>1.9412111645882442</v>
      </c>
      <c r="Q248" s="177">
        <f>Q191/RES_summary!Q$19</f>
        <v>3.3209821539066242</v>
      </c>
    </row>
    <row r="249" spans="1:17" ht="12" customHeight="1" x14ac:dyDescent="0.25">
      <c r="A249" s="158" t="s">
        <v>112</v>
      </c>
      <c r="B249" s="178">
        <f>B192/RES_summary!B$19</f>
        <v>1.7886047528789806E-2</v>
      </c>
      <c r="C249" s="178">
        <f>C192/RES_summary!C$19</f>
        <v>2.786835634261756E-2</v>
      </c>
      <c r="D249" s="178">
        <f>D192/RES_summary!D$19</f>
        <v>4.2759803452239252E-2</v>
      </c>
      <c r="E249" s="178">
        <f>E192/RES_summary!E$19</f>
        <v>6.243303802825733E-2</v>
      </c>
      <c r="F249" s="178">
        <f>F192/RES_summary!F$19</f>
        <v>7.4961952308487012E-2</v>
      </c>
      <c r="G249" s="178">
        <f>G192/RES_summary!G$19</f>
        <v>9.0494354655330331E-2</v>
      </c>
      <c r="H249" s="178">
        <f>H192/RES_summary!H$19</f>
        <v>0.13334669471281446</v>
      </c>
      <c r="I249" s="178">
        <f>I192/RES_summary!I$19</f>
        <v>0.16650637768116155</v>
      </c>
      <c r="J249" s="178">
        <f>J192/RES_summary!J$19</f>
        <v>0.21306597209716133</v>
      </c>
      <c r="K249" s="178">
        <f>K192/RES_summary!K$19</f>
        <v>0.27313785699803911</v>
      </c>
      <c r="L249" s="178">
        <f>L192/RES_summary!L$19</f>
        <v>0.31173612141390322</v>
      </c>
      <c r="M249" s="178">
        <f>M192/RES_summary!M$19</f>
        <v>0.34789857361266302</v>
      </c>
      <c r="N249" s="178">
        <f>N192/RES_summary!N$19</f>
        <v>0.40699586867109577</v>
      </c>
      <c r="O249" s="178">
        <f>O192/RES_summary!O$19</f>
        <v>0.46759854846514426</v>
      </c>
      <c r="P249" s="178">
        <f>P192/RES_summary!P$19</f>
        <v>0.56632417234899823</v>
      </c>
      <c r="Q249" s="178">
        <f>Q192/RES_summary!Q$19</f>
        <v>0.65402293583900939</v>
      </c>
    </row>
    <row r="250" spans="1:17" ht="12" customHeight="1" x14ac:dyDescent="0.25">
      <c r="A250" s="23" t="s">
        <v>60</v>
      </c>
      <c r="B250" s="177">
        <f>B193/RES_summary!B$19</f>
        <v>1.7886047528789806E-2</v>
      </c>
      <c r="C250" s="177">
        <f>C193/RES_summary!C$19</f>
        <v>2.786835634261756E-2</v>
      </c>
      <c r="D250" s="177">
        <f>D193/RES_summary!D$19</f>
        <v>4.2759803452239252E-2</v>
      </c>
      <c r="E250" s="177">
        <f>E193/RES_summary!E$19</f>
        <v>6.243303802825733E-2</v>
      </c>
      <c r="F250" s="177">
        <f>F193/RES_summary!F$19</f>
        <v>7.4961952308487012E-2</v>
      </c>
      <c r="G250" s="177">
        <f>G193/RES_summary!G$19</f>
        <v>9.0494354655330331E-2</v>
      </c>
      <c r="H250" s="177">
        <f>H193/RES_summary!H$19</f>
        <v>0.13334669471281446</v>
      </c>
      <c r="I250" s="177">
        <f>I193/RES_summary!I$19</f>
        <v>0.16650637768116155</v>
      </c>
      <c r="J250" s="177">
        <f>J193/RES_summary!J$19</f>
        <v>0.21306597209716133</v>
      </c>
      <c r="K250" s="177">
        <f>K193/RES_summary!K$19</f>
        <v>0.27313785699803911</v>
      </c>
      <c r="L250" s="177">
        <f>L193/RES_summary!L$19</f>
        <v>0.31173612141390322</v>
      </c>
      <c r="M250" s="177">
        <f>M193/RES_summary!M$19</f>
        <v>0.34789857361266302</v>
      </c>
      <c r="N250" s="177">
        <f>N193/RES_summary!N$19</f>
        <v>0.40699586867109577</v>
      </c>
      <c r="O250" s="177">
        <f>O193/RES_summary!O$19</f>
        <v>0.46759854846514426</v>
      </c>
      <c r="P250" s="177">
        <f>P193/RES_summary!P$19</f>
        <v>0.56632417234899823</v>
      </c>
      <c r="Q250" s="177">
        <f>Q193/RES_summary!Q$19</f>
        <v>0.65402293583900939</v>
      </c>
    </row>
    <row r="251" spans="1:17" ht="12" customHeight="1" x14ac:dyDescent="0.25">
      <c r="A251" s="158" t="s">
        <v>63</v>
      </c>
      <c r="B251" s="178">
        <f>B194/RES_summary!B$19</f>
        <v>12.742854568322654</v>
      </c>
      <c r="C251" s="178">
        <f>C194/RES_summary!C$19</f>
        <v>12.665049234098474</v>
      </c>
      <c r="D251" s="178">
        <f>D194/RES_summary!D$19</f>
        <v>12.99667825997645</v>
      </c>
      <c r="E251" s="178">
        <f>E194/RES_summary!E$19</f>
        <v>13.147352526994803</v>
      </c>
      <c r="F251" s="178">
        <f>F194/RES_summary!F$19</f>
        <v>13.133325392300137</v>
      </c>
      <c r="G251" s="178">
        <f>G194/RES_summary!G$19</f>
        <v>13.325334528301052</v>
      </c>
      <c r="H251" s="178">
        <f>H194/RES_summary!H$19</f>
        <v>13.627872897945965</v>
      </c>
      <c r="I251" s="178">
        <f>I194/RES_summary!I$19</f>
        <v>13.536226207922061</v>
      </c>
      <c r="J251" s="178">
        <f>J194/RES_summary!J$19</f>
        <v>14.140644030677111</v>
      </c>
      <c r="K251" s="178">
        <f>K194/RES_summary!K$19</f>
        <v>14.102510102425327</v>
      </c>
      <c r="L251" s="178">
        <f>L194/RES_summary!L$19</f>
        <v>16.703769199398824</v>
      </c>
      <c r="M251" s="178">
        <f>M194/RES_summary!M$19</f>
        <v>16.388534600622531</v>
      </c>
      <c r="N251" s="178">
        <f>N194/RES_summary!N$19</f>
        <v>16.315839658214877</v>
      </c>
      <c r="O251" s="178">
        <f>O194/RES_summary!O$19</f>
        <v>16.394796128251425</v>
      </c>
      <c r="P251" s="178">
        <f>P194/RES_summary!P$19</f>
        <v>16.494049352385609</v>
      </c>
      <c r="Q251" s="178">
        <f>Q194/RES_summary!Q$19</f>
        <v>16.703571532334614</v>
      </c>
    </row>
    <row r="252" spans="1:17" ht="12" customHeight="1" x14ac:dyDescent="0.25">
      <c r="A252" s="167" t="s">
        <v>160</v>
      </c>
      <c r="B252" s="183">
        <f>B195/RES_summary!B$19</f>
        <v>12.560155483836432</v>
      </c>
      <c r="C252" s="183">
        <f>C195/RES_summary!C$19</f>
        <v>12.558804854878321</v>
      </c>
      <c r="D252" s="183">
        <f>D195/RES_summary!D$19</f>
        <v>12.812790229669996</v>
      </c>
      <c r="E252" s="183">
        <f>E195/RES_summary!E$19</f>
        <v>13.000572632402152</v>
      </c>
      <c r="F252" s="183">
        <f>F195/RES_summary!F$19</f>
        <v>13.042536814709136</v>
      </c>
      <c r="G252" s="183">
        <f>G195/RES_summary!G$19</f>
        <v>13.226267576230549</v>
      </c>
      <c r="H252" s="183">
        <f>H195/RES_summary!H$19</f>
        <v>13.423897122888683</v>
      </c>
      <c r="I252" s="183">
        <f>I195/RES_summary!I$19</f>
        <v>13.31465981574523</v>
      </c>
      <c r="J252" s="183">
        <f>J195/RES_summary!J$19</f>
        <v>14.042547993640319</v>
      </c>
      <c r="K252" s="183">
        <f>K195/RES_summary!K$19</f>
        <v>14.020201095033256</v>
      </c>
      <c r="L252" s="183">
        <f>L195/RES_summary!L$19</f>
        <v>16.528918920160674</v>
      </c>
      <c r="M252" s="183">
        <f>M195/RES_summary!M$19</f>
        <v>16.194369812120073</v>
      </c>
      <c r="N252" s="183">
        <f>N195/RES_summary!N$19</f>
        <v>16.201885942021935</v>
      </c>
      <c r="O252" s="183">
        <f>O195/RES_summary!O$19</f>
        <v>16.270599841643836</v>
      </c>
      <c r="P252" s="183">
        <f>P195/RES_summary!P$19</f>
        <v>16.423299720223419</v>
      </c>
      <c r="Q252" s="183">
        <f>Q195/RES_summary!Q$19</f>
        <v>16.550045195455386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13.59184909566715</v>
      </c>
      <c r="D253" s="183">
        <f>D196/RES_summary!D$19</f>
        <v>13.711003754913774</v>
      </c>
      <c r="E253" s="183">
        <f>E196/RES_summary!E$19</f>
        <v>13.755188425892326</v>
      </c>
      <c r="F253" s="183">
        <f>F196/RES_summary!F$19</f>
        <v>13.691240875794374</v>
      </c>
      <c r="G253" s="183">
        <f>G196/RES_summary!G$19</f>
        <v>13.819500052720015</v>
      </c>
      <c r="H253" s="183">
        <f>H196/RES_summary!H$19</f>
        <v>13.988479393538638</v>
      </c>
      <c r="I253" s="183">
        <f>I196/RES_summary!I$19</f>
        <v>13.880281822030247</v>
      </c>
      <c r="J253" s="183">
        <f>J196/RES_summary!J$19</f>
        <v>14.433205035431522</v>
      </c>
      <c r="K253" s="183">
        <f>K196/RES_summary!K$19</f>
        <v>14.418012996526031</v>
      </c>
      <c r="L253" s="183">
        <f>L196/RES_summary!L$19</f>
        <v>17.028399026340274</v>
      </c>
      <c r="M253" s="183">
        <f>M196/RES_summary!M$19</f>
        <v>16.607691198363145</v>
      </c>
      <c r="N253" s="183">
        <f>N196/RES_summary!N$19</f>
        <v>16.576417204745752</v>
      </c>
      <c r="O253" s="183">
        <f>O196/RES_summary!O$19</f>
        <v>16.568841667215995</v>
      </c>
      <c r="P253" s="183">
        <f>P196/RES_summary!P$19</f>
        <v>16.645410675599873</v>
      </c>
      <c r="Q253" s="183">
        <f>Q196/RES_summary!Q$19</f>
        <v>16.695290530421929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9.2079402322902144</v>
      </c>
      <c r="D254" s="182">
        <f>D197/RES_summary!D$19</f>
        <v>9.2718733907645916</v>
      </c>
      <c r="E254" s="182">
        <f>E197/RES_summary!E$19</f>
        <v>9.2866044687700473</v>
      </c>
      <c r="F254" s="182">
        <f>F197/RES_summary!F$19</f>
        <v>9.2266443300405765</v>
      </c>
      <c r="G254" s="182">
        <f>G197/RES_summary!G$19</f>
        <v>9.2956075897564805</v>
      </c>
      <c r="H254" s="182">
        <f>H197/RES_summary!H$19</f>
        <v>9.3894641268926904</v>
      </c>
      <c r="I254" s="182">
        <f>I197/RES_summary!I$19</f>
        <v>9.2832072550512574</v>
      </c>
      <c r="J254" s="182">
        <f>J197/RES_summary!J$19</f>
        <v>9.8014053938509829</v>
      </c>
      <c r="K254" s="182">
        <f>K197/RES_summary!K$19</f>
        <v>9.7450157364411538</v>
      </c>
      <c r="L254" s="182">
        <f>L197/RES_summary!L$19</f>
        <v>11.661930158331263</v>
      </c>
      <c r="M254" s="182">
        <f>M197/RES_summary!M$19</f>
        <v>11.11985530982612</v>
      </c>
      <c r="N254" s="182">
        <f>N197/RES_summary!N$19</f>
        <v>11.089670638845446</v>
      </c>
      <c r="O254" s="182">
        <f>O197/RES_summary!O$19</f>
        <v>11.06361229830137</v>
      </c>
      <c r="P254" s="182">
        <f>P197/RES_summary!P$19</f>
        <v>11.116812048292241</v>
      </c>
      <c r="Q254" s="182">
        <f>Q197/RES_summary!Q$19</f>
        <v>11.142210501962801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4.3839088633769361</v>
      </c>
      <c r="D255" s="181">
        <f>D198/RES_summary!D$19</f>
        <v>4.4391303641491788</v>
      </c>
      <c r="E255" s="181">
        <f>E198/RES_summary!E$19</f>
        <v>4.4685839571222772</v>
      </c>
      <c r="F255" s="181">
        <f>F198/RES_summary!F$19</f>
        <v>4.4645965457537997</v>
      </c>
      <c r="G255" s="181">
        <f>G198/RES_summary!G$19</f>
        <v>4.5238924629635342</v>
      </c>
      <c r="H255" s="181">
        <f>H198/RES_summary!H$19</f>
        <v>4.5990152666459512</v>
      </c>
      <c r="I255" s="181">
        <f>I198/RES_summary!I$19</f>
        <v>4.5970745669789892</v>
      </c>
      <c r="J255" s="181">
        <f>J198/RES_summary!J$19</f>
        <v>4.6317996415805371</v>
      </c>
      <c r="K255" s="181">
        <f>K198/RES_summary!K$19</f>
        <v>4.6729972600848777</v>
      </c>
      <c r="L255" s="181">
        <f>L198/RES_summary!L$19</f>
        <v>5.3664688680090133</v>
      </c>
      <c r="M255" s="181">
        <f>M198/RES_summary!M$19</f>
        <v>5.487835888537024</v>
      </c>
      <c r="N255" s="181">
        <f>N198/RES_summary!N$19</f>
        <v>5.4867465659003098</v>
      </c>
      <c r="O255" s="181">
        <f>O198/RES_summary!O$19</f>
        <v>5.5052293689146268</v>
      </c>
      <c r="P255" s="181">
        <f>P198/RES_summary!P$19</f>
        <v>5.5285986273076348</v>
      </c>
      <c r="Q255" s="181">
        <f>Q198/RES_summary!Q$19</f>
        <v>5.553080028459128</v>
      </c>
    </row>
    <row r="256" spans="1:17" ht="12" customHeight="1" x14ac:dyDescent="0.25">
      <c r="A256" s="163" t="s">
        <v>142</v>
      </c>
      <c r="B256" s="180">
        <f>B199/RES_summary!B$19</f>
        <v>14.187508637150732</v>
      </c>
      <c r="C256" s="180">
        <f>C199/RES_summary!C$19</f>
        <v>13.545279363721633</v>
      </c>
      <c r="D256" s="180">
        <f>D199/RES_summary!D$19</f>
        <v>14.558175388343789</v>
      </c>
      <c r="E256" s="180">
        <f>E199/RES_summary!E$19</f>
        <v>14.658935273296137</v>
      </c>
      <c r="F256" s="180">
        <f>F199/RES_summary!F$19</f>
        <v>14.291388242452818</v>
      </c>
      <c r="G256" s="180">
        <f>G199/RES_summary!G$19</f>
        <v>14.35934450545537</v>
      </c>
      <c r="H256" s="180">
        <f>H199/RES_summary!H$19</f>
        <v>16.594650957200592</v>
      </c>
      <c r="I256" s="180">
        <f>I199/RES_summary!I$19</f>
        <v>16.343727938151325</v>
      </c>
      <c r="J256" s="180">
        <f>J199/RES_summary!J$19</f>
        <v>15.02051591749653</v>
      </c>
      <c r="K256" s="180">
        <f>K199/RES_summary!K$19</f>
        <v>15.034002744225532</v>
      </c>
      <c r="L256" s="180">
        <f>L199/RES_summary!L$19</f>
        <v>20.232352116310697</v>
      </c>
      <c r="M256" s="180">
        <f>M199/RES_summary!M$19</f>
        <v>19.653086051085445</v>
      </c>
      <c r="N256" s="180">
        <f>N199/RES_summary!N$19</f>
        <v>18.412643693043723</v>
      </c>
      <c r="O256" s="180">
        <f>O199/RES_summary!O$19</f>
        <v>18.486305745865721</v>
      </c>
      <c r="P256" s="180">
        <f>P199/RES_summary!P$19</f>
        <v>18.863338760214006</v>
      </c>
      <c r="Q256" s="180">
        <f>Q199/RES_summary!Q$19</f>
        <v>20.345622559189287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14.493654929792283</v>
      </c>
      <c r="D257" s="179">
        <f>D200/RES_summary!D$19</f>
        <v>14.985550222689794</v>
      </c>
      <c r="E257" s="179">
        <f>E200/RES_summary!E$19</f>
        <v>14.991775212069783</v>
      </c>
      <c r="F257" s="179">
        <f>F200/RES_summary!F$19</f>
        <v>14.617862505179874</v>
      </c>
      <c r="G257" s="179">
        <f>G200/RES_summary!G$19</f>
        <v>14.411629623118623</v>
      </c>
      <c r="H257" s="179">
        <f>H200/RES_summary!H$19</f>
        <v>15.617850079549891</v>
      </c>
      <c r="I257" s="179">
        <f>I200/RES_summary!I$19</f>
        <v>15.410970318755714</v>
      </c>
      <c r="J257" s="179">
        <f>J200/RES_summary!J$19</f>
        <v>14.551138076812432</v>
      </c>
      <c r="K257" s="179">
        <f>K200/RES_summary!K$19</f>
        <v>14.517550761428897</v>
      </c>
      <c r="L257" s="179">
        <f>L200/RES_summary!L$19</f>
        <v>18.846967482742688</v>
      </c>
      <c r="M257" s="179">
        <f>M200/RES_summary!M$19</f>
        <v>18.327416094277737</v>
      </c>
      <c r="N257" s="179">
        <f>N200/RES_summary!N$19</f>
        <v>17.495766760008582</v>
      </c>
      <c r="O257" s="179">
        <f>O200/RES_summary!O$19</f>
        <v>17.585341966179882</v>
      </c>
      <c r="P257" s="179">
        <f>P200/RES_summary!P$19</f>
        <v>17.80949406833588</v>
      </c>
      <c r="Q257" s="179">
        <f>Q200/RES_summary!Q$19</f>
        <v>18.79449421976571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10.109746066415347</v>
      </c>
      <c r="D258" s="177">
        <f>D201/RES_summary!D$19</f>
        <v>10.546419858540609</v>
      </c>
      <c r="E258" s="177">
        <f>E201/RES_summary!E$19</f>
        <v>10.523191254947506</v>
      </c>
      <c r="F258" s="177">
        <f>F201/RES_summary!F$19</f>
        <v>10.153265959426074</v>
      </c>
      <c r="G258" s="177">
        <f>G201/RES_summary!G$19</f>
        <v>9.8877371601550887</v>
      </c>
      <c r="H258" s="177">
        <f>H201/RES_summary!H$19</f>
        <v>11.018834812903947</v>
      </c>
      <c r="I258" s="177">
        <f>I201/RES_summary!I$19</f>
        <v>10.813895751776725</v>
      </c>
      <c r="J258" s="177">
        <f>J201/RES_summary!J$19</f>
        <v>9.9193384352318983</v>
      </c>
      <c r="K258" s="177">
        <f>K201/RES_summary!K$19</f>
        <v>9.8445535013440217</v>
      </c>
      <c r="L258" s="177">
        <f>L201/RES_summary!L$19</f>
        <v>13.480498614733675</v>
      </c>
      <c r="M258" s="177">
        <f>M201/RES_summary!M$19</f>
        <v>12.839580205740706</v>
      </c>
      <c r="N258" s="177">
        <f>N201/RES_summary!N$19</f>
        <v>12.009020194108269</v>
      </c>
      <c r="O258" s="177">
        <f>O201/RES_summary!O$19</f>
        <v>12.080112597265256</v>
      </c>
      <c r="P258" s="177">
        <f>P201/RES_summary!P$19</f>
        <v>12.280895441028248</v>
      </c>
      <c r="Q258" s="177">
        <f>Q201/RES_summary!Q$19</f>
        <v>13.24141419130658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4.3839088633769352</v>
      </c>
      <c r="D259" s="177">
        <f>D202/RES_summary!D$19</f>
        <v>4.4391303641491806</v>
      </c>
      <c r="E259" s="177">
        <f>E202/RES_summary!E$19</f>
        <v>4.4685839571222772</v>
      </c>
      <c r="F259" s="177">
        <f>F202/RES_summary!F$19</f>
        <v>4.4645965457538006</v>
      </c>
      <c r="G259" s="177">
        <f>G202/RES_summary!G$19</f>
        <v>4.5238924629635351</v>
      </c>
      <c r="H259" s="177">
        <f>H202/RES_summary!H$19</f>
        <v>4.5990152666459467</v>
      </c>
      <c r="I259" s="177">
        <f>I202/RES_summary!I$19</f>
        <v>4.5970745669789892</v>
      </c>
      <c r="J259" s="177">
        <f>J202/RES_summary!J$19</f>
        <v>4.6317996415805345</v>
      </c>
      <c r="K259" s="177">
        <f>K202/RES_summary!K$19</f>
        <v>4.6729972600848768</v>
      </c>
      <c r="L259" s="177">
        <f>L202/RES_summary!L$19</f>
        <v>5.3664688680090151</v>
      </c>
      <c r="M259" s="177">
        <f>M202/RES_summary!M$19</f>
        <v>5.4878358885370275</v>
      </c>
      <c r="N259" s="177">
        <f>N202/RES_summary!N$19</f>
        <v>5.486746565900309</v>
      </c>
      <c r="O259" s="177">
        <f>O202/RES_summary!O$19</f>
        <v>5.5052293689146268</v>
      </c>
      <c r="P259" s="177">
        <f>P202/RES_summary!P$19</f>
        <v>5.5285986273076384</v>
      </c>
      <c r="Q259" s="177">
        <f>Q202/RES_summary!Q$19</f>
        <v>5.5530800284591306</v>
      </c>
    </row>
    <row r="260" spans="1:17" ht="12" customHeight="1" x14ac:dyDescent="0.25">
      <c r="A260" s="158" t="s">
        <v>62</v>
      </c>
      <c r="B260" s="178">
        <f>B203/RES_summary!B$19</f>
        <v>7.8018399842804698</v>
      </c>
      <c r="C260" s="178">
        <f>C203/RES_summary!C$19</f>
        <v>8.0882813613425206</v>
      </c>
      <c r="D260" s="178">
        <f>D203/RES_summary!D$19</f>
        <v>8.1367834748361805</v>
      </c>
      <c r="E260" s="178">
        <f>E203/RES_summary!E$19</f>
        <v>8.2502029014278815</v>
      </c>
      <c r="F260" s="178">
        <f>F203/RES_summary!F$19</f>
        <v>8.5904351765100611</v>
      </c>
      <c r="G260" s="178">
        <f>G203/RES_summary!G$19</f>
        <v>8.5342088754343006</v>
      </c>
      <c r="H260" s="178">
        <f>H203/RES_summary!H$19</f>
        <v>8.608361413375194</v>
      </c>
      <c r="I260" s="178">
        <f>I203/RES_summary!I$19</f>
        <v>8.8410351262197082</v>
      </c>
      <c r="J260" s="178">
        <f>J203/RES_summary!J$19</f>
        <v>9.2810274515925428</v>
      </c>
      <c r="K260" s="178">
        <f>K203/RES_summary!K$19</f>
        <v>9.1855573166712787</v>
      </c>
      <c r="L260" s="178">
        <f>L203/RES_summary!L$19</f>
        <v>10.97504109650972</v>
      </c>
      <c r="M260" s="178">
        <f>M203/RES_summary!M$19</f>
        <v>11.062198069469535</v>
      </c>
      <c r="N260" s="178">
        <f>N203/RES_summary!N$19</f>
        <v>11.130934426992296</v>
      </c>
      <c r="O260" s="178">
        <f>O203/RES_summary!O$19</f>
        <v>10.999895739235241</v>
      </c>
      <c r="P260" s="178">
        <f>P203/RES_summary!P$19</f>
        <v>10.969934808688198</v>
      </c>
      <c r="Q260" s="178">
        <f>Q203/RES_summary!Q$19</f>
        <v>11.186553893751995</v>
      </c>
    </row>
    <row r="261" spans="1:17" ht="12" customHeight="1" x14ac:dyDescent="0.25">
      <c r="A261" s="23" t="s">
        <v>203</v>
      </c>
      <c r="B261" s="177">
        <f>B204/RES_summary!B$19</f>
        <v>7.6363696990288901</v>
      </c>
      <c r="C261" s="177">
        <f>C204/RES_summary!C$19</f>
        <v>7.9794923424738471</v>
      </c>
      <c r="D261" s="177">
        <f>D204/RES_summary!D$19</f>
        <v>8.0164967241480127</v>
      </c>
      <c r="E261" s="177">
        <f>E204/RES_summary!E$19</f>
        <v>8.1570756607559076</v>
      </c>
      <c r="F261" s="177">
        <f>F204/RES_summary!F$19</f>
        <v>8.5169101023720604</v>
      </c>
      <c r="G261" s="177">
        <f>G204/RES_summary!G$19</f>
        <v>8.4866556371121611</v>
      </c>
      <c r="H261" s="177">
        <f>H204/RES_summary!H$19</f>
        <v>8.5570543226955138</v>
      </c>
      <c r="I261" s="177">
        <f>I204/RES_summary!I$19</f>
        <v>8.7492814038950755</v>
      </c>
      <c r="J261" s="177">
        <f>J204/RES_summary!J$19</f>
        <v>9.268844028972353</v>
      </c>
      <c r="K261" s="177">
        <f>K204/RES_summary!K$19</f>
        <v>9.1536345641113606</v>
      </c>
      <c r="L261" s="177">
        <f>L204/RES_summary!L$19</f>
        <v>10.888266590979278</v>
      </c>
      <c r="M261" s="177">
        <f>M204/RES_summary!M$19</f>
        <v>10.980771581850554</v>
      </c>
      <c r="N261" s="177">
        <f>N204/RES_summary!N$19</f>
        <v>11.090534668096712</v>
      </c>
      <c r="O261" s="177">
        <f>O204/RES_summary!O$19</f>
        <v>11.002283747257696</v>
      </c>
      <c r="P261" s="177">
        <f>P204/RES_summary!P$19</f>
        <v>10.954179758870231</v>
      </c>
      <c r="Q261" s="177">
        <f>Q204/RES_summary!Q$19</f>
        <v>11.115588469754433</v>
      </c>
    </row>
    <row r="262" spans="1:17" ht="12" customHeight="1" x14ac:dyDescent="0.25">
      <c r="A262" s="29" t="s">
        <v>140</v>
      </c>
      <c r="B262" s="176">
        <f>B205/RES_summary!B$19</f>
        <v>8.62221651658502</v>
      </c>
      <c r="C262" s="176">
        <f>C205/RES_summary!C$19</f>
        <v>8.6700292862343158</v>
      </c>
      <c r="D262" s="176">
        <f>D205/RES_summary!D$19</f>
        <v>8.8739865061695244</v>
      </c>
      <c r="E262" s="176">
        <f>E205/RES_summary!E$19</f>
        <v>8.9055461065585408</v>
      </c>
      <c r="F262" s="176">
        <f>F205/RES_summary!F$19</f>
        <v>9.0660250217649736</v>
      </c>
      <c r="G262" s="176">
        <f>G205/RES_summary!G$19</f>
        <v>8.9010620036826804</v>
      </c>
      <c r="H262" s="176">
        <f>H205/RES_summary!H$19</f>
        <v>9.1055815831067832</v>
      </c>
      <c r="I262" s="176">
        <f>I205/RES_summary!I$19</f>
        <v>9.5217865124051322</v>
      </c>
      <c r="J262" s="176">
        <f>J205/RES_summary!J$19</f>
        <v>9.3568180708864688</v>
      </c>
      <c r="K262" s="176">
        <f>K205/RES_summary!K$19</f>
        <v>9.4242346154495262</v>
      </c>
      <c r="L262" s="176">
        <f>L205/RES_summary!L$19</f>
        <v>11.713543116520116</v>
      </c>
      <c r="M262" s="176">
        <f>M205/RES_summary!M$19</f>
        <v>11.7042183396002</v>
      </c>
      <c r="N262" s="176">
        <f>N205/RES_summary!N$19</f>
        <v>11.518413969575946</v>
      </c>
      <c r="O262" s="176">
        <f>O205/RES_summary!O$19</f>
        <v>10.969759915448728</v>
      </c>
      <c r="P262" s="176">
        <f>P205/RES_summary!P$19</f>
        <v>11.323727496540711</v>
      </c>
      <c r="Q262" s="176">
        <f>Q205/RES_summary!Q$19</f>
        <v>12.391708191342349</v>
      </c>
    </row>
    <row r="264" spans="1:17" ht="12" customHeight="1" x14ac:dyDescent="0.25">
      <c r="A264" s="152" t="s">
        <v>195</v>
      </c>
      <c r="B264" s="184">
        <f>B207/RES_summary!B$19</f>
        <v>39.734820633747482</v>
      </c>
      <c r="C264" s="184">
        <f>C207/RES_summary!C$19</f>
        <v>43.301120650460838</v>
      </c>
      <c r="D264" s="184">
        <f>D207/RES_summary!D$19</f>
        <v>42.285642066779623</v>
      </c>
      <c r="E264" s="184">
        <f>E207/RES_summary!E$19</f>
        <v>46.84103784745465</v>
      </c>
      <c r="F264" s="184">
        <f>F207/RES_summary!F$19</f>
        <v>46.117618828444925</v>
      </c>
      <c r="G264" s="184">
        <f>G207/RES_summary!G$19</f>
        <v>45.322162986355025</v>
      </c>
      <c r="H264" s="184">
        <f>H207/RES_summary!H$19</f>
        <v>46.594241235717561</v>
      </c>
      <c r="I264" s="184">
        <f>I207/RES_summary!I$19</f>
        <v>40.26341516208268</v>
      </c>
      <c r="J264" s="184">
        <f>J207/RES_summary!J$19</f>
        <v>40.893650457375877</v>
      </c>
      <c r="K264" s="184">
        <f>K207/RES_summary!K$19</f>
        <v>40.483844947036573</v>
      </c>
      <c r="L264" s="184">
        <f>L207/RES_summary!L$19</f>
        <v>47.852005893862511</v>
      </c>
      <c r="M264" s="184">
        <f>M207/RES_summary!M$19</f>
        <v>43.122035520265285</v>
      </c>
      <c r="N264" s="184">
        <f>N207/RES_summary!N$19</f>
        <v>41.721951382772495</v>
      </c>
      <c r="O264" s="184">
        <f>O207/RES_summary!O$19</f>
        <v>39.630262480403204</v>
      </c>
      <c r="P264" s="184">
        <f>P207/RES_summary!P$19</f>
        <v>35.47406165436098</v>
      </c>
      <c r="Q264" s="184">
        <f>Q207/RES_summary!Q$19</f>
        <v>37.919586830051671</v>
      </c>
    </row>
    <row r="265" spans="1:17" ht="12" customHeight="1" x14ac:dyDescent="0.25">
      <c r="A265" s="158" t="s">
        <v>65</v>
      </c>
      <c r="B265" s="178">
        <f>B208/RES_summary!B$19</f>
        <v>32.025760437195636</v>
      </c>
      <c r="C265" s="178">
        <f>C208/RES_summary!C$19</f>
        <v>35.451545279501346</v>
      </c>
      <c r="D265" s="178">
        <f>D208/RES_summary!D$19</f>
        <v>34.42944013323951</v>
      </c>
      <c r="E265" s="178">
        <f>E208/RES_summary!E$19</f>
        <v>38.854488487613921</v>
      </c>
      <c r="F265" s="178">
        <f>F208/RES_summary!F$19</f>
        <v>38.027462168566444</v>
      </c>
      <c r="G265" s="178">
        <f>G208/RES_summary!G$19</f>
        <v>37.277737983390708</v>
      </c>
      <c r="H265" s="178">
        <f>H208/RES_summary!H$19</f>
        <v>38.344323135490718</v>
      </c>
      <c r="I265" s="178">
        <f>I208/RES_summary!I$19</f>
        <v>32.215499679859676</v>
      </c>
      <c r="J265" s="178">
        <f>J208/RES_summary!J$19</f>
        <v>32.692895891422822</v>
      </c>
      <c r="K265" s="178">
        <f>K208/RES_summary!K$19</f>
        <v>32.208244550180716</v>
      </c>
      <c r="L265" s="178">
        <f>L208/RES_summary!L$19</f>
        <v>37.920022752827293</v>
      </c>
      <c r="M265" s="178">
        <f>M208/RES_summary!M$19</f>
        <v>33.458449901898888</v>
      </c>
      <c r="N265" s="178">
        <f>N208/RES_summary!N$19</f>
        <v>31.965030643252692</v>
      </c>
      <c r="O265" s="178">
        <f>O208/RES_summary!O$19</f>
        <v>29.902307350593325</v>
      </c>
      <c r="P265" s="178">
        <f>P208/RES_summary!P$19</f>
        <v>25.515053534437378</v>
      </c>
      <c r="Q265" s="178">
        <f>Q208/RES_summary!Q$19</f>
        <v>28.094795755562071</v>
      </c>
    </row>
    <row r="266" spans="1:17" ht="12" customHeight="1" x14ac:dyDescent="0.25">
      <c r="A266" s="23" t="s">
        <v>161</v>
      </c>
      <c r="B266" s="177">
        <f>B209/RES_summary!B$19</f>
        <v>32.025760437195636</v>
      </c>
      <c r="C266" s="177">
        <f>C209/RES_summary!C$19</f>
        <v>35.451545279501346</v>
      </c>
      <c r="D266" s="177">
        <f>D209/RES_summary!D$19</f>
        <v>34.42944013323951</v>
      </c>
      <c r="E266" s="177">
        <f>E209/RES_summary!E$19</f>
        <v>38.854488487613921</v>
      </c>
      <c r="F266" s="177">
        <f>F209/RES_summary!F$19</f>
        <v>38.027462168566444</v>
      </c>
      <c r="G266" s="177">
        <f>G209/RES_summary!G$19</f>
        <v>37.277737983390708</v>
      </c>
      <c r="H266" s="177">
        <f>H209/RES_summary!H$19</f>
        <v>38.344323135490718</v>
      </c>
      <c r="I266" s="177">
        <f>I209/RES_summary!I$19</f>
        <v>32.215499679859676</v>
      </c>
      <c r="J266" s="177">
        <f>J209/RES_summary!J$19</f>
        <v>32.692895891422822</v>
      </c>
      <c r="K266" s="177">
        <f>K209/RES_summary!K$19</f>
        <v>32.208244550180716</v>
      </c>
      <c r="L266" s="177">
        <f>L209/RES_summary!L$19</f>
        <v>37.920022752827293</v>
      </c>
      <c r="M266" s="177">
        <f>M209/RES_summary!M$19</f>
        <v>33.458449901898888</v>
      </c>
      <c r="N266" s="177">
        <f>N209/RES_summary!N$19</f>
        <v>31.965030643252692</v>
      </c>
      <c r="O266" s="177">
        <f>O209/RES_summary!O$19</f>
        <v>29.902307350593325</v>
      </c>
      <c r="P266" s="177">
        <f>P209/RES_summary!P$19</f>
        <v>25.515053534437378</v>
      </c>
      <c r="Q266" s="177">
        <f>Q209/RES_summary!Q$19</f>
        <v>28.094795755562071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4.6997387133968997</v>
      </c>
      <c r="C270" s="178">
        <f>C213/RES_summary!C$19</f>
        <v>4.723798401652231</v>
      </c>
      <c r="D270" s="178">
        <f>D213/RES_summary!D$19</f>
        <v>4.7281765140905545</v>
      </c>
      <c r="E270" s="178">
        <f>E213/RES_summary!E$19</f>
        <v>4.810994051013231</v>
      </c>
      <c r="F270" s="178">
        <f>F213/RES_summary!F$19</f>
        <v>4.8601398344140216</v>
      </c>
      <c r="G270" s="178">
        <f>G213/RES_summary!G$19</f>
        <v>4.811415447114058</v>
      </c>
      <c r="H270" s="178">
        <f>H213/RES_summary!H$19</f>
        <v>4.9511021755451186</v>
      </c>
      <c r="I270" s="178">
        <f>I213/RES_summary!I$19</f>
        <v>4.8211880009777666</v>
      </c>
      <c r="J270" s="178">
        <f>J213/RES_summary!J$19</f>
        <v>4.9161363529309936</v>
      </c>
      <c r="K270" s="178">
        <f>K213/RES_summary!K$19</f>
        <v>4.9705005412700816</v>
      </c>
      <c r="L270" s="178">
        <f>L213/RES_summary!L$19</f>
        <v>5.9627564988369706</v>
      </c>
      <c r="M270" s="178">
        <f>M213/RES_summary!M$19</f>
        <v>5.7232794196128598</v>
      </c>
      <c r="N270" s="178">
        <f>N213/RES_summary!N$19</f>
        <v>5.7131038963168645</v>
      </c>
      <c r="O270" s="178">
        <f>O213/RES_summary!O$19</f>
        <v>5.6503246991619074</v>
      </c>
      <c r="P270" s="178">
        <f>P213/RES_summary!P$19</f>
        <v>5.7740011953196069</v>
      </c>
      <c r="Q270" s="178">
        <f>Q213/RES_summary!Q$19</f>
        <v>5.6545330885377858</v>
      </c>
    </row>
    <row r="271" spans="1:17" ht="12" customHeight="1" x14ac:dyDescent="0.25">
      <c r="A271" s="167" t="s">
        <v>160</v>
      </c>
      <c r="B271" s="183">
        <f>B214/RES_summary!B$19</f>
        <v>5.2940941226185689</v>
      </c>
      <c r="C271" s="183">
        <f>C214/RES_summary!C$19</f>
        <v>5.2418935901338992</v>
      </c>
      <c r="D271" s="183">
        <f>D214/RES_summary!D$19</f>
        <v>5.2700895537346177</v>
      </c>
      <c r="E271" s="183">
        <f>E214/RES_summary!E$19</f>
        <v>5.2681408557098397</v>
      </c>
      <c r="F271" s="183">
        <f>F214/RES_summary!F$19</f>
        <v>5.2260401186376573</v>
      </c>
      <c r="G271" s="183">
        <f>G214/RES_summary!G$19</f>
        <v>5.2575806963245206</v>
      </c>
      <c r="H271" s="183">
        <f>H214/RES_summary!H$19</f>
        <v>5.3092656280303547</v>
      </c>
      <c r="I271" s="183">
        <f>I214/RES_summary!I$19</f>
        <v>5.2219867912716955</v>
      </c>
      <c r="J271" s="183">
        <f>J214/RES_summary!J$19</f>
        <v>5.46388748273659</v>
      </c>
      <c r="K271" s="183">
        <f>K214/RES_summary!K$19</f>
        <v>5.4087108783523394</v>
      </c>
      <c r="L271" s="183">
        <f>L214/RES_summary!L$19</f>
        <v>6.3105696145397339</v>
      </c>
      <c r="M271" s="183">
        <f>M214/RES_summary!M$19</f>
        <v>6.1307284170302765</v>
      </c>
      <c r="N271" s="183">
        <f>N214/RES_summary!N$19</f>
        <v>6.0920845720181571</v>
      </c>
      <c r="O271" s="183">
        <f>O214/RES_summary!O$19</f>
        <v>6.0696456457378698</v>
      </c>
      <c r="P271" s="183">
        <f>P214/RES_summary!P$19</f>
        <v>6.0502632746740783</v>
      </c>
      <c r="Q271" s="183">
        <f>Q214/RES_summary!Q$19</f>
        <v>6.0301655746379117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3.4072308335870467</v>
      </c>
      <c r="D272" s="183">
        <f>D215/RES_summary!D$19</f>
        <v>3.4255582099274005</v>
      </c>
      <c r="E272" s="183">
        <f>E215/RES_summary!E$19</f>
        <v>3.424291556211454</v>
      </c>
      <c r="F272" s="183">
        <f>F215/RES_summary!F$19</f>
        <v>3.3969260771145264</v>
      </c>
      <c r="G272" s="183">
        <f>G215/RES_summary!G$19</f>
        <v>3.4174274526109714</v>
      </c>
      <c r="H272" s="183">
        <f>H215/RES_summary!H$19</f>
        <v>3.4510226582197525</v>
      </c>
      <c r="I272" s="183">
        <f>I215/RES_summary!I$19</f>
        <v>3.3942914143265419</v>
      </c>
      <c r="J272" s="183">
        <f>J215/RES_summary!J$19</f>
        <v>3.5515268637788147</v>
      </c>
      <c r="K272" s="183">
        <f>K215/RES_summary!K$19</f>
        <v>3.5156620709290292</v>
      </c>
      <c r="L272" s="183">
        <f>L215/RES_summary!L$19</f>
        <v>4.196528793668949</v>
      </c>
      <c r="M272" s="183">
        <f>M215/RES_summary!M$19</f>
        <v>3.9849734710696931</v>
      </c>
      <c r="N272" s="183">
        <f>N215/RES_summary!N$19</f>
        <v>3.9598549718118163</v>
      </c>
      <c r="O272" s="183">
        <f>O215/RES_summary!O$19</f>
        <v>3.9452696697296359</v>
      </c>
      <c r="P272" s="183">
        <f>P215/RES_summary!P$19</f>
        <v>3.9326711285381557</v>
      </c>
      <c r="Q272" s="183">
        <f>Q215/RES_summary!Q$19</f>
        <v>3.9196076235146728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3.4072308335870467</v>
      </c>
      <c r="D273" s="182">
        <f>D216/RES_summary!D$19</f>
        <v>3.4255582099274005</v>
      </c>
      <c r="E273" s="182">
        <f>E216/RES_summary!E$19</f>
        <v>3.424291556211454</v>
      </c>
      <c r="F273" s="182">
        <f>F216/RES_summary!F$19</f>
        <v>3.3969260771145264</v>
      </c>
      <c r="G273" s="182">
        <f>G216/RES_summary!G$19</f>
        <v>3.4174274526109714</v>
      </c>
      <c r="H273" s="182">
        <f>H216/RES_summary!H$19</f>
        <v>3.4510226582197525</v>
      </c>
      <c r="I273" s="182">
        <f>I216/RES_summary!I$19</f>
        <v>3.3942914143265419</v>
      </c>
      <c r="J273" s="182">
        <f>J216/RES_summary!J$19</f>
        <v>3.5515268637788147</v>
      </c>
      <c r="K273" s="182">
        <f>K216/RES_summary!K$19</f>
        <v>3.5156620709290292</v>
      </c>
      <c r="L273" s="182">
        <f>L216/RES_summary!L$19</f>
        <v>4.196528793668949</v>
      </c>
      <c r="M273" s="182">
        <f>M216/RES_summary!M$19</f>
        <v>3.9849734710696931</v>
      </c>
      <c r="N273" s="182">
        <f>N216/RES_summary!N$19</f>
        <v>3.9598549718118163</v>
      </c>
      <c r="O273" s="182">
        <f>O216/RES_summary!O$19</f>
        <v>3.9452696697296359</v>
      </c>
      <c r="P273" s="182">
        <f>P216/RES_summary!P$19</f>
        <v>3.9326711285381557</v>
      </c>
      <c r="Q273" s="182">
        <f>Q216/RES_summary!Q$19</f>
        <v>3.9196076235146728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3.009321483154944</v>
      </c>
      <c r="C279" s="178">
        <f>C222/RES_summary!C$19</f>
        <v>3.1257769693072639</v>
      </c>
      <c r="D279" s="178">
        <f>D222/RES_summary!D$19</f>
        <v>3.1280254194495587</v>
      </c>
      <c r="E279" s="178">
        <f>E222/RES_summary!E$19</f>
        <v>3.1755553088274961</v>
      </c>
      <c r="F279" s="178">
        <f>F222/RES_summary!F$19</f>
        <v>3.2300168254644603</v>
      </c>
      <c r="G279" s="178">
        <f>G222/RES_summary!G$19</f>
        <v>3.2330095558502538</v>
      </c>
      <c r="H279" s="178">
        <f>H222/RES_summary!H$19</f>
        <v>3.298815924681727</v>
      </c>
      <c r="I279" s="178">
        <f>I222/RES_summary!I$19</f>
        <v>3.2267274812452409</v>
      </c>
      <c r="J279" s="178">
        <f>J222/RES_summary!J$19</f>
        <v>3.2846182130220583</v>
      </c>
      <c r="K279" s="178">
        <f>K222/RES_summary!K$19</f>
        <v>3.3050998555857793</v>
      </c>
      <c r="L279" s="178">
        <f>L222/RES_summary!L$19</f>
        <v>3.9692266421982483</v>
      </c>
      <c r="M279" s="178">
        <f>M222/RES_summary!M$19</f>
        <v>3.940306198753543</v>
      </c>
      <c r="N279" s="178">
        <f>N222/RES_summary!N$19</f>
        <v>4.0438168432029409</v>
      </c>
      <c r="O279" s="178">
        <f>O222/RES_summary!O$19</f>
        <v>4.0776304306479751</v>
      </c>
      <c r="P279" s="178">
        <f>P222/RES_summary!P$19</f>
        <v>4.1850069246039965</v>
      </c>
      <c r="Q279" s="178">
        <f>Q222/RES_summary!Q$19</f>
        <v>4.1702579859518139</v>
      </c>
    </row>
    <row r="280" spans="1:17" ht="12" customHeight="1" x14ac:dyDescent="0.25">
      <c r="A280" s="23" t="s">
        <v>203</v>
      </c>
      <c r="B280" s="177">
        <f>B223/RES_summary!B$19</f>
        <v>3.6163028686810943</v>
      </c>
      <c r="C280" s="177">
        <f>C223/RES_summary!C$19</f>
        <v>3.7103088518343466</v>
      </c>
      <c r="D280" s="177">
        <f>D223/RES_summary!D$19</f>
        <v>3.6384140068310615</v>
      </c>
      <c r="E280" s="177">
        <f>E223/RES_summary!E$19</f>
        <v>3.6268161156796714</v>
      </c>
      <c r="F280" s="177">
        <f>F223/RES_summary!F$19</f>
        <v>3.7293698476720154</v>
      </c>
      <c r="G280" s="177">
        <f>G223/RES_summary!G$19</f>
        <v>3.6520875521077167</v>
      </c>
      <c r="H280" s="177">
        <f>H223/RES_summary!H$19</f>
        <v>3.6392137164176832</v>
      </c>
      <c r="I280" s="177">
        <f>I223/RES_summary!I$19</f>
        <v>3.6616355304090202</v>
      </c>
      <c r="J280" s="177">
        <f>J223/RES_summary!J$19</f>
        <v>3.8126240824560043</v>
      </c>
      <c r="K280" s="177">
        <f>K223/RES_summary!K$19</f>
        <v>3.7471523063876324</v>
      </c>
      <c r="L280" s="177">
        <f>L223/RES_summary!L$19</f>
        <v>4.4356135577142624</v>
      </c>
      <c r="M280" s="177">
        <f>M223/RES_summary!M$19</f>
        <v>4.4400494449324954</v>
      </c>
      <c r="N280" s="177">
        <f>N223/RES_summary!N$19</f>
        <v>4.4654371031887248</v>
      </c>
      <c r="O280" s="177">
        <f>O223/RES_summary!O$19</f>
        <v>4.4007480016155265</v>
      </c>
      <c r="P280" s="177">
        <f>P223/RES_summary!P$19</f>
        <v>4.3713731069744375</v>
      </c>
      <c r="Q280" s="177">
        <f>Q223/RES_summary!Q$19</f>
        <v>4.4158233270405125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87.189342557677236</v>
      </c>
      <c r="D285" s="168">
        <f t="shared" ref="D285:Q285" si="71">SUM(D286,D289,D291,D300)</f>
        <v>119.84600267167448</v>
      </c>
      <c r="E285" s="168">
        <f t="shared" si="71"/>
        <v>138.79166678249206</v>
      </c>
      <c r="F285" s="168">
        <f t="shared" si="71"/>
        <v>98.828121085872596</v>
      </c>
      <c r="G285" s="168">
        <f t="shared" si="71"/>
        <v>111.53809094574746</v>
      </c>
      <c r="H285" s="168">
        <f t="shared" si="71"/>
        <v>0</v>
      </c>
      <c r="I285" s="168">
        <f t="shared" si="71"/>
        <v>69.649534001728625</v>
      </c>
      <c r="J285" s="168">
        <f t="shared" si="71"/>
        <v>91.337728093425511</v>
      </c>
      <c r="K285" s="168">
        <f t="shared" si="71"/>
        <v>42.169818119089435</v>
      </c>
      <c r="L285" s="168">
        <f t="shared" si="71"/>
        <v>0</v>
      </c>
      <c r="M285" s="168">
        <f t="shared" si="71"/>
        <v>144.28499989659826</v>
      </c>
      <c r="N285" s="168">
        <f t="shared" si="71"/>
        <v>13.192791699683937</v>
      </c>
      <c r="O285" s="168">
        <f t="shared" si="71"/>
        <v>60.477002594474662</v>
      </c>
      <c r="P285" s="168">
        <f t="shared" si="71"/>
        <v>112.24973286346676</v>
      </c>
      <c r="Q285" s="168">
        <f t="shared" si="71"/>
        <v>148.56006488492508</v>
      </c>
    </row>
    <row r="286" spans="1:17" ht="12" customHeight="1" x14ac:dyDescent="0.25">
      <c r="A286" s="158" t="s">
        <v>65</v>
      </c>
      <c r="B286" s="157"/>
      <c r="C286" s="157">
        <f>SUM(C287:C288)</f>
        <v>71.417512131744658</v>
      </c>
      <c r="D286" s="157">
        <f t="shared" ref="D286:Q286" si="72">SUM(D287:D288)</f>
        <v>96.64140822560762</v>
      </c>
      <c r="E286" s="157">
        <f t="shared" si="72"/>
        <v>113.9425824359941</v>
      </c>
      <c r="F286" s="157">
        <f t="shared" si="72"/>
        <v>81.077566349258134</v>
      </c>
      <c r="G286" s="157">
        <f t="shared" si="72"/>
        <v>91.473105200490849</v>
      </c>
      <c r="H286" s="157">
        <f t="shared" si="72"/>
        <v>0</v>
      </c>
      <c r="I286" s="157">
        <f t="shared" si="72"/>
        <v>55.595961004957779</v>
      </c>
      <c r="J286" s="157">
        <f t="shared" si="72"/>
        <v>73.685491225951196</v>
      </c>
      <c r="K286" s="157">
        <f t="shared" si="72"/>
        <v>33.120391693566837</v>
      </c>
      <c r="L286" s="157">
        <f t="shared" si="72"/>
        <v>0</v>
      </c>
      <c r="M286" s="157">
        <f t="shared" si="72"/>
        <v>110.39555307079129</v>
      </c>
      <c r="N286" s="157">
        <f t="shared" si="72"/>
        <v>10.094839522730153</v>
      </c>
      <c r="O286" s="157">
        <f t="shared" si="72"/>
        <v>45.161628233955355</v>
      </c>
      <c r="P286" s="157">
        <f t="shared" si="72"/>
        <v>80.57647980496472</v>
      </c>
      <c r="Q286" s="157">
        <f t="shared" si="72"/>
        <v>112.50155565202827</v>
      </c>
    </row>
    <row r="287" spans="1:17" ht="12" customHeight="1" x14ac:dyDescent="0.25">
      <c r="A287" s="23" t="s">
        <v>161</v>
      </c>
      <c r="B287" s="156"/>
      <c r="C287" s="156">
        <f>RES_hhdet_in_fec!C$64</f>
        <v>70.548911445097247</v>
      </c>
      <c r="D287" s="156">
        <f>RES_hhdet_in_fec!D$64</f>
        <v>95.028486103473639</v>
      </c>
      <c r="E287" s="156">
        <f>RES_hhdet_in_fec!E$64</f>
        <v>112.18459609280748</v>
      </c>
      <c r="F287" s="156">
        <f>RES_hhdet_in_fec!F$64</f>
        <v>80.104118534183925</v>
      </c>
      <c r="G287" s="156">
        <f>RES_hhdet_in_fec!G$64</f>
        <v>90.405604329438304</v>
      </c>
      <c r="H287" s="156">
        <f>RES_hhdet_in_fec!H$64</f>
        <v>0</v>
      </c>
      <c r="I287" s="156">
        <f>RES_hhdet_in_fec!I$64</f>
        <v>54.70463984753583</v>
      </c>
      <c r="J287" s="156">
        <f>RES_hhdet_in_fec!J$64</f>
        <v>72.383566620438629</v>
      </c>
      <c r="K287" s="156">
        <f>RES_hhdet_in_fec!K$64</f>
        <v>32.632535001301179</v>
      </c>
      <c r="L287" s="156">
        <f>RES_hhdet_in_fec!L$64</f>
        <v>0</v>
      </c>
      <c r="M287" s="156">
        <f>RES_hhdet_in_fec!M$64</f>
        <v>108.39133406328389</v>
      </c>
      <c r="N287" s="156">
        <f>RES_hhdet_in_fec!N$64</f>
        <v>9.9912704088797675</v>
      </c>
      <c r="O287" s="156">
        <f>RES_hhdet_in_fec!O$64</f>
        <v>44.634387780289053</v>
      </c>
      <c r="P287" s="156">
        <f>RES_hhdet_in_fec!P$64</f>
        <v>79.356915779605004</v>
      </c>
      <c r="Q287" s="156">
        <f>RES_hhdet_in_fec!Q$64</f>
        <v>109.87797253302067</v>
      </c>
    </row>
    <row r="288" spans="1:17" ht="12" customHeight="1" x14ac:dyDescent="0.25">
      <c r="A288" s="23" t="s">
        <v>60</v>
      </c>
      <c r="B288" s="156"/>
      <c r="C288" s="156">
        <f>RES_hhdet_in_fec!C$65</f>
        <v>0.8686006866474183</v>
      </c>
      <c r="D288" s="156">
        <f>RES_hhdet_in_fec!D$65</f>
        <v>1.6129221221339876</v>
      </c>
      <c r="E288" s="156">
        <f>RES_hhdet_in_fec!E$65</f>
        <v>1.7579863431866112</v>
      </c>
      <c r="F288" s="156">
        <f>RES_hhdet_in_fec!F$65</f>
        <v>0.97344781507420497</v>
      </c>
      <c r="G288" s="156">
        <f>RES_hhdet_in_fec!G$65</f>
        <v>1.0675008710525382</v>
      </c>
      <c r="H288" s="156">
        <f>RES_hhdet_in_fec!H$65</f>
        <v>0</v>
      </c>
      <c r="I288" s="156">
        <f>RES_hhdet_in_fec!I$65</f>
        <v>0.89132115742194562</v>
      </c>
      <c r="J288" s="156">
        <f>RES_hhdet_in_fec!J$65</f>
        <v>1.3019246055125719</v>
      </c>
      <c r="K288" s="156">
        <f>RES_hhdet_in_fec!K$65</f>
        <v>0.48785669226565898</v>
      </c>
      <c r="L288" s="156">
        <f>RES_hhdet_in_fec!L$65</f>
        <v>0</v>
      </c>
      <c r="M288" s="156">
        <f>RES_hhdet_in_fec!M$65</f>
        <v>2.0042190075074089</v>
      </c>
      <c r="N288" s="156">
        <f>RES_hhdet_in_fec!N$65</f>
        <v>0.10356911385038567</v>
      </c>
      <c r="O288" s="156">
        <f>RES_hhdet_in_fec!O$65</f>
        <v>0.52724045366630279</v>
      </c>
      <c r="P288" s="156">
        <f>RES_hhdet_in_fec!P$65</f>
        <v>1.2195640253597142</v>
      </c>
      <c r="Q288" s="156">
        <f>RES_hhdet_in_fec!Q$65</f>
        <v>2.6235831190076122</v>
      </c>
    </row>
    <row r="289" spans="1:17" ht="12" customHeight="1" x14ac:dyDescent="0.25">
      <c r="A289" s="158" t="s">
        <v>112</v>
      </c>
      <c r="B289" s="157"/>
      <c r="C289" s="157">
        <f>C290</f>
        <v>4.3961522079825177E-2</v>
      </c>
      <c r="D289" s="157">
        <f t="shared" ref="D289:Q289" si="73">D290</f>
        <v>5.2423381670752667E-2</v>
      </c>
      <c r="E289" s="157">
        <f t="shared" si="73"/>
        <v>7.823382278267825E-2</v>
      </c>
      <c r="F289" s="157">
        <f t="shared" si="73"/>
        <v>5.2951221714730143E-2</v>
      </c>
      <c r="G289" s="157">
        <f t="shared" si="73"/>
        <v>6.664722048771729E-2</v>
      </c>
      <c r="H289" s="157">
        <f t="shared" si="73"/>
        <v>0</v>
      </c>
      <c r="I289" s="157">
        <f t="shared" si="73"/>
        <v>0.10699035938828436</v>
      </c>
      <c r="J289" s="157">
        <f t="shared" si="73"/>
        <v>0.14873019687036726</v>
      </c>
      <c r="K289" s="157">
        <f t="shared" si="73"/>
        <v>0.17044796197736789</v>
      </c>
      <c r="L289" s="157">
        <f t="shared" si="73"/>
        <v>0</v>
      </c>
      <c r="M289" s="157">
        <f t="shared" si="73"/>
        <v>0.19976772639702087</v>
      </c>
      <c r="N289" s="157">
        <f t="shared" si="73"/>
        <v>0.11591741691169778</v>
      </c>
      <c r="O289" s="157">
        <f t="shared" si="73"/>
        <v>0.14738957794154622</v>
      </c>
      <c r="P289" s="157">
        <f t="shared" si="73"/>
        <v>0.28136503142228436</v>
      </c>
      <c r="Q289" s="157">
        <f t="shared" si="73"/>
        <v>0.3832393026102397</v>
      </c>
    </row>
    <row r="290" spans="1:17" ht="12" customHeight="1" x14ac:dyDescent="0.25">
      <c r="A290" s="23" t="s">
        <v>60</v>
      </c>
      <c r="B290" s="156"/>
      <c r="C290" s="156">
        <f>RES_hhdet_in_fec!C$67</f>
        <v>4.3961522079825177E-2</v>
      </c>
      <c r="D290" s="156">
        <f>RES_hhdet_in_fec!D$67</f>
        <v>5.2423381670752667E-2</v>
      </c>
      <c r="E290" s="156">
        <f>RES_hhdet_in_fec!E$67</f>
        <v>7.823382278267825E-2</v>
      </c>
      <c r="F290" s="156">
        <f>RES_hhdet_in_fec!F$67</f>
        <v>5.2951221714730143E-2</v>
      </c>
      <c r="G290" s="156">
        <f>RES_hhdet_in_fec!G$67</f>
        <v>6.664722048771729E-2</v>
      </c>
      <c r="H290" s="156">
        <f>RES_hhdet_in_fec!H$67</f>
        <v>0</v>
      </c>
      <c r="I290" s="156">
        <f>RES_hhdet_in_fec!I$67</f>
        <v>0.10699035938828436</v>
      </c>
      <c r="J290" s="156">
        <f>RES_hhdet_in_fec!J$67</f>
        <v>0.14873019687036726</v>
      </c>
      <c r="K290" s="156">
        <f>RES_hhdet_in_fec!K$67</f>
        <v>0.17044796197736789</v>
      </c>
      <c r="L290" s="156">
        <f>RES_hhdet_in_fec!L$67</f>
        <v>0</v>
      </c>
      <c r="M290" s="156">
        <f>RES_hhdet_in_fec!M$67</f>
        <v>0.19976772639702087</v>
      </c>
      <c r="N290" s="156">
        <f>RES_hhdet_in_fec!N$67</f>
        <v>0.11591741691169778</v>
      </c>
      <c r="O290" s="156">
        <f>RES_hhdet_in_fec!O$67</f>
        <v>0.14738957794154622</v>
      </c>
      <c r="P290" s="156">
        <f>RES_hhdet_in_fec!P$67</f>
        <v>0.28136503142228436</v>
      </c>
      <c r="Q290" s="156">
        <f>RES_hhdet_in_fec!Q$67</f>
        <v>0.3832393026102397</v>
      </c>
    </row>
    <row r="291" spans="1:17" ht="12" customHeight="1" x14ac:dyDescent="0.25">
      <c r="A291" s="158" t="s">
        <v>63</v>
      </c>
      <c r="B291" s="157"/>
      <c r="C291" s="157">
        <f>SUM(C292:C293,C296:C297)</f>
        <v>9.4240886572447327</v>
      </c>
      <c r="D291" s="157">
        <f t="shared" ref="D291:Q291" si="74">SUM(D292:D293,D296:D297)</f>
        <v>13.841075352481392</v>
      </c>
      <c r="E291" s="157">
        <f t="shared" si="74"/>
        <v>14.871750910302204</v>
      </c>
      <c r="F291" s="157">
        <f t="shared" si="74"/>
        <v>10.878397017777864</v>
      </c>
      <c r="G291" s="157">
        <f t="shared" si="74"/>
        <v>11.853635069670856</v>
      </c>
      <c r="H291" s="157">
        <f t="shared" si="74"/>
        <v>0</v>
      </c>
      <c r="I291" s="157">
        <f t="shared" si="74"/>
        <v>8.3878950361345552</v>
      </c>
      <c r="J291" s="157">
        <f t="shared" si="74"/>
        <v>10.308153091403536</v>
      </c>
      <c r="K291" s="157">
        <f t="shared" si="74"/>
        <v>5.0790355128859357</v>
      </c>
      <c r="L291" s="157">
        <f t="shared" si="74"/>
        <v>0</v>
      </c>
      <c r="M291" s="157">
        <f t="shared" si="74"/>
        <v>19.059839334388972</v>
      </c>
      <c r="N291" s="157">
        <f t="shared" si="74"/>
        <v>1.5903234696457595</v>
      </c>
      <c r="O291" s="157">
        <f t="shared" si="74"/>
        <v>8.4984144106497084</v>
      </c>
      <c r="P291" s="157">
        <f t="shared" si="74"/>
        <v>17.678604870901061</v>
      </c>
      <c r="Q291" s="157">
        <f t="shared" si="74"/>
        <v>22.09975825640532</v>
      </c>
    </row>
    <row r="292" spans="1:17" ht="12" customHeight="1" x14ac:dyDescent="0.25">
      <c r="A292" s="167" t="s">
        <v>160</v>
      </c>
      <c r="B292" s="132"/>
      <c r="C292" s="132">
        <f>RES_hhdet_in_fec!C$69</f>
        <v>5.10388291321149</v>
      </c>
      <c r="D292" s="132">
        <f>RES_hhdet_in_fec!D$69</f>
        <v>9.3091743824331434</v>
      </c>
      <c r="E292" s="132">
        <f>RES_hhdet_in_fec!E$69</f>
        <v>13.269862131502842</v>
      </c>
      <c r="F292" s="132">
        <f>RES_hhdet_in_fec!F$69</f>
        <v>10.457806202539409</v>
      </c>
      <c r="G292" s="132">
        <f>RES_hhdet_in_fec!G$69</f>
        <v>6.6855735259436484</v>
      </c>
      <c r="H292" s="132">
        <f>RES_hhdet_in_fec!H$69</f>
        <v>0</v>
      </c>
      <c r="I292" s="132">
        <f>RES_hhdet_in_fec!I$69</f>
        <v>3.2817304159232359</v>
      </c>
      <c r="J292" s="132">
        <f>RES_hhdet_in_fec!J$69</f>
        <v>2.1116707031073472</v>
      </c>
      <c r="K292" s="132">
        <f>RES_hhdet_in_fec!K$69</f>
        <v>3.1224516151987243</v>
      </c>
      <c r="L292" s="132">
        <f>RES_hhdet_in_fec!L$69</f>
        <v>0</v>
      </c>
      <c r="M292" s="132">
        <f>RES_hhdet_in_fec!M$69</f>
        <v>12.980047887555804</v>
      </c>
      <c r="N292" s="132">
        <f>RES_hhdet_in_fec!N$69</f>
        <v>0</v>
      </c>
      <c r="O292" s="132">
        <f>RES_hhdet_in_fec!O$69</f>
        <v>5.4466863155426068</v>
      </c>
      <c r="P292" s="132">
        <f>RES_hhdet_in_fec!P$69</f>
        <v>11.88950780596482</v>
      </c>
      <c r="Q292" s="132">
        <f>RES_hhdet_in_fec!Q$69</f>
        <v>8.1243791825882656</v>
      </c>
    </row>
    <row r="293" spans="1:17" ht="12" customHeight="1" x14ac:dyDescent="0.25">
      <c r="A293" s="167" t="s">
        <v>159</v>
      </c>
      <c r="B293" s="132"/>
      <c r="C293" s="132">
        <f>SUM(C294:C295)</f>
        <v>3.6373451099034759</v>
      </c>
      <c r="D293" s="132">
        <f t="shared" ref="D293:Q293" si="75">SUM(D294:D295)</f>
        <v>1.0727876496921094</v>
      </c>
      <c r="E293" s="132">
        <f t="shared" si="75"/>
        <v>0.70715517911087633</v>
      </c>
      <c r="F293" s="132">
        <f t="shared" si="75"/>
        <v>0.28566028286577744</v>
      </c>
      <c r="G293" s="132">
        <f t="shared" si="75"/>
        <v>0.23910749427928008</v>
      </c>
      <c r="H293" s="132">
        <f t="shared" si="75"/>
        <v>0</v>
      </c>
      <c r="I293" s="132">
        <f t="shared" si="75"/>
        <v>1.1267399180099202</v>
      </c>
      <c r="J293" s="132">
        <f t="shared" si="75"/>
        <v>3.6908443939132187</v>
      </c>
      <c r="K293" s="132">
        <f t="shared" si="75"/>
        <v>1.9565838976872119</v>
      </c>
      <c r="L293" s="132">
        <f t="shared" si="75"/>
        <v>0</v>
      </c>
      <c r="M293" s="132">
        <f t="shared" si="75"/>
        <v>2.1888864527329512</v>
      </c>
      <c r="N293" s="132">
        <f t="shared" si="75"/>
        <v>1.5903234696457595</v>
      </c>
      <c r="O293" s="132">
        <f t="shared" si="75"/>
        <v>0.39990172835381865</v>
      </c>
      <c r="P293" s="132">
        <f t="shared" si="75"/>
        <v>3.3996646976765459</v>
      </c>
      <c r="Q293" s="132">
        <f t="shared" si="75"/>
        <v>3.2722215190627639</v>
      </c>
    </row>
    <row r="294" spans="1:17" ht="12" customHeight="1" x14ac:dyDescent="0.25">
      <c r="A294" s="166" t="s">
        <v>203</v>
      </c>
      <c r="B294" s="165"/>
      <c r="C294" s="165">
        <f>RES_hhdet_in_fec!C$71</f>
        <v>2.8870147893101148</v>
      </c>
      <c r="D294" s="165">
        <f>RES_hhdet_in_fec!D$71</f>
        <v>0.85022838605322426</v>
      </c>
      <c r="E294" s="165">
        <f>RES_hhdet_in_fec!E$71</f>
        <v>0.5596360344509006</v>
      </c>
      <c r="F294" s="165">
        <f>RES_hhdet_in_fec!F$71</f>
        <v>0.22573189680086894</v>
      </c>
      <c r="G294" s="165">
        <f>RES_hhdet_in_fec!G$71</f>
        <v>0.18866029994942321</v>
      </c>
      <c r="H294" s="165">
        <f>RES_hhdet_in_fec!H$71</f>
        <v>0</v>
      </c>
      <c r="I294" s="165">
        <f>RES_hhdet_in_fec!I$71</f>
        <v>0.8847065722989178</v>
      </c>
      <c r="J294" s="165">
        <f>RES_hhdet_in_fec!J$71</f>
        <v>2.9212710118919807</v>
      </c>
      <c r="K294" s="165">
        <f>RES_hhdet_in_fec!K$71</f>
        <v>1.5424483117054193</v>
      </c>
      <c r="L294" s="165">
        <f>RES_hhdet_in_fec!L$71</f>
        <v>0</v>
      </c>
      <c r="M294" s="165">
        <f>RES_hhdet_in_fec!M$71</f>
        <v>1.712508250220113</v>
      </c>
      <c r="N294" s="165">
        <f>RES_hhdet_in_fec!N$71</f>
        <v>1.2425521437477665</v>
      </c>
      <c r="O294" s="165">
        <f>RES_hhdet_in_fec!O$71</f>
        <v>0.31196850330750969</v>
      </c>
      <c r="P294" s="165">
        <f>RES_hhdet_in_fec!P$71</f>
        <v>2.6477778278127246</v>
      </c>
      <c r="Q294" s="165">
        <f>RES_hhdet_in_fec!Q$71</f>
        <v>2.5441453892446013</v>
      </c>
    </row>
    <row r="295" spans="1:17" ht="12" customHeight="1" x14ac:dyDescent="0.25">
      <c r="A295" s="147" t="s">
        <v>59</v>
      </c>
      <c r="B295" s="164"/>
      <c r="C295" s="164">
        <f>RES_hhdet_in_fec!C$72</f>
        <v>0.75033032059336124</v>
      </c>
      <c r="D295" s="164">
        <f>RES_hhdet_in_fec!D$72</f>
        <v>0.22255926363888504</v>
      </c>
      <c r="E295" s="164">
        <f>RES_hhdet_in_fec!E$72</f>
        <v>0.14751914465997576</v>
      </c>
      <c r="F295" s="164">
        <f>RES_hhdet_in_fec!F$72</f>
        <v>5.9928386064908509E-2</v>
      </c>
      <c r="G295" s="164">
        <f>RES_hhdet_in_fec!G$72</f>
        <v>5.0447194329856865E-2</v>
      </c>
      <c r="H295" s="164">
        <f>RES_hhdet_in_fec!H$72</f>
        <v>0</v>
      </c>
      <c r="I295" s="164">
        <f>RES_hhdet_in_fec!I$72</f>
        <v>0.24203334571100246</v>
      </c>
      <c r="J295" s="164">
        <f>RES_hhdet_in_fec!J$72</f>
        <v>0.76957338202123793</v>
      </c>
      <c r="K295" s="164">
        <f>RES_hhdet_in_fec!K$72</f>
        <v>0.41413558598179262</v>
      </c>
      <c r="L295" s="164">
        <f>RES_hhdet_in_fec!L$72</f>
        <v>0</v>
      </c>
      <c r="M295" s="164">
        <f>RES_hhdet_in_fec!M$72</f>
        <v>0.47637820251283819</v>
      </c>
      <c r="N295" s="164">
        <f>RES_hhdet_in_fec!N$72</f>
        <v>0.34777132589799303</v>
      </c>
      <c r="O295" s="164">
        <f>RES_hhdet_in_fec!O$72</f>
        <v>8.7933225046308933E-2</v>
      </c>
      <c r="P295" s="164">
        <f>RES_hhdet_in_fec!P$72</f>
        <v>0.75188686986382125</v>
      </c>
      <c r="Q295" s="164">
        <f>RES_hhdet_in_fec!Q$72</f>
        <v>0.7280761298181625</v>
      </c>
    </row>
    <row r="296" spans="1:17" ht="12" customHeight="1" x14ac:dyDescent="0.25">
      <c r="A296" s="163" t="s">
        <v>142</v>
      </c>
      <c r="B296" s="162"/>
      <c r="C296" s="162">
        <f>RES_hhdet_in_fec!C$73</f>
        <v>0.33562545890562145</v>
      </c>
      <c r="D296" s="162">
        <f>RES_hhdet_in_fec!D$73</f>
        <v>3.3031374074253748</v>
      </c>
      <c r="E296" s="162">
        <f>RES_hhdet_in_fec!E$73</f>
        <v>0.88205141761234496</v>
      </c>
      <c r="F296" s="162">
        <f>RES_hhdet_in_fec!F$73</f>
        <v>0.13304580008971625</v>
      </c>
      <c r="G296" s="162">
        <f>RES_hhdet_in_fec!G$73</f>
        <v>4.7702199252654305</v>
      </c>
      <c r="H296" s="162">
        <f>RES_hhdet_in_fec!H$73</f>
        <v>0</v>
      </c>
      <c r="I296" s="162">
        <f>RES_hhdet_in_fec!I$73</f>
        <v>3.7855280100817787</v>
      </c>
      <c r="J296" s="162">
        <f>RES_hhdet_in_fec!J$73</f>
        <v>3.9481303643114636</v>
      </c>
      <c r="K296" s="162">
        <f>RES_hhdet_in_fec!K$73</f>
        <v>0</v>
      </c>
      <c r="L296" s="162">
        <f>RES_hhdet_in_fec!L$73</f>
        <v>0</v>
      </c>
      <c r="M296" s="162">
        <f>RES_hhdet_in_fec!M$73</f>
        <v>3.544929876191683</v>
      </c>
      <c r="N296" s="162">
        <f>RES_hhdet_in_fec!N$73</f>
        <v>0</v>
      </c>
      <c r="O296" s="162">
        <f>RES_hhdet_in_fec!O$73</f>
        <v>2.4090402274730462</v>
      </c>
      <c r="P296" s="162">
        <f>RES_hhdet_in_fec!P$73</f>
        <v>2.2580362042595681</v>
      </c>
      <c r="Q296" s="162">
        <f>RES_hhdet_in_fec!Q$73</f>
        <v>9.7958187610451102</v>
      </c>
    </row>
    <row r="297" spans="1:17" ht="12" customHeight="1" x14ac:dyDescent="0.25">
      <c r="A297" s="161" t="s">
        <v>141</v>
      </c>
      <c r="B297" s="160"/>
      <c r="C297" s="160">
        <f>SUM(C298:C299)</f>
        <v>0.34723517522414543</v>
      </c>
      <c r="D297" s="160">
        <f t="shared" ref="D297:Q297" si="76">SUM(D298:D299)</f>
        <v>0.15597591293076402</v>
      </c>
      <c r="E297" s="160">
        <f t="shared" si="76"/>
        <v>1.2682182076141114E-2</v>
      </c>
      <c r="F297" s="160">
        <f t="shared" si="76"/>
        <v>1.8847322829616303E-3</v>
      </c>
      <c r="G297" s="160">
        <f t="shared" si="76"/>
        <v>0.15873412418249694</v>
      </c>
      <c r="H297" s="160">
        <f t="shared" si="76"/>
        <v>0</v>
      </c>
      <c r="I297" s="160">
        <f t="shared" si="76"/>
        <v>0.19389669211962157</v>
      </c>
      <c r="J297" s="160">
        <f t="shared" si="76"/>
        <v>0.55750763007150761</v>
      </c>
      <c r="K297" s="160">
        <f t="shared" si="76"/>
        <v>0</v>
      </c>
      <c r="L297" s="160">
        <f t="shared" si="76"/>
        <v>0</v>
      </c>
      <c r="M297" s="160">
        <f t="shared" si="76"/>
        <v>0.34597511790853497</v>
      </c>
      <c r="N297" s="160">
        <f t="shared" si="76"/>
        <v>0</v>
      </c>
      <c r="O297" s="160">
        <f t="shared" si="76"/>
        <v>0.24278613928023543</v>
      </c>
      <c r="P297" s="160">
        <f t="shared" si="76"/>
        <v>0.13139616300012719</v>
      </c>
      <c r="Q297" s="160">
        <f t="shared" si="76"/>
        <v>0.90733879370917814</v>
      </c>
    </row>
    <row r="298" spans="1:17" ht="12" customHeight="1" x14ac:dyDescent="0.25">
      <c r="A298" s="148" t="s">
        <v>60</v>
      </c>
      <c r="B298" s="156"/>
      <c r="C298" s="156">
        <f>RES_hhdet_in_fec!C$75</f>
        <v>0.26850538962855514</v>
      </c>
      <c r="D298" s="156">
        <f>RES_hhdet_in_fec!D$75</f>
        <v>0.1213588157815032</v>
      </c>
      <c r="E298" s="156">
        <f>RES_hhdet_in_fec!E$75</f>
        <v>9.847031699440267E-3</v>
      </c>
      <c r="F298" s="156">
        <f>RES_hhdet_in_fec!F$75</f>
        <v>1.45161462632358E-3</v>
      </c>
      <c r="G298" s="156">
        <f>RES_hhdet_in_fec!G$75</f>
        <v>0.12084901188629026</v>
      </c>
      <c r="H298" s="156">
        <f>RES_hhdet_in_fec!H$75</f>
        <v>0</v>
      </c>
      <c r="I298" s="156">
        <f>RES_hhdet_in_fec!I$75</f>
        <v>0.14981745996980483</v>
      </c>
      <c r="J298" s="156">
        <f>RES_hhdet_in_fec!J$75</f>
        <v>0.42040948950999241</v>
      </c>
      <c r="K298" s="156">
        <f>RES_hhdet_in_fec!K$75</f>
        <v>0</v>
      </c>
      <c r="L298" s="156">
        <f>RES_hhdet_in_fec!L$75</f>
        <v>0</v>
      </c>
      <c r="M298" s="156">
        <f>RES_hhdet_in_fec!M$75</f>
        <v>0.2659992064320939</v>
      </c>
      <c r="N298" s="156">
        <f>RES_hhdet_in_fec!N$75</f>
        <v>0</v>
      </c>
      <c r="O298" s="156">
        <f>RES_hhdet_in_fec!O$75</f>
        <v>0.18362311190243202</v>
      </c>
      <c r="P298" s="156">
        <f>RES_hhdet_in_fec!P$75</f>
        <v>9.9473668942868534E-2</v>
      </c>
      <c r="Q298" s="156">
        <f>RES_hhdet_in_fec!Q$75</f>
        <v>0.69759297965462741</v>
      </c>
    </row>
    <row r="299" spans="1:17" ht="12" customHeight="1" x14ac:dyDescent="0.25">
      <c r="A299" s="148" t="s">
        <v>59</v>
      </c>
      <c r="B299" s="156"/>
      <c r="C299" s="156">
        <f>RES_hhdet_in_fec!C$76</f>
        <v>7.8729785595590296E-2</v>
      </c>
      <c r="D299" s="156">
        <f>RES_hhdet_in_fec!D$76</f>
        <v>3.4617097149260805E-2</v>
      </c>
      <c r="E299" s="156">
        <f>RES_hhdet_in_fec!E$76</f>
        <v>2.8351503767008466E-3</v>
      </c>
      <c r="F299" s="156">
        <f>RES_hhdet_in_fec!F$76</f>
        <v>4.3311765663805026E-4</v>
      </c>
      <c r="G299" s="156">
        <f>RES_hhdet_in_fec!G$76</f>
        <v>3.7885112296206683E-2</v>
      </c>
      <c r="H299" s="156">
        <f>RES_hhdet_in_fec!H$76</f>
        <v>0</v>
      </c>
      <c r="I299" s="156">
        <f>RES_hhdet_in_fec!I$76</f>
        <v>4.4079232149816724E-2</v>
      </c>
      <c r="J299" s="156">
        <f>RES_hhdet_in_fec!J$76</f>
        <v>0.13709814056151523</v>
      </c>
      <c r="K299" s="156">
        <f>RES_hhdet_in_fec!K$76</f>
        <v>0</v>
      </c>
      <c r="L299" s="156">
        <f>RES_hhdet_in_fec!L$76</f>
        <v>0</v>
      </c>
      <c r="M299" s="156">
        <f>RES_hhdet_in_fec!M$76</f>
        <v>7.9975911476441036E-2</v>
      </c>
      <c r="N299" s="156">
        <f>RES_hhdet_in_fec!N$76</f>
        <v>0</v>
      </c>
      <c r="O299" s="156">
        <f>RES_hhdet_in_fec!O$76</f>
        <v>5.91630273778034E-2</v>
      </c>
      <c r="P299" s="156">
        <f>RES_hhdet_in_fec!P$76</f>
        <v>3.1922494057258638E-2</v>
      </c>
      <c r="Q299" s="156">
        <f>RES_hhdet_in_fec!Q$76</f>
        <v>0.20974581405455067</v>
      </c>
    </row>
    <row r="300" spans="1:17" ht="12" customHeight="1" x14ac:dyDescent="0.25">
      <c r="A300" s="158" t="s">
        <v>62</v>
      </c>
      <c r="B300" s="157"/>
      <c r="C300" s="157">
        <f>SUM(C301:C302)</f>
        <v>6.3037802466080102</v>
      </c>
      <c r="D300" s="157">
        <f t="shared" ref="D300:Q300" si="77">SUM(D301:D302)</f>
        <v>9.3110957119147191</v>
      </c>
      <c r="E300" s="157">
        <f t="shared" si="77"/>
        <v>9.8990996134130764</v>
      </c>
      <c r="F300" s="157">
        <f t="shared" si="77"/>
        <v>6.8192064971218613</v>
      </c>
      <c r="G300" s="157">
        <f t="shared" si="77"/>
        <v>8.1447034550980231</v>
      </c>
      <c r="H300" s="157">
        <f t="shared" si="77"/>
        <v>0</v>
      </c>
      <c r="I300" s="157">
        <f t="shared" si="77"/>
        <v>5.558687601248014</v>
      </c>
      <c r="J300" s="157">
        <f t="shared" si="77"/>
        <v>7.1953535792004075</v>
      </c>
      <c r="K300" s="157">
        <f t="shared" si="77"/>
        <v>3.7999429506592932</v>
      </c>
      <c r="L300" s="157">
        <f t="shared" si="77"/>
        <v>0</v>
      </c>
      <c r="M300" s="157">
        <f t="shared" si="77"/>
        <v>14.629839765020959</v>
      </c>
      <c r="N300" s="157">
        <f t="shared" si="77"/>
        <v>1.3917112903963258</v>
      </c>
      <c r="O300" s="157">
        <f t="shared" si="77"/>
        <v>6.6695703719280548</v>
      </c>
      <c r="P300" s="157">
        <f t="shared" si="77"/>
        <v>13.713283156178704</v>
      </c>
      <c r="Q300" s="157">
        <f t="shared" si="77"/>
        <v>13.575511673881277</v>
      </c>
    </row>
    <row r="301" spans="1:17" ht="12" customHeight="1" x14ac:dyDescent="0.25">
      <c r="A301" s="23" t="s">
        <v>203</v>
      </c>
      <c r="B301" s="156"/>
      <c r="C301" s="156">
        <f>RES_hhdet_in_fec!C$78</f>
        <v>4.9621904468268667</v>
      </c>
      <c r="D301" s="156">
        <f>RES_hhdet_in_fec!D$78</f>
        <v>7.9225377055231556</v>
      </c>
      <c r="E301" s="156">
        <f>RES_hhdet_in_fec!E$78</f>
        <v>8.6165747280075315</v>
      </c>
      <c r="F301" s="156">
        <f>RES_hhdet_in_fec!F$78</f>
        <v>4.6805201052686627</v>
      </c>
      <c r="G301" s="156">
        <f>RES_hhdet_in_fec!G$78</f>
        <v>6.7506506165435622</v>
      </c>
      <c r="H301" s="156">
        <f>RES_hhdet_in_fec!H$78</f>
        <v>0</v>
      </c>
      <c r="I301" s="156">
        <f>RES_hhdet_in_fec!I$78</f>
        <v>4.3262334206839022</v>
      </c>
      <c r="J301" s="156">
        <f>RES_hhdet_in_fec!J$78</f>
        <v>5.3415900210073568</v>
      </c>
      <c r="K301" s="156">
        <f>RES_hhdet_in_fec!K$78</f>
        <v>3.7999429506592932</v>
      </c>
      <c r="L301" s="156">
        <f>RES_hhdet_in_fec!L$78</f>
        <v>0</v>
      </c>
      <c r="M301" s="156">
        <f>RES_hhdet_in_fec!M$78</f>
        <v>14.629839765020959</v>
      </c>
      <c r="N301" s="156">
        <f>RES_hhdet_in_fec!N$78</f>
        <v>1.3917112903963258</v>
      </c>
      <c r="O301" s="156">
        <f>RES_hhdet_in_fec!O$78</f>
        <v>6.6695703719280548</v>
      </c>
      <c r="P301" s="156">
        <f>RES_hhdet_in_fec!P$78</f>
        <v>13.713283156178704</v>
      </c>
      <c r="Q301" s="156">
        <f>RES_hhdet_in_fec!Q$78</f>
        <v>5.5791727176067791</v>
      </c>
    </row>
    <row r="302" spans="1:17" ht="12" customHeight="1" x14ac:dyDescent="0.25">
      <c r="A302" s="29" t="s">
        <v>140</v>
      </c>
      <c r="B302" s="57"/>
      <c r="C302" s="57">
        <f>RES_hhdet_in_fec!C$79</f>
        <v>1.3415897997811437</v>
      </c>
      <c r="D302" s="57">
        <f>RES_hhdet_in_fec!D$79</f>
        <v>1.388558006391563</v>
      </c>
      <c r="E302" s="57">
        <f>RES_hhdet_in_fec!E$79</f>
        <v>1.2825248854055451</v>
      </c>
      <c r="F302" s="57">
        <f>RES_hhdet_in_fec!F$79</f>
        <v>2.1386863918531986</v>
      </c>
      <c r="G302" s="57">
        <f>RES_hhdet_in_fec!G$79</f>
        <v>1.3940528385544602</v>
      </c>
      <c r="H302" s="57">
        <f>RES_hhdet_in_fec!H$79</f>
        <v>0</v>
      </c>
      <c r="I302" s="57">
        <f>RES_hhdet_in_fec!I$79</f>
        <v>1.232454180564112</v>
      </c>
      <c r="J302" s="57">
        <f>RES_hhdet_in_fec!J$79</f>
        <v>1.8537635581930505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7.9963389562744966</v>
      </c>
    </row>
    <row r="304" spans="1:17" ht="12" customHeight="1" x14ac:dyDescent="0.25">
      <c r="A304" s="152" t="s">
        <v>192</v>
      </c>
      <c r="B304" s="168"/>
      <c r="C304" s="168">
        <f>SUM(C305,C308,C310,C319)</f>
        <v>51.660820283226833</v>
      </c>
      <c r="D304" s="168">
        <f t="shared" ref="D304:Q304" si="78">SUM(D305,D308,D310,D319)</f>
        <v>73.954949407882097</v>
      </c>
      <c r="E304" s="168">
        <f t="shared" si="78"/>
        <v>86.319737235574692</v>
      </c>
      <c r="F304" s="168">
        <f t="shared" si="78"/>
        <v>62.220835337836149</v>
      </c>
      <c r="G304" s="168">
        <f t="shared" si="78"/>
        <v>70.250747879807648</v>
      </c>
      <c r="H304" s="168">
        <f t="shared" si="78"/>
        <v>0</v>
      </c>
      <c r="I304" s="168">
        <f t="shared" si="78"/>
        <v>43.939880028846943</v>
      </c>
      <c r="J304" s="168">
        <f t="shared" si="78"/>
        <v>57.883394371440644</v>
      </c>
      <c r="K304" s="168">
        <f t="shared" si="78"/>
        <v>26.844905507537895</v>
      </c>
      <c r="L304" s="168">
        <f t="shared" si="78"/>
        <v>0</v>
      </c>
      <c r="M304" s="168">
        <f t="shared" si="78"/>
        <v>92.541318789636932</v>
      </c>
      <c r="N304" s="168">
        <f t="shared" si="78"/>
        <v>8.6474757401044915</v>
      </c>
      <c r="O304" s="168">
        <f t="shared" si="78"/>
        <v>39.158668676460557</v>
      </c>
      <c r="P304" s="168">
        <f t="shared" si="78"/>
        <v>72.755072747340023</v>
      </c>
      <c r="Q304" s="168">
        <f t="shared" si="78"/>
        <v>100.77314630345215</v>
      </c>
    </row>
    <row r="305" spans="1:17" ht="12" customHeight="1" x14ac:dyDescent="0.25">
      <c r="A305" s="158" t="s">
        <v>65</v>
      </c>
      <c r="B305" s="157"/>
      <c r="C305" s="157">
        <f>SUM(C306:C307)</f>
        <v>42.471409985535473</v>
      </c>
      <c r="D305" s="157">
        <f t="shared" ref="D305:Q305" si="79">SUM(D306:D307)</f>
        <v>60.648055145214933</v>
      </c>
      <c r="E305" s="157">
        <f t="shared" si="79"/>
        <v>72.416139644998964</v>
      </c>
      <c r="F305" s="157">
        <f t="shared" si="79"/>
        <v>51.894859128596472</v>
      </c>
      <c r="G305" s="157">
        <f t="shared" si="79"/>
        <v>58.251542460288853</v>
      </c>
      <c r="H305" s="157">
        <f t="shared" si="79"/>
        <v>0</v>
      </c>
      <c r="I305" s="157">
        <f t="shared" si="79"/>
        <v>35.08939355004766</v>
      </c>
      <c r="J305" s="157">
        <f t="shared" si="79"/>
        <v>46.408130892333588</v>
      </c>
      <c r="K305" s="157">
        <f t="shared" si="79"/>
        <v>21.373622149130256</v>
      </c>
      <c r="L305" s="157">
        <f t="shared" si="79"/>
        <v>0</v>
      </c>
      <c r="M305" s="157">
        <f t="shared" si="79"/>
        <v>72.755872300859096</v>
      </c>
      <c r="N305" s="157">
        <f t="shared" si="79"/>
        <v>6.5162030903884212</v>
      </c>
      <c r="O305" s="157">
        <f t="shared" si="79"/>
        <v>29.983833879364187</v>
      </c>
      <c r="P305" s="157">
        <f t="shared" si="79"/>
        <v>54.016413203052018</v>
      </c>
      <c r="Q305" s="157">
        <f t="shared" si="79"/>
        <v>75.269368833657239</v>
      </c>
    </row>
    <row r="306" spans="1:17" ht="12" customHeight="1" x14ac:dyDescent="0.25">
      <c r="A306" s="23" t="s">
        <v>161</v>
      </c>
      <c r="B306" s="156"/>
      <c r="C306" s="156">
        <f>RES_hhdet_in_tes!C$64</f>
        <v>41.544673173447293</v>
      </c>
      <c r="D306" s="156">
        <f>RES_hhdet_in_tes!D$64</f>
        <v>58.868082072730488</v>
      </c>
      <c r="E306" s="156">
        <f>RES_hhdet_in_tes!E$64</f>
        <v>70.476614967379447</v>
      </c>
      <c r="F306" s="156">
        <f>RES_hhdet_in_tes!F$64</f>
        <v>50.821551315321621</v>
      </c>
      <c r="G306" s="156">
        <f>RES_hhdet_in_tes!G$64</f>
        <v>57.092415480952909</v>
      </c>
      <c r="H306" s="156">
        <f>RES_hhdet_in_tes!H$64</f>
        <v>0</v>
      </c>
      <c r="I306" s="156">
        <f>RES_hhdet_in_tes!I$64</f>
        <v>34.149445626489872</v>
      </c>
      <c r="J306" s="156">
        <f>RES_hhdet_in_tes!J$64</f>
        <v>45.055927162001531</v>
      </c>
      <c r="K306" s="156">
        <f>RES_hhdet_in_tes!K$64</f>
        <v>20.8577056840575</v>
      </c>
      <c r="L306" s="156">
        <f>RES_hhdet_in_tes!L$64</f>
        <v>0</v>
      </c>
      <c r="M306" s="156">
        <f>RES_hhdet_in_tes!M$64</f>
        <v>70.653689009917215</v>
      </c>
      <c r="N306" s="156">
        <f>RES_hhdet_in_tes!N$64</f>
        <v>6.410298789948472</v>
      </c>
      <c r="O306" s="156">
        <f>RES_hhdet_in_tes!O$64</f>
        <v>29.436686331557151</v>
      </c>
      <c r="P306" s="156">
        <f>RES_hhdet_in_tes!P$64</f>
        <v>52.760076093327164</v>
      </c>
      <c r="Q306" s="156">
        <f>RES_hhdet_in_tes!Q$64</f>
        <v>72.598188019357465</v>
      </c>
    </row>
    <row r="307" spans="1:17" ht="12" customHeight="1" x14ac:dyDescent="0.25">
      <c r="A307" s="23" t="s">
        <v>60</v>
      </c>
      <c r="B307" s="156"/>
      <c r="C307" s="156">
        <f>RES_hhdet_in_tes!C$65</f>
        <v>0.92673681208818182</v>
      </c>
      <c r="D307" s="156">
        <f>RES_hhdet_in_tes!D$65</f>
        <v>1.7799730724844463</v>
      </c>
      <c r="E307" s="156">
        <f>RES_hhdet_in_tes!E$65</f>
        <v>1.9395246776195127</v>
      </c>
      <c r="F307" s="156">
        <f>RES_hhdet_in_tes!F$65</f>
        <v>1.0733078132748495</v>
      </c>
      <c r="G307" s="156">
        <f>RES_hhdet_in_tes!G$65</f>
        <v>1.1591269793359431</v>
      </c>
      <c r="H307" s="156">
        <f>RES_hhdet_in_tes!H$65</f>
        <v>0</v>
      </c>
      <c r="I307" s="156">
        <f>RES_hhdet_in_tes!I$65</f>
        <v>0.939947923557791</v>
      </c>
      <c r="J307" s="156">
        <f>RES_hhdet_in_tes!J$65</f>
        <v>1.3522037303320584</v>
      </c>
      <c r="K307" s="156">
        <f>RES_hhdet_in_tes!K$65</f>
        <v>0.51591646507275435</v>
      </c>
      <c r="L307" s="156">
        <f>RES_hhdet_in_tes!L$65</f>
        <v>0</v>
      </c>
      <c r="M307" s="156">
        <f>RES_hhdet_in_tes!M$65</f>
        <v>2.1021832909418774</v>
      </c>
      <c r="N307" s="156">
        <f>RES_hhdet_in_tes!N$65</f>
        <v>0.10590430043994899</v>
      </c>
      <c r="O307" s="156">
        <f>RES_hhdet_in_tes!O$65</f>
        <v>0.54714754780703689</v>
      </c>
      <c r="P307" s="156">
        <f>RES_hhdet_in_tes!P$65</f>
        <v>1.256337109724851</v>
      </c>
      <c r="Q307" s="156">
        <f>RES_hhdet_in_tes!Q$65</f>
        <v>2.6711808142997682</v>
      </c>
    </row>
    <row r="308" spans="1:17" ht="12" customHeight="1" x14ac:dyDescent="0.25">
      <c r="A308" s="158" t="s">
        <v>112</v>
      </c>
      <c r="B308" s="157"/>
      <c r="C308" s="157">
        <f>C309</f>
        <v>7.7554237769350567E-2</v>
      </c>
      <c r="D308" s="157">
        <f t="shared" ref="D308:Q308" si="80">D309</f>
        <v>9.4774687488687615E-2</v>
      </c>
      <c r="E308" s="157">
        <f t="shared" si="80"/>
        <v>0.14510443023921968</v>
      </c>
      <c r="F308" s="157">
        <f t="shared" si="80"/>
        <v>0.10129228068638553</v>
      </c>
      <c r="G308" s="157">
        <f t="shared" si="80"/>
        <v>0.13211097173351991</v>
      </c>
      <c r="H308" s="157">
        <f t="shared" si="80"/>
        <v>0</v>
      </c>
      <c r="I308" s="157">
        <f t="shared" si="80"/>
        <v>0.22870086473704088</v>
      </c>
      <c r="J308" s="157">
        <f t="shared" si="80"/>
        <v>0.33446952037468047</v>
      </c>
      <c r="K308" s="157">
        <f t="shared" si="80"/>
        <v>0.40937177737198172</v>
      </c>
      <c r="L308" s="157">
        <f t="shared" si="80"/>
        <v>0</v>
      </c>
      <c r="M308" s="157">
        <f t="shared" si="80"/>
        <v>0.56530888593029882</v>
      </c>
      <c r="N308" s="157">
        <f t="shared" si="80"/>
        <v>0.34483692097172591</v>
      </c>
      <c r="O308" s="157">
        <f t="shared" si="80"/>
        <v>0.46382199762888332</v>
      </c>
      <c r="P308" s="157">
        <f t="shared" si="80"/>
        <v>0.90830067583646035</v>
      </c>
      <c r="Q308" s="157">
        <f t="shared" si="80"/>
        <v>1.2885133076255009</v>
      </c>
    </row>
    <row r="309" spans="1:17" ht="12" customHeight="1" x14ac:dyDescent="0.25">
      <c r="A309" s="23" t="s">
        <v>60</v>
      </c>
      <c r="B309" s="156"/>
      <c r="C309" s="156">
        <f>RES_hhdet_in_tes!C$67</f>
        <v>7.7554237769350567E-2</v>
      </c>
      <c r="D309" s="156">
        <f>RES_hhdet_in_tes!D$67</f>
        <v>9.4774687488687615E-2</v>
      </c>
      <c r="E309" s="156">
        <f>RES_hhdet_in_tes!E$67</f>
        <v>0.14510443023921968</v>
      </c>
      <c r="F309" s="156">
        <f>RES_hhdet_in_tes!F$67</f>
        <v>0.10129228068638553</v>
      </c>
      <c r="G309" s="156">
        <f>RES_hhdet_in_tes!G$67</f>
        <v>0.13211097173351991</v>
      </c>
      <c r="H309" s="156">
        <f>RES_hhdet_in_tes!H$67</f>
        <v>0</v>
      </c>
      <c r="I309" s="156">
        <f>RES_hhdet_in_tes!I$67</f>
        <v>0.22870086473704088</v>
      </c>
      <c r="J309" s="156">
        <f>RES_hhdet_in_tes!J$67</f>
        <v>0.33446952037468047</v>
      </c>
      <c r="K309" s="156">
        <f>RES_hhdet_in_tes!K$67</f>
        <v>0.40937177737198172</v>
      </c>
      <c r="L309" s="156">
        <f>RES_hhdet_in_tes!L$67</f>
        <v>0</v>
      </c>
      <c r="M309" s="156">
        <f>RES_hhdet_in_tes!M$67</f>
        <v>0.56530888593029882</v>
      </c>
      <c r="N309" s="156">
        <f>RES_hhdet_in_tes!N$67</f>
        <v>0.34483692097172591</v>
      </c>
      <c r="O309" s="156">
        <f>RES_hhdet_in_tes!O$67</f>
        <v>0.46382199762888332</v>
      </c>
      <c r="P309" s="156">
        <f>RES_hhdet_in_tes!P$67</f>
        <v>0.90830067583646035</v>
      </c>
      <c r="Q309" s="156">
        <f>RES_hhdet_in_tes!Q$67</f>
        <v>1.2885133076255009</v>
      </c>
    </row>
    <row r="310" spans="1:17" ht="12" customHeight="1" x14ac:dyDescent="0.25">
      <c r="A310" s="158" t="s">
        <v>63</v>
      </c>
      <c r="B310" s="157"/>
      <c r="C310" s="157">
        <f>SUM(C311:C312,C315:C316)</f>
        <v>5.6070942075966332</v>
      </c>
      <c r="D310" s="157">
        <f t="shared" ref="D310:Q310" si="81">SUM(D311:D312,D315:D316)</f>
        <v>8.1870017608899257</v>
      </c>
      <c r="E310" s="157">
        <f t="shared" si="81"/>
        <v>8.4352260427931238</v>
      </c>
      <c r="F310" s="157">
        <f t="shared" si="81"/>
        <v>6.1268806883161906</v>
      </c>
      <c r="G310" s="157">
        <f t="shared" si="81"/>
        <v>7.3022942816209531</v>
      </c>
      <c r="H310" s="157">
        <f t="shared" si="81"/>
        <v>0</v>
      </c>
      <c r="I310" s="157">
        <f t="shared" si="81"/>
        <v>5.3655356946795782</v>
      </c>
      <c r="J310" s="157">
        <f t="shared" si="81"/>
        <v>6.8060569638590023</v>
      </c>
      <c r="K310" s="157">
        <f t="shared" si="81"/>
        <v>3.0767114242005738</v>
      </c>
      <c r="L310" s="157">
        <f t="shared" si="81"/>
        <v>0</v>
      </c>
      <c r="M310" s="157">
        <f t="shared" si="81"/>
        <v>11.650666814660196</v>
      </c>
      <c r="N310" s="157">
        <f t="shared" si="81"/>
        <v>1.0695152260930283</v>
      </c>
      <c r="O310" s="157">
        <f t="shared" si="81"/>
        <v>5.2838616103856504</v>
      </c>
      <c r="P310" s="157">
        <f t="shared" si="81"/>
        <v>10.789230227661104</v>
      </c>
      <c r="Q310" s="157">
        <f t="shared" si="81"/>
        <v>14.637720691762393</v>
      </c>
    </row>
    <row r="311" spans="1:17" ht="12" customHeight="1" x14ac:dyDescent="0.25">
      <c r="A311" s="167" t="s">
        <v>160</v>
      </c>
      <c r="B311" s="132"/>
      <c r="C311" s="132">
        <f>RES_hhdet_in_tes!C$69</f>
        <v>2.7945920065986596</v>
      </c>
      <c r="D311" s="132">
        <f>RES_hhdet_in_tes!D$69</f>
        <v>5.1303123451855033</v>
      </c>
      <c r="E311" s="132">
        <f>RES_hhdet_in_tes!E$69</f>
        <v>7.3689622860853987</v>
      </c>
      <c r="F311" s="132">
        <f>RES_hhdet_in_tes!F$69</f>
        <v>5.8493871693288977</v>
      </c>
      <c r="G311" s="132">
        <f>RES_hhdet_in_tes!G$69</f>
        <v>3.7559578715303212</v>
      </c>
      <c r="H311" s="132">
        <f>RES_hhdet_in_tes!H$69</f>
        <v>0</v>
      </c>
      <c r="I311" s="132">
        <f>RES_hhdet_in_tes!I$69</f>
        <v>1.8598711984795622</v>
      </c>
      <c r="J311" s="132">
        <f>RES_hhdet_in_tes!J$69</f>
        <v>1.1985084917099567</v>
      </c>
      <c r="K311" s="132">
        <f>RES_hhdet_in_tes!K$69</f>
        <v>1.7812825267629842</v>
      </c>
      <c r="L311" s="132">
        <f>RES_hhdet_in_tes!L$69</f>
        <v>0</v>
      </c>
      <c r="M311" s="132">
        <f>RES_hhdet_in_tes!M$69</f>
        <v>7.3968263175104587</v>
      </c>
      <c r="N311" s="132">
        <f>RES_hhdet_in_tes!N$69</f>
        <v>0</v>
      </c>
      <c r="O311" s="132">
        <f>RES_hhdet_in_tes!O$69</f>
        <v>3.1035230692665503</v>
      </c>
      <c r="P311" s="132">
        <f>RES_hhdet_in_tes!P$69</f>
        <v>6.7644421529277912</v>
      </c>
      <c r="Q311" s="132">
        <f>RES_hhdet_in_tes!Q$69</f>
        <v>4.6738785218765093</v>
      </c>
    </row>
    <row r="312" spans="1:17" ht="12" customHeight="1" x14ac:dyDescent="0.25">
      <c r="A312" s="167" t="s">
        <v>159</v>
      </c>
      <c r="B312" s="132"/>
      <c r="C312" s="132">
        <f>SUM(C313:C314)</f>
        <v>2.3263203700709871</v>
      </c>
      <c r="D312" s="132">
        <f t="shared" ref="D312:Q312" si="82">SUM(D313:D314)</f>
        <v>0.68983698071820054</v>
      </c>
      <c r="E312" s="132">
        <f t="shared" si="82"/>
        <v>0.45720929458631776</v>
      </c>
      <c r="F312" s="132">
        <f t="shared" si="82"/>
        <v>0.18575981985616111</v>
      </c>
      <c r="G312" s="132">
        <f t="shared" si="82"/>
        <v>0.15637720185523554</v>
      </c>
      <c r="H312" s="132">
        <f t="shared" si="82"/>
        <v>0</v>
      </c>
      <c r="I312" s="132">
        <f t="shared" si="82"/>
        <v>0.74515838332281559</v>
      </c>
      <c r="J312" s="132">
        <f t="shared" si="82"/>
        <v>2.425581761005783</v>
      </c>
      <c r="K312" s="132">
        <f t="shared" si="82"/>
        <v>1.2954288974375894</v>
      </c>
      <c r="L312" s="132">
        <f t="shared" si="82"/>
        <v>0</v>
      </c>
      <c r="M312" s="132">
        <f t="shared" si="82"/>
        <v>1.4676944010951487</v>
      </c>
      <c r="N312" s="132">
        <f t="shared" si="82"/>
        <v>1.0695152260930283</v>
      </c>
      <c r="O312" s="132">
        <f t="shared" si="82"/>
        <v>0.27006447916562776</v>
      </c>
      <c r="P312" s="132">
        <f t="shared" si="82"/>
        <v>2.3069471708842357</v>
      </c>
      <c r="Q312" s="132">
        <f t="shared" si="82"/>
        <v>2.2307685703406688</v>
      </c>
    </row>
    <row r="313" spans="1:17" ht="12" customHeight="1" x14ac:dyDescent="0.25">
      <c r="A313" s="166" t="s">
        <v>203</v>
      </c>
      <c r="B313" s="165"/>
      <c r="C313" s="165">
        <f>RES_hhdet_in_tes!C$71</f>
        <v>1.5759900494776262</v>
      </c>
      <c r="D313" s="165">
        <f>RES_hhdet_in_tes!D$71</f>
        <v>0.46649255297550574</v>
      </c>
      <c r="E313" s="165">
        <f>RES_hhdet_in_tes!E$71</f>
        <v>0.3086778419026317</v>
      </c>
      <c r="F313" s="165">
        <f>RES_hhdet_in_tes!F$71</f>
        <v>0.12518513144089022</v>
      </c>
      <c r="G313" s="165">
        <f>RES_hhdet_in_tes!G$71</f>
        <v>0.10518622952241317</v>
      </c>
      <c r="H313" s="165">
        <f>RES_hhdet_in_tes!H$71</f>
        <v>0</v>
      </c>
      <c r="I313" s="165">
        <f>RES_hhdet_in_tes!I$71</f>
        <v>0.49836594090225911</v>
      </c>
      <c r="J313" s="165">
        <f>RES_hhdet_in_tes!J$71</f>
        <v>1.6471816271705764</v>
      </c>
      <c r="K313" s="165">
        <f>RES_hhdet_in_tes!K$71</f>
        <v>0.87556967759785109</v>
      </c>
      <c r="L313" s="165">
        <f>RES_hhdet_in_tes!L$71</f>
        <v>0</v>
      </c>
      <c r="M313" s="165">
        <f>RES_hhdet_in_tes!M$71</f>
        <v>0.98271031080036642</v>
      </c>
      <c r="N313" s="165">
        <f>RES_hhdet_in_tes!N$71</f>
        <v>0.71550875283269133</v>
      </c>
      <c r="O313" s="165">
        <f>RES_hhdet_in_tes!O$71</f>
        <v>0.18033177895248953</v>
      </c>
      <c r="P313" s="165">
        <f>RES_hhdet_in_tes!P$71</f>
        <v>1.5407188566187375</v>
      </c>
      <c r="Q313" s="165">
        <f>RES_hhdet_in_tes!Q$71</f>
        <v>1.4887846933005831</v>
      </c>
    </row>
    <row r="314" spans="1:17" ht="12" customHeight="1" x14ac:dyDescent="0.25">
      <c r="A314" s="147" t="s">
        <v>59</v>
      </c>
      <c r="B314" s="164"/>
      <c r="C314" s="164">
        <f>RES_hhdet_in_tes!C$72</f>
        <v>0.75033032059336102</v>
      </c>
      <c r="D314" s="164">
        <f>RES_hhdet_in_tes!D$72</f>
        <v>0.22334442774269486</v>
      </c>
      <c r="E314" s="164">
        <f>RES_hhdet_in_tes!E$72</f>
        <v>0.14853145268368609</v>
      </c>
      <c r="F314" s="164">
        <f>RES_hhdet_in_tes!F$72</f>
        <v>6.0574688415270896E-2</v>
      </c>
      <c r="G314" s="164">
        <f>RES_hhdet_in_tes!G$72</f>
        <v>5.1190972332822361E-2</v>
      </c>
      <c r="H314" s="164">
        <f>RES_hhdet_in_tes!H$72</f>
        <v>0</v>
      </c>
      <c r="I314" s="164">
        <f>RES_hhdet_in_tes!I$72</f>
        <v>0.24679244242055645</v>
      </c>
      <c r="J314" s="164">
        <f>RES_hhdet_in_tes!J$72</f>
        <v>0.77840013383520645</v>
      </c>
      <c r="K314" s="164">
        <f>RES_hhdet_in_tes!K$72</f>
        <v>0.4198592198397384</v>
      </c>
      <c r="L314" s="164">
        <f>RES_hhdet_in_tes!L$72</f>
        <v>0</v>
      </c>
      <c r="M314" s="164">
        <f>RES_hhdet_in_tes!M$72</f>
        <v>0.48498409029478234</v>
      </c>
      <c r="N314" s="164">
        <f>RES_hhdet_in_tes!N$72</f>
        <v>0.35400647326033685</v>
      </c>
      <c r="O314" s="164">
        <f>RES_hhdet_in_tes!O$72</f>
        <v>8.9732700213138214E-2</v>
      </c>
      <c r="P314" s="164">
        <f>RES_hhdet_in_tes!P$72</f>
        <v>0.76622831426549831</v>
      </c>
      <c r="Q314" s="164">
        <f>RES_hhdet_in_tes!Q$72</f>
        <v>0.74198387704008584</v>
      </c>
    </row>
    <row r="315" spans="1:17" ht="12" customHeight="1" x14ac:dyDescent="0.25">
      <c r="A315" s="163" t="s">
        <v>142</v>
      </c>
      <c r="B315" s="162"/>
      <c r="C315" s="162">
        <f>RES_hhdet_in_tes!C$73</f>
        <v>0.22589303828086374</v>
      </c>
      <c r="D315" s="162">
        <f>RES_hhdet_in_tes!D$73</f>
        <v>2.2498653567421769</v>
      </c>
      <c r="E315" s="162">
        <f>RES_hhdet_in_tes!E$73</f>
        <v>0.59949211649875789</v>
      </c>
      <c r="F315" s="162">
        <f>RES_hhdet_in_tes!F$73</f>
        <v>9.0299263560994297E-2</v>
      </c>
      <c r="G315" s="162">
        <f>RES_hhdet_in_tes!G$73</f>
        <v>3.2679246278540202</v>
      </c>
      <c r="H315" s="162">
        <f>RES_hhdet_in_tes!H$73</f>
        <v>0</v>
      </c>
      <c r="I315" s="162">
        <f>RES_hhdet_in_tes!I$73</f>
        <v>2.6120323891927963</v>
      </c>
      <c r="J315" s="162">
        <f>RES_hhdet_in_tes!J$73</f>
        <v>2.7495510675402874</v>
      </c>
      <c r="K315" s="162">
        <f>RES_hhdet_in_tes!K$73</f>
        <v>0</v>
      </c>
      <c r="L315" s="162">
        <f>RES_hhdet_in_tes!L$73</f>
        <v>0</v>
      </c>
      <c r="M315" s="162">
        <f>RES_hhdet_in_tes!M$73</f>
        <v>2.5185484312985573</v>
      </c>
      <c r="N315" s="162">
        <f>RES_hhdet_in_tes!N$73</f>
        <v>0</v>
      </c>
      <c r="O315" s="162">
        <f>RES_hhdet_in_tes!O$73</f>
        <v>1.7198077042568398</v>
      </c>
      <c r="P315" s="162">
        <f>RES_hhdet_in_tes!P$73</f>
        <v>1.6147400764104427</v>
      </c>
      <c r="Q315" s="162">
        <f>RES_hhdet_in_tes!Q$73</f>
        <v>7.0231853087830611</v>
      </c>
    </row>
    <row r="316" spans="1:17" ht="12" customHeight="1" x14ac:dyDescent="0.25">
      <c r="A316" s="161" t="s">
        <v>141</v>
      </c>
      <c r="B316" s="160"/>
      <c r="C316" s="160">
        <f>SUM(C317:C318)</f>
        <v>0.26028879264612226</v>
      </c>
      <c r="D316" s="160">
        <f t="shared" ref="D316:Q316" si="83">SUM(D317:D318)</f>
        <v>0.11698707824404556</v>
      </c>
      <c r="E316" s="160">
        <f t="shared" si="83"/>
        <v>9.562345622648627E-3</v>
      </c>
      <c r="F316" s="160">
        <f t="shared" si="83"/>
        <v>1.4344355701376382E-3</v>
      </c>
      <c r="G316" s="160">
        <f t="shared" si="83"/>
        <v>0.1220345803813758</v>
      </c>
      <c r="H316" s="160">
        <f t="shared" si="83"/>
        <v>0</v>
      </c>
      <c r="I316" s="160">
        <f t="shared" si="83"/>
        <v>0.14847372368440426</v>
      </c>
      <c r="J316" s="160">
        <f t="shared" si="83"/>
        <v>0.43241564360297502</v>
      </c>
      <c r="K316" s="160">
        <f t="shared" si="83"/>
        <v>0</v>
      </c>
      <c r="L316" s="160">
        <f t="shared" si="83"/>
        <v>0</v>
      </c>
      <c r="M316" s="160">
        <f t="shared" si="83"/>
        <v>0.26759766475603197</v>
      </c>
      <c r="N316" s="160">
        <f t="shared" si="83"/>
        <v>0</v>
      </c>
      <c r="O316" s="160">
        <f t="shared" si="83"/>
        <v>0.19046635769663264</v>
      </c>
      <c r="P316" s="160">
        <f t="shared" si="83"/>
        <v>0.10310082743863494</v>
      </c>
      <c r="Q316" s="160">
        <f t="shared" si="83"/>
        <v>0.70988829076215398</v>
      </c>
    </row>
    <row r="317" spans="1:17" ht="12" customHeight="1" x14ac:dyDescent="0.25">
      <c r="A317" s="148" t="s">
        <v>60</v>
      </c>
      <c r="B317" s="156"/>
      <c r="C317" s="156">
        <f>RES_hhdet_in_tes!C$75</f>
        <v>0.18155900705053196</v>
      </c>
      <c r="D317" s="156">
        <f>RES_hhdet_in_tes!D$75</f>
        <v>8.2332301907576511E-2</v>
      </c>
      <c r="E317" s="156">
        <f>RES_hhdet_in_tes!E$75</f>
        <v>6.7121064990374136E-3</v>
      </c>
      <c r="F317" s="156">
        <f>RES_hhdet_in_tes!F$75</f>
        <v>9.9632937716492777E-4</v>
      </c>
      <c r="G317" s="156">
        <f>RES_hhdet_in_tes!G$75</f>
        <v>8.3727231882590458E-2</v>
      </c>
      <c r="H317" s="156">
        <f>RES_hhdet_in_tes!H$75</f>
        <v>0</v>
      </c>
      <c r="I317" s="156">
        <f>RES_hhdet_in_tes!I$75</f>
        <v>0.10418418416179816</v>
      </c>
      <c r="J317" s="156">
        <f>RES_hhdet_in_tes!J$75</f>
        <v>0.29477262128531295</v>
      </c>
      <c r="K317" s="156">
        <f>RES_hhdet_in_tes!K$75</f>
        <v>0</v>
      </c>
      <c r="L317" s="156">
        <f>RES_hhdet_in_tes!L$75</f>
        <v>0</v>
      </c>
      <c r="M317" s="156">
        <f>RES_hhdet_in_tes!M$75</f>
        <v>0.18747005370695649</v>
      </c>
      <c r="N317" s="156">
        <f>RES_hhdet_in_tes!N$75</f>
        <v>0</v>
      </c>
      <c r="O317" s="156">
        <f>RES_hhdet_in_tes!O$75</f>
        <v>0.1308393690262791</v>
      </c>
      <c r="P317" s="156">
        <f>RES_hhdet_in_tes!P$75</f>
        <v>7.1095252723014743E-2</v>
      </c>
      <c r="Q317" s="156">
        <f>RES_hhdet_in_tes!Q$75</f>
        <v>0.50014247670760337</v>
      </c>
    </row>
    <row r="318" spans="1:17" ht="12" customHeight="1" x14ac:dyDescent="0.25">
      <c r="A318" s="148" t="s">
        <v>59</v>
      </c>
      <c r="B318" s="156"/>
      <c r="C318" s="156">
        <f>RES_hhdet_in_tes!C$76</f>
        <v>7.8729785595590282E-2</v>
      </c>
      <c r="D318" s="156">
        <f>RES_hhdet_in_tes!D$76</f>
        <v>3.4654776336469052E-2</v>
      </c>
      <c r="E318" s="156">
        <f>RES_hhdet_in_tes!E$76</f>
        <v>2.8502391236112134E-3</v>
      </c>
      <c r="F318" s="156">
        <f>RES_hhdet_in_tes!F$76</f>
        <v>4.3810619297271052E-4</v>
      </c>
      <c r="G318" s="156">
        <f>RES_hhdet_in_tes!G$76</f>
        <v>3.8307348498785344E-2</v>
      </c>
      <c r="H318" s="156">
        <f>RES_hhdet_in_tes!H$76</f>
        <v>0</v>
      </c>
      <c r="I318" s="156">
        <f>RES_hhdet_in_tes!I$76</f>
        <v>4.4289539522606114E-2</v>
      </c>
      <c r="J318" s="156">
        <f>RES_hhdet_in_tes!J$76</f>
        <v>0.13764302231766209</v>
      </c>
      <c r="K318" s="156">
        <f>RES_hhdet_in_tes!K$76</f>
        <v>0</v>
      </c>
      <c r="L318" s="156">
        <f>RES_hhdet_in_tes!L$76</f>
        <v>0</v>
      </c>
      <c r="M318" s="156">
        <f>RES_hhdet_in_tes!M$76</f>
        <v>8.0127611049075467E-2</v>
      </c>
      <c r="N318" s="156">
        <f>RES_hhdet_in_tes!N$76</f>
        <v>0</v>
      </c>
      <c r="O318" s="156">
        <f>RES_hhdet_in_tes!O$76</f>
        <v>5.9626988670353542E-2</v>
      </c>
      <c r="P318" s="156">
        <f>RES_hhdet_in_tes!P$76</f>
        <v>3.2005574715620197E-2</v>
      </c>
      <c r="Q318" s="156">
        <f>RES_hhdet_in_tes!Q$76</f>
        <v>0.20974581405455067</v>
      </c>
    </row>
    <row r="319" spans="1:17" ht="12" customHeight="1" x14ac:dyDescent="0.25">
      <c r="A319" s="158" t="s">
        <v>62</v>
      </c>
      <c r="B319" s="157"/>
      <c r="C319" s="157">
        <f>SUM(C320:C321)</f>
        <v>3.5047618523253812</v>
      </c>
      <c r="D319" s="157">
        <f t="shared" ref="D319:Q319" si="84">SUM(D320:D321)</f>
        <v>5.0251178142885546</v>
      </c>
      <c r="E319" s="157">
        <f t="shared" si="84"/>
        <v>5.323267117543395</v>
      </c>
      <c r="F319" s="157">
        <f t="shared" si="84"/>
        <v>4.0978032402371021</v>
      </c>
      <c r="G319" s="157">
        <f t="shared" si="84"/>
        <v>4.5648001661643107</v>
      </c>
      <c r="H319" s="157">
        <f t="shared" si="84"/>
        <v>0</v>
      </c>
      <c r="I319" s="157">
        <f t="shared" si="84"/>
        <v>3.2562499193826646</v>
      </c>
      <c r="J319" s="157">
        <f t="shared" si="84"/>
        <v>4.3347369948733778</v>
      </c>
      <c r="K319" s="157">
        <f t="shared" si="84"/>
        <v>1.985200156835085</v>
      </c>
      <c r="L319" s="157">
        <f t="shared" si="84"/>
        <v>0</v>
      </c>
      <c r="M319" s="157">
        <f t="shared" si="84"/>
        <v>7.5694707881873411</v>
      </c>
      <c r="N319" s="157">
        <f t="shared" si="84"/>
        <v>0.71692050265131557</v>
      </c>
      <c r="O319" s="157">
        <f t="shared" si="84"/>
        <v>3.42715118908183</v>
      </c>
      <c r="P319" s="157">
        <f t="shared" si="84"/>
        <v>7.0411286407904443</v>
      </c>
      <c r="Q319" s="157">
        <f t="shared" si="84"/>
        <v>9.5775434704070115</v>
      </c>
    </row>
    <row r="320" spans="1:17" ht="12" customHeight="1" x14ac:dyDescent="0.25">
      <c r="A320" s="23" t="s">
        <v>203</v>
      </c>
      <c r="B320" s="156"/>
      <c r="C320" s="156">
        <f>RES_hhdet_in_tes!C$78</f>
        <v>2.4144433828394578</v>
      </c>
      <c r="D320" s="156">
        <f>RES_hhdet_in_tes!D$78</f>
        <v>3.8960546649766425</v>
      </c>
      <c r="E320" s="156">
        <f>RES_hhdet_in_tes!E$78</f>
        <v>4.2797539929926378</v>
      </c>
      <c r="F320" s="156">
        <f>RES_hhdet_in_tes!F$78</f>
        <v>2.3494665009536155</v>
      </c>
      <c r="G320" s="156">
        <f>RES_hhdet_in_tes!G$78</f>
        <v>3.4226804739710355</v>
      </c>
      <c r="H320" s="156">
        <f>RES_hhdet_in_tes!H$78</f>
        <v>0</v>
      </c>
      <c r="I320" s="156">
        <f>RES_hhdet_in_tes!I$78</f>
        <v>2.2422376942092508</v>
      </c>
      <c r="J320" s="156">
        <f>RES_hhdet_in_tes!J$78</f>
        <v>2.8001216829888236</v>
      </c>
      <c r="K320" s="156">
        <f>RES_hhdet_in_tes!K$78</f>
        <v>1.985200156835085</v>
      </c>
      <c r="L320" s="156">
        <f>RES_hhdet_in_tes!L$78</f>
        <v>0</v>
      </c>
      <c r="M320" s="156">
        <f>RES_hhdet_in_tes!M$78</f>
        <v>7.5694707881873411</v>
      </c>
      <c r="N320" s="156">
        <f>RES_hhdet_in_tes!N$78</f>
        <v>0.71692050265131557</v>
      </c>
      <c r="O320" s="156">
        <f>RES_hhdet_in_tes!O$78</f>
        <v>3.42715118908183</v>
      </c>
      <c r="P320" s="156">
        <f>RES_hhdet_in_tes!P$78</f>
        <v>7.0411286407904443</v>
      </c>
      <c r="Q320" s="156">
        <f>RES_hhdet_in_tes!Q$78</f>
        <v>2.8779949272521161</v>
      </c>
    </row>
    <row r="321" spans="1:17" ht="12" customHeight="1" x14ac:dyDescent="0.25">
      <c r="A321" s="29" t="s">
        <v>140</v>
      </c>
      <c r="B321" s="57"/>
      <c r="C321" s="57">
        <f>RES_hhdet_in_tes!C$79</f>
        <v>1.0903184694859231</v>
      </c>
      <c r="D321" s="57">
        <f>RES_hhdet_in_tes!D$79</f>
        <v>1.1290631493119121</v>
      </c>
      <c r="E321" s="57">
        <f>RES_hhdet_in_tes!E$79</f>
        <v>1.0435131245507567</v>
      </c>
      <c r="F321" s="57">
        <f>RES_hhdet_in_tes!F$79</f>
        <v>1.748336739283487</v>
      </c>
      <c r="G321" s="57">
        <f>RES_hhdet_in_tes!G$79</f>
        <v>1.1421196921932757</v>
      </c>
      <c r="H321" s="57">
        <f>RES_hhdet_in_tes!H$79</f>
        <v>0</v>
      </c>
      <c r="I321" s="57">
        <f>RES_hhdet_in_tes!I$79</f>
        <v>1.0140122251734136</v>
      </c>
      <c r="J321" s="57">
        <f>RES_hhdet_in_tes!J$79</f>
        <v>1.534615311884554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6.6995485431548962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0.5925130155563717</v>
      </c>
      <c r="D323" s="175">
        <f t="shared" si="85"/>
        <v>0.61708315470884956</v>
      </c>
      <c r="E323" s="175">
        <f t="shared" si="85"/>
        <v>0.62193746380213899</v>
      </c>
      <c r="F323" s="175">
        <f t="shared" si="85"/>
        <v>0.62958634297794591</v>
      </c>
      <c r="G323" s="175">
        <f t="shared" si="85"/>
        <v>0.62983638400246489</v>
      </c>
      <c r="H323" s="175" t="str">
        <f t="shared" si="85"/>
        <v/>
      </c>
      <c r="I323" s="175">
        <f t="shared" si="85"/>
        <v>0.63087112726061312</v>
      </c>
      <c r="J323" s="175">
        <f t="shared" si="85"/>
        <v>0.6337292987212706</v>
      </c>
      <c r="K323" s="175">
        <f t="shared" si="85"/>
        <v>0.63659049777560561</v>
      </c>
      <c r="L323" s="175" t="str">
        <f t="shared" si="85"/>
        <v/>
      </c>
      <c r="M323" s="175">
        <f t="shared" si="85"/>
        <v>0.6413786523613445</v>
      </c>
      <c r="N323" s="175">
        <f t="shared" si="85"/>
        <v>0.65546973960876387</v>
      </c>
      <c r="O323" s="175">
        <f t="shared" si="85"/>
        <v>0.64749684998505852</v>
      </c>
      <c r="P323" s="175">
        <f t="shared" si="85"/>
        <v>0.64815363824370553</v>
      </c>
      <c r="Q323" s="175">
        <f t="shared" si="85"/>
        <v>0.67833267561851984</v>
      </c>
    </row>
    <row r="324" spans="1:17" ht="12" customHeight="1" x14ac:dyDescent="0.25">
      <c r="A324" s="158" t="s">
        <v>65</v>
      </c>
      <c r="B324" s="169"/>
      <c r="C324" s="169">
        <f t="shared" si="85"/>
        <v>0.59469181602389065</v>
      </c>
      <c r="D324" s="169">
        <f t="shared" si="85"/>
        <v>0.62755765110161832</v>
      </c>
      <c r="E324" s="169">
        <f t="shared" si="85"/>
        <v>0.63554939774757058</v>
      </c>
      <c r="F324" s="169">
        <f t="shared" si="85"/>
        <v>0.6400643416583176</v>
      </c>
      <c r="G324" s="169">
        <f t="shared" si="85"/>
        <v>0.63681606011529901</v>
      </c>
      <c r="H324" s="169" t="str">
        <f t="shared" si="85"/>
        <v/>
      </c>
      <c r="I324" s="169">
        <f t="shared" si="85"/>
        <v>0.63115004967570498</v>
      </c>
      <c r="J324" s="169">
        <f t="shared" si="85"/>
        <v>0.62981368679522587</v>
      </c>
      <c r="K324" s="169">
        <f t="shared" si="85"/>
        <v>0.64533120099789687</v>
      </c>
      <c r="L324" s="169" t="str">
        <f t="shared" si="85"/>
        <v/>
      </c>
      <c r="M324" s="169">
        <f t="shared" si="85"/>
        <v>0.65904712895640183</v>
      </c>
      <c r="N324" s="169">
        <f t="shared" si="85"/>
        <v>0.64549843271070761</v>
      </c>
      <c r="O324" s="169">
        <f t="shared" si="85"/>
        <v>0.66392278250101833</v>
      </c>
      <c r="P324" s="169">
        <f t="shared" si="85"/>
        <v>0.6703744483973324</v>
      </c>
      <c r="Q324" s="169">
        <f t="shared" si="85"/>
        <v>0.66905180463875857</v>
      </c>
    </row>
    <row r="325" spans="1:17" ht="12" customHeight="1" x14ac:dyDescent="0.25">
      <c r="A325" s="23" t="s">
        <v>161</v>
      </c>
      <c r="B325" s="73"/>
      <c r="C325" s="73">
        <f t="shared" si="85"/>
        <v>0.58887759318268562</v>
      </c>
      <c r="D325" s="73">
        <f t="shared" si="85"/>
        <v>0.61947826895433034</v>
      </c>
      <c r="E325" s="73">
        <f t="shared" si="85"/>
        <v>0.62822007139978397</v>
      </c>
      <c r="F325" s="73">
        <f t="shared" si="85"/>
        <v>0.6344436746237192</v>
      </c>
      <c r="G325" s="73">
        <f t="shared" si="85"/>
        <v>0.6315141180065339</v>
      </c>
      <c r="H325" s="73" t="str">
        <f t="shared" si="85"/>
        <v/>
      </c>
      <c r="I325" s="73">
        <f t="shared" si="85"/>
        <v>0.62425135640534035</v>
      </c>
      <c r="J325" s="73">
        <f t="shared" si="85"/>
        <v>0.62246072231095739</v>
      </c>
      <c r="K325" s="73">
        <f t="shared" si="85"/>
        <v>0.63916902818692534</v>
      </c>
      <c r="L325" s="73" t="str">
        <f t="shared" si="85"/>
        <v/>
      </c>
      <c r="M325" s="73">
        <f t="shared" si="85"/>
        <v>0.65183890963705926</v>
      </c>
      <c r="N325" s="73">
        <f t="shared" si="85"/>
        <v>0.6415899607973079</v>
      </c>
      <c r="O325" s="73">
        <f t="shared" si="85"/>
        <v>0.65950689133360663</v>
      </c>
      <c r="P325" s="73">
        <f t="shared" si="85"/>
        <v>0.66484534555067332</v>
      </c>
      <c r="Q325" s="73">
        <f t="shared" si="85"/>
        <v>0.66071648707879249</v>
      </c>
    </row>
    <row r="326" spans="1:17" ht="12" customHeight="1" x14ac:dyDescent="0.25">
      <c r="A326" s="23" t="s">
        <v>60</v>
      </c>
      <c r="B326" s="73"/>
      <c r="C326" s="73">
        <f t="shared" si="85"/>
        <v>1.0669307845762297</v>
      </c>
      <c r="D326" s="73">
        <f t="shared" si="85"/>
        <v>1.1035703758154429</v>
      </c>
      <c r="E326" s="73">
        <f t="shared" si="85"/>
        <v>1.1032649287273963</v>
      </c>
      <c r="F326" s="73">
        <f t="shared" si="85"/>
        <v>1.1025838228349532</v>
      </c>
      <c r="G326" s="73">
        <f t="shared" si="85"/>
        <v>1.0858323499006264</v>
      </c>
      <c r="H326" s="73" t="str">
        <f t="shared" si="85"/>
        <v/>
      </c>
      <c r="I326" s="73">
        <f t="shared" si="85"/>
        <v>1.0545558306688168</v>
      </c>
      <c r="J326" s="73">
        <f t="shared" si="85"/>
        <v>1.0386190756412437</v>
      </c>
      <c r="K326" s="73">
        <f t="shared" si="85"/>
        <v>1.0575164249090911</v>
      </c>
      <c r="L326" s="73" t="str">
        <f t="shared" si="85"/>
        <v/>
      </c>
      <c r="M326" s="73">
        <f t="shared" si="85"/>
        <v>1.0488790312174037</v>
      </c>
      <c r="N326" s="73">
        <f t="shared" si="85"/>
        <v>1.0225471330471814</v>
      </c>
      <c r="O326" s="73">
        <f t="shared" si="85"/>
        <v>1.0377571447757943</v>
      </c>
      <c r="P326" s="73">
        <f t="shared" si="85"/>
        <v>1.0301526476679159</v>
      </c>
      <c r="Q326" s="73">
        <f t="shared" si="85"/>
        <v>1.0181422478850832</v>
      </c>
    </row>
    <row r="327" spans="1:17" ht="12" customHeight="1" x14ac:dyDescent="0.25">
      <c r="A327" s="158" t="s">
        <v>112</v>
      </c>
      <c r="B327" s="169"/>
      <c r="C327" s="169">
        <f t="shared" si="85"/>
        <v>1.7641390493379154</v>
      </c>
      <c r="D327" s="169">
        <f t="shared" si="85"/>
        <v>1.8078705430321944</v>
      </c>
      <c r="E327" s="169">
        <f t="shared" si="85"/>
        <v>1.8547531627375269</v>
      </c>
      <c r="F327" s="169">
        <f t="shared" si="85"/>
        <v>1.9129356680774698</v>
      </c>
      <c r="G327" s="169">
        <f t="shared" si="85"/>
        <v>1.9822427817206154</v>
      </c>
      <c r="H327" s="169" t="str">
        <f t="shared" si="85"/>
        <v/>
      </c>
      <c r="I327" s="169">
        <f t="shared" si="85"/>
        <v>2.1375838537662117</v>
      </c>
      <c r="J327" s="169">
        <f t="shared" si="85"/>
        <v>2.248833978658705</v>
      </c>
      <c r="K327" s="169">
        <f t="shared" si="85"/>
        <v>2.401740523165294</v>
      </c>
      <c r="L327" s="169" t="str">
        <f t="shared" si="85"/>
        <v/>
      </c>
      <c r="M327" s="169">
        <f t="shared" si="85"/>
        <v>2.829830904751836</v>
      </c>
      <c r="N327" s="169">
        <f t="shared" si="85"/>
        <v>2.9748499419583494</v>
      </c>
      <c r="O327" s="169">
        <f t="shared" si="85"/>
        <v>3.1469117701987872</v>
      </c>
      <c r="P327" s="169">
        <f t="shared" si="85"/>
        <v>3.2281931810966404</v>
      </c>
      <c r="Q327" s="169">
        <f t="shared" si="85"/>
        <v>3.36216379387356</v>
      </c>
    </row>
    <row r="328" spans="1:17" ht="12" customHeight="1" x14ac:dyDescent="0.25">
      <c r="A328" s="23" t="s">
        <v>60</v>
      </c>
      <c r="B328" s="73"/>
      <c r="C328" s="73">
        <f t="shared" si="85"/>
        <v>1.7641390493379154</v>
      </c>
      <c r="D328" s="73">
        <f t="shared" si="85"/>
        <v>1.8078705430321944</v>
      </c>
      <c r="E328" s="73">
        <f t="shared" si="85"/>
        <v>1.8547531627375269</v>
      </c>
      <c r="F328" s="73">
        <f t="shared" si="85"/>
        <v>1.9129356680774698</v>
      </c>
      <c r="G328" s="73">
        <f t="shared" si="85"/>
        <v>1.9822427817206154</v>
      </c>
      <c r="H328" s="73" t="str">
        <f t="shared" si="85"/>
        <v/>
      </c>
      <c r="I328" s="73">
        <f t="shared" si="85"/>
        <v>2.1375838537662117</v>
      </c>
      <c r="J328" s="73">
        <f t="shared" si="85"/>
        <v>2.248833978658705</v>
      </c>
      <c r="K328" s="73">
        <f t="shared" si="85"/>
        <v>2.401740523165294</v>
      </c>
      <c r="L328" s="73" t="str">
        <f t="shared" si="85"/>
        <v/>
      </c>
      <c r="M328" s="73">
        <f t="shared" si="85"/>
        <v>2.829830904751836</v>
      </c>
      <c r="N328" s="73">
        <f t="shared" si="85"/>
        <v>2.9748499419583494</v>
      </c>
      <c r="O328" s="73">
        <f t="shared" si="85"/>
        <v>3.1469117701987872</v>
      </c>
      <c r="P328" s="73">
        <f t="shared" si="85"/>
        <v>3.2281931810966404</v>
      </c>
      <c r="Q328" s="73">
        <f t="shared" si="85"/>
        <v>3.36216379387356</v>
      </c>
    </row>
    <row r="329" spans="1:17" ht="12" customHeight="1" x14ac:dyDescent="0.25">
      <c r="A329" s="158" t="s">
        <v>63</v>
      </c>
      <c r="B329" s="169"/>
      <c r="C329" s="169">
        <f t="shared" si="85"/>
        <v>0.59497468790111607</v>
      </c>
      <c r="D329" s="169">
        <f t="shared" si="85"/>
        <v>0.59150041108779761</v>
      </c>
      <c r="E329" s="169">
        <f t="shared" si="85"/>
        <v>0.56719791056678703</v>
      </c>
      <c r="F329" s="169">
        <f t="shared" si="85"/>
        <v>0.56321539637718898</v>
      </c>
      <c r="G329" s="169">
        <f t="shared" si="85"/>
        <v>0.61603839148927997</v>
      </c>
      <c r="H329" s="169" t="str">
        <f t="shared" si="85"/>
        <v/>
      </c>
      <c r="I329" s="169">
        <f t="shared" si="85"/>
        <v>0.63967606551645773</v>
      </c>
      <c r="J329" s="169">
        <f t="shared" si="85"/>
        <v>0.66025959291727054</v>
      </c>
      <c r="K329" s="169">
        <f t="shared" si="85"/>
        <v>0.6057668658537041</v>
      </c>
      <c r="L329" s="169" t="str">
        <f t="shared" si="85"/>
        <v/>
      </c>
      <c r="M329" s="169">
        <f t="shared" si="85"/>
        <v>0.61126783968421616</v>
      </c>
      <c r="N329" s="169">
        <f t="shared" si="85"/>
        <v>0.67251426927080438</v>
      </c>
      <c r="O329" s="169">
        <f t="shared" si="85"/>
        <v>0.62174675828519599</v>
      </c>
      <c r="P329" s="169">
        <f t="shared" si="85"/>
        <v>0.61029873717128835</v>
      </c>
      <c r="Q329" s="169">
        <f t="shared" si="85"/>
        <v>0.66234754796559125</v>
      </c>
    </row>
    <row r="330" spans="1:17" ht="12" customHeight="1" x14ac:dyDescent="0.25">
      <c r="A330" s="167" t="s">
        <v>160</v>
      </c>
      <c r="B330" s="174"/>
      <c r="C330" s="174">
        <f t="shared" si="85"/>
        <v>0.54754234258877876</v>
      </c>
      <c r="D330" s="174">
        <f t="shared" si="85"/>
        <v>0.55110282979193592</v>
      </c>
      <c r="E330" s="174">
        <f t="shared" si="85"/>
        <v>0.55531566289534973</v>
      </c>
      <c r="F330" s="174">
        <f t="shared" si="85"/>
        <v>0.55933214443278978</v>
      </c>
      <c r="G330" s="174">
        <f t="shared" si="85"/>
        <v>0.56180039856792674</v>
      </c>
      <c r="H330" s="174" t="str">
        <f t="shared" si="85"/>
        <v/>
      </c>
      <c r="I330" s="174">
        <f t="shared" si="85"/>
        <v>0.56673491200109205</v>
      </c>
      <c r="J330" s="174">
        <f t="shared" si="85"/>
        <v>0.56756410454827921</v>
      </c>
      <c r="K330" s="174">
        <f t="shared" si="85"/>
        <v>0.57047562181347578</v>
      </c>
      <c r="L330" s="174" t="str">
        <f t="shared" si="85"/>
        <v/>
      </c>
      <c r="M330" s="174">
        <f t="shared" si="85"/>
        <v>0.56986125025023393</v>
      </c>
      <c r="N330" s="174" t="str">
        <f t="shared" si="85"/>
        <v/>
      </c>
      <c r="O330" s="174">
        <f t="shared" si="85"/>
        <v>0.56980022154210896</v>
      </c>
      <c r="P330" s="174">
        <f t="shared" si="85"/>
        <v>0.56894215162835871</v>
      </c>
      <c r="Q330" s="174">
        <f t="shared" si="85"/>
        <v>0.57529054427854809</v>
      </c>
    </row>
    <row r="331" spans="1:17" ht="12" customHeight="1" x14ac:dyDescent="0.25">
      <c r="A331" s="167" t="s">
        <v>159</v>
      </c>
      <c r="B331" s="174"/>
      <c r="C331" s="174">
        <f t="shared" si="85"/>
        <v>0.63956547970580679</v>
      </c>
      <c r="D331" s="174">
        <f t="shared" si="85"/>
        <v>0.64303217968270243</v>
      </c>
      <c r="E331" s="174">
        <f t="shared" si="85"/>
        <v>0.64654733231421468</v>
      </c>
      <c r="F331" s="174">
        <f t="shared" si="85"/>
        <v>0.65028227933052796</v>
      </c>
      <c r="G331" s="174">
        <f t="shared" si="85"/>
        <v>0.65400376649251035</v>
      </c>
      <c r="H331" s="174" t="str">
        <f t="shared" si="85"/>
        <v/>
      </c>
      <c r="I331" s="174">
        <f t="shared" si="85"/>
        <v>0.66134018278054385</v>
      </c>
      <c r="J331" s="174">
        <f t="shared" si="85"/>
        <v>0.65718884410460321</v>
      </c>
      <c r="K331" s="174">
        <f t="shared" si="85"/>
        <v>0.66208706867559142</v>
      </c>
      <c r="L331" s="174" t="str">
        <f t="shared" si="85"/>
        <v/>
      </c>
      <c r="M331" s="174">
        <f t="shared" si="85"/>
        <v>0.67052103103048011</v>
      </c>
      <c r="N331" s="174">
        <f t="shared" si="85"/>
        <v>0.67251426927080438</v>
      </c>
      <c r="O331" s="174">
        <f t="shared" si="85"/>
        <v>0.67532711168150894</v>
      </c>
      <c r="P331" s="174">
        <f t="shared" si="85"/>
        <v>0.67858079429447471</v>
      </c>
      <c r="Q331" s="174">
        <f t="shared" si="85"/>
        <v>0.68172908140388055</v>
      </c>
    </row>
    <row r="332" spans="1:17" ht="12" customHeight="1" x14ac:dyDescent="0.25">
      <c r="A332" s="166" t="s">
        <v>203</v>
      </c>
      <c r="B332" s="173"/>
      <c r="C332" s="173">
        <f t="shared" si="85"/>
        <v>0.54588915003591898</v>
      </c>
      <c r="D332" s="173">
        <f t="shared" si="85"/>
        <v>0.548667347065384</v>
      </c>
      <c r="E332" s="173">
        <f t="shared" si="85"/>
        <v>0.55156891783335193</v>
      </c>
      <c r="F332" s="173">
        <f t="shared" si="85"/>
        <v>0.55457440093777799</v>
      </c>
      <c r="G332" s="173">
        <f t="shared" si="85"/>
        <v>0.55754299951082398</v>
      </c>
      <c r="H332" s="173" t="str">
        <f t="shared" si="85"/>
        <v/>
      </c>
      <c r="I332" s="173">
        <f t="shared" si="85"/>
        <v>0.5633121268752993</v>
      </c>
      <c r="J332" s="173">
        <f t="shared" si="85"/>
        <v>0.56385786202827115</v>
      </c>
      <c r="K332" s="173">
        <f t="shared" si="85"/>
        <v>0.56764928260692971</v>
      </c>
      <c r="L332" s="173" t="str">
        <f t="shared" si="85"/>
        <v/>
      </c>
      <c r="M332" s="173">
        <f t="shared" si="85"/>
        <v>0.57384267239241393</v>
      </c>
      <c r="N332" s="173">
        <f t="shared" si="85"/>
        <v>0.57583800924006689</v>
      </c>
      <c r="O332" s="173">
        <f t="shared" si="85"/>
        <v>0.57804482516856881</v>
      </c>
      <c r="P332" s="173">
        <f t="shared" si="85"/>
        <v>0.58189129028680397</v>
      </c>
      <c r="Q332" s="173">
        <f t="shared" si="85"/>
        <v>0.58518066600848928</v>
      </c>
    </row>
    <row r="333" spans="1:17" ht="12" customHeight="1" x14ac:dyDescent="0.25">
      <c r="A333" s="147" t="s">
        <v>59</v>
      </c>
      <c r="B333" s="172"/>
      <c r="C333" s="172">
        <f t="shared" si="85"/>
        <v>0.99999999999999967</v>
      </c>
      <c r="D333" s="172">
        <f t="shared" si="85"/>
        <v>1.0035278877678342</v>
      </c>
      <c r="E333" s="172">
        <f t="shared" si="85"/>
        <v>1.0068622145691235</v>
      </c>
      <c r="F333" s="172">
        <f t="shared" si="85"/>
        <v>1.0107845779404501</v>
      </c>
      <c r="G333" s="172">
        <f t="shared" si="85"/>
        <v>1.0147436941309795</v>
      </c>
      <c r="H333" s="172" t="str">
        <f t="shared" si="85"/>
        <v/>
      </c>
      <c r="I333" s="172">
        <f t="shared" si="85"/>
        <v>1.0196629794773673</v>
      </c>
      <c r="J333" s="172">
        <f t="shared" si="85"/>
        <v>1.0114696688063529</v>
      </c>
      <c r="K333" s="172">
        <f t="shared" si="85"/>
        <v>1.0138206762511768</v>
      </c>
      <c r="L333" s="172" t="str">
        <f t="shared" si="85"/>
        <v/>
      </c>
      <c r="M333" s="172">
        <f t="shared" si="85"/>
        <v>1.0180652425668284</v>
      </c>
      <c r="N333" s="172">
        <f t="shared" si="85"/>
        <v>1.0179288713531625</v>
      </c>
      <c r="O333" s="172">
        <f t="shared" si="85"/>
        <v>1.0204641097364688</v>
      </c>
      <c r="P333" s="172">
        <f t="shared" si="85"/>
        <v>1.01907393914762</v>
      </c>
      <c r="Q333" s="172">
        <f t="shared" si="85"/>
        <v>1.0191020508053146</v>
      </c>
    </row>
    <row r="334" spans="1:17" ht="12" customHeight="1" x14ac:dyDescent="0.25">
      <c r="A334" s="163" t="s">
        <v>142</v>
      </c>
      <c r="B334" s="171"/>
      <c r="C334" s="171">
        <f t="shared" si="85"/>
        <v>0.67305096287223343</v>
      </c>
      <c r="D334" s="171">
        <f t="shared" si="85"/>
        <v>0.68112981061112776</v>
      </c>
      <c r="E334" s="171">
        <f t="shared" si="85"/>
        <v>0.67965665552870325</v>
      </c>
      <c r="F334" s="171">
        <f t="shared" si="85"/>
        <v>0.67870811029061529</v>
      </c>
      <c r="G334" s="171">
        <f t="shared" si="85"/>
        <v>0.68506791700430503</v>
      </c>
      <c r="H334" s="171" t="str">
        <f t="shared" si="85"/>
        <v/>
      </c>
      <c r="I334" s="171">
        <f t="shared" si="85"/>
        <v>0.69000477139155247</v>
      </c>
      <c r="J334" s="171">
        <f t="shared" si="85"/>
        <v>0.69641851049155945</v>
      </c>
      <c r="K334" s="171" t="str">
        <f t="shared" si="85"/>
        <v/>
      </c>
      <c r="L334" s="171" t="str">
        <f t="shared" si="85"/>
        <v/>
      </c>
      <c r="M334" s="171">
        <f t="shared" si="85"/>
        <v>0.71046495114431796</v>
      </c>
      <c r="N334" s="171" t="str">
        <f t="shared" si="85"/>
        <v/>
      </c>
      <c r="O334" s="171">
        <f t="shared" si="85"/>
        <v>0.71389746200329152</v>
      </c>
      <c r="P334" s="171">
        <f t="shared" si="85"/>
        <v>0.71510814280319812</v>
      </c>
      <c r="Q334" s="171">
        <f t="shared" si="85"/>
        <v>0.71695745706444258</v>
      </c>
    </row>
    <row r="335" spans="1:17" ht="12" customHeight="1" x14ac:dyDescent="0.25">
      <c r="A335" s="161" t="s">
        <v>141</v>
      </c>
      <c r="B335" s="170"/>
      <c r="C335" s="170">
        <f t="shared" si="85"/>
        <v>0.74960375911830357</v>
      </c>
      <c r="D335" s="170">
        <f t="shared" si="85"/>
        <v>0.75003297654026124</v>
      </c>
      <c r="E335" s="170">
        <f t="shared" si="85"/>
        <v>0.75399844957581785</v>
      </c>
      <c r="F335" s="170">
        <f t="shared" si="85"/>
        <v>0.76108186987893856</v>
      </c>
      <c r="G335" s="170">
        <f t="shared" si="85"/>
        <v>0.76879865000592051</v>
      </c>
      <c r="H335" s="170" t="str">
        <f t="shared" si="85"/>
        <v/>
      </c>
      <c r="I335" s="170">
        <f t="shared" si="85"/>
        <v>0.76573623851615624</v>
      </c>
      <c r="J335" s="170">
        <f t="shared" si="85"/>
        <v>0.77562282609031219</v>
      </c>
      <c r="K335" s="170" t="str">
        <f t="shared" si="85"/>
        <v/>
      </c>
      <c r="L335" s="170" t="str">
        <f t="shared" si="85"/>
        <v/>
      </c>
      <c r="M335" s="170">
        <f t="shared" si="85"/>
        <v>0.77345927757376021</v>
      </c>
      <c r="N335" s="170" t="str">
        <f t="shared" si="85"/>
        <v/>
      </c>
      <c r="O335" s="170">
        <f t="shared" si="85"/>
        <v>0.78450260077156719</v>
      </c>
      <c r="P335" s="170">
        <f t="shared" si="85"/>
        <v>0.78465630262380759</v>
      </c>
      <c r="Q335" s="170">
        <f t="shared" si="85"/>
        <v>0.78238503157144701</v>
      </c>
    </row>
    <row r="336" spans="1:17" ht="12" customHeight="1" x14ac:dyDescent="0.25">
      <c r="A336" s="148" t="s">
        <v>60</v>
      </c>
      <c r="B336" s="73"/>
      <c r="C336" s="73">
        <f t="shared" si="85"/>
        <v>0.67618384607361881</v>
      </c>
      <c r="D336" s="73">
        <f t="shared" si="85"/>
        <v>0.67842044582743133</v>
      </c>
      <c r="E336" s="73">
        <f t="shared" si="85"/>
        <v>0.68163754356746398</v>
      </c>
      <c r="F336" s="73">
        <f t="shared" si="85"/>
        <v>0.68635942287814589</v>
      </c>
      <c r="G336" s="73">
        <f t="shared" si="85"/>
        <v>0.6928251259627296</v>
      </c>
      <c r="H336" s="73" t="str">
        <f t="shared" si="85"/>
        <v/>
      </c>
      <c r="I336" s="73">
        <f t="shared" si="85"/>
        <v>0.69540749244311106</v>
      </c>
      <c r="J336" s="73">
        <f t="shared" si="85"/>
        <v>0.70115596493524612</v>
      </c>
      <c r="K336" s="73" t="str">
        <f t="shared" si="85"/>
        <v/>
      </c>
      <c r="L336" s="73" t="str">
        <f t="shared" si="85"/>
        <v/>
      </c>
      <c r="M336" s="73">
        <f t="shared" si="85"/>
        <v>0.70477674058330364</v>
      </c>
      <c r="N336" s="73" t="str">
        <f t="shared" si="85"/>
        <v/>
      </c>
      <c r="O336" s="73">
        <f t="shared" si="85"/>
        <v>0.7125430326864326</v>
      </c>
      <c r="P336" s="73">
        <f t="shared" si="85"/>
        <v>0.71471429051086288</v>
      </c>
      <c r="Q336" s="73">
        <f t="shared" si="85"/>
        <v>0.71695457278715713</v>
      </c>
    </row>
    <row r="337" spans="1:17" ht="12" customHeight="1" x14ac:dyDescent="0.25">
      <c r="A337" s="148" t="s">
        <v>59</v>
      </c>
      <c r="B337" s="73"/>
      <c r="C337" s="73">
        <f t="shared" si="85"/>
        <v>0.99999999999999978</v>
      </c>
      <c r="D337" s="73">
        <f t="shared" si="85"/>
        <v>1.0010884560032802</v>
      </c>
      <c r="E337" s="73">
        <f t="shared" si="85"/>
        <v>1.0053220270199301</v>
      </c>
      <c r="F337" s="73">
        <f t="shared" si="85"/>
        <v>1.0115177394830364</v>
      </c>
      <c r="G337" s="73">
        <f t="shared" si="85"/>
        <v>1.0111451748981866</v>
      </c>
      <c r="H337" s="73" t="str">
        <f t="shared" si="85"/>
        <v/>
      </c>
      <c r="I337" s="73">
        <f t="shared" si="85"/>
        <v>1.0047711215130652</v>
      </c>
      <c r="J337" s="73">
        <f t="shared" si="85"/>
        <v>1.0039743920224971</v>
      </c>
      <c r="K337" s="73" t="str">
        <f t="shared" si="85"/>
        <v/>
      </c>
      <c r="L337" s="73" t="str">
        <f t="shared" si="85"/>
        <v/>
      </c>
      <c r="M337" s="73">
        <f t="shared" si="85"/>
        <v>1.001896815801582</v>
      </c>
      <c r="N337" s="73" t="str">
        <f t="shared" si="85"/>
        <v/>
      </c>
      <c r="O337" s="73">
        <f t="shared" si="85"/>
        <v>1.0078420816701514</v>
      </c>
      <c r="P337" s="73">
        <f t="shared" si="85"/>
        <v>1.0026025741664339</v>
      </c>
      <c r="Q337" s="73">
        <f t="shared" si="85"/>
        <v>1</v>
      </c>
    </row>
    <row r="338" spans="1:17" ht="12" customHeight="1" x14ac:dyDescent="0.25">
      <c r="A338" s="158" t="s">
        <v>62</v>
      </c>
      <c r="B338" s="169"/>
      <c r="C338" s="169">
        <f t="shared" si="85"/>
        <v>0.55597779668973268</v>
      </c>
      <c r="D338" s="169">
        <f t="shared" si="85"/>
        <v>0.53969134995125045</v>
      </c>
      <c r="E338" s="169">
        <f t="shared" si="85"/>
        <v>0.53775265685077833</v>
      </c>
      <c r="F338" s="169">
        <f t="shared" si="85"/>
        <v>0.60092083176636979</v>
      </c>
      <c r="G338" s="169">
        <f t="shared" si="85"/>
        <v>0.56046241478651504</v>
      </c>
      <c r="H338" s="169" t="str">
        <f t="shared" si="85"/>
        <v/>
      </c>
      <c r="I338" s="169">
        <f t="shared" si="85"/>
        <v>0.58579473303223306</v>
      </c>
      <c r="J338" s="169">
        <f t="shared" si="85"/>
        <v>0.60243557834375117</v>
      </c>
      <c r="K338" s="169">
        <f t="shared" si="85"/>
        <v>0.522428937121451</v>
      </c>
      <c r="L338" s="169" t="str">
        <f t="shared" si="85"/>
        <v/>
      </c>
      <c r="M338" s="169">
        <f t="shared" si="85"/>
        <v>0.51739943224022711</v>
      </c>
      <c r="N338" s="169">
        <f t="shared" si="85"/>
        <v>0.5151359391840199</v>
      </c>
      <c r="O338" s="169">
        <f t="shared" si="85"/>
        <v>0.51384886851281564</v>
      </c>
      <c r="P338" s="169">
        <f t="shared" si="85"/>
        <v>0.51345316512464556</v>
      </c>
      <c r="Q338" s="169">
        <f t="shared" si="85"/>
        <v>0.70550147209801373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0.48656806076103004</v>
      </c>
      <c r="D339" s="73">
        <f t="shared" si="86"/>
        <v>0.49176852288888806</v>
      </c>
      <c r="E339" s="73">
        <f t="shared" si="86"/>
        <v>0.49668854830233383</v>
      </c>
      <c r="F339" s="73">
        <f t="shared" si="86"/>
        <v>0.50196697121521194</v>
      </c>
      <c r="G339" s="73">
        <f t="shared" si="86"/>
        <v>0.50701490395358384</v>
      </c>
      <c r="H339" s="73" t="str">
        <f t="shared" si="86"/>
        <v/>
      </c>
      <c r="I339" s="73">
        <f t="shared" si="86"/>
        <v>0.51828865347140518</v>
      </c>
      <c r="J339" s="73">
        <f t="shared" si="86"/>
        <v>0.52421126892489511</v>
      </c>
      <c r="K339" s="73">
        <f t="shared" si="86"/>
        <v>0.522428937121451</v>
      </c>
      <c r="L339" s="73" t="str">
        <f t="shared" si="86"/>
        <v/>
      </c>
      <c r="M339" s="73">
        <f t="shared" si="86"/>
        <v>0.51739943224022711</v>
      </c>
      <c r="N339" s="73">
        <f t="shared" si="86"/>
        <v>0.5151359391840199</v>
      </c>
      <c r="O339" s="73">
        <f t="shared" si="86"/>
        <v>0.51384886851281564</v>
      </c>
      <c r="P339" s="73">
        <f t="shared" si="86"/>
        <v>0.51345316512464556</v>
      </c>
      <c r="Q339" s="73">
        <f t="shared" si="86"/>
        <v>0.51584617880169337</v>
      </c>
    </row>
    <row r="340" spans="1:17" ht="12" customHeight="1" x14ac:dyDescent="0.25">
      <c r="A340" s="29" t="s">
        <v>140</v>
      </c>
      <c r="B340" s="65"/>
      <c r="C340" s="65">
        <f t="shared" si="86"/>
        <v>0.81270629045017262</v>
      </c>
      <c r="D340" s="65">
        <f t="shared" si="86"/>
        <v>0.81311918127641025</v>
      </c>
      <c r="E340" s="65">
        <f t="shared" si="86"/>
        <v>0.81363967001762239</v>
      </c>
      <c r="F340" s="65">
        <f t="shared" si="86"/>
        <v>0.81748158399630122</v>
      </c>
      <c r="G340" s="65">
        <f t="shared" si="86"/>
        <v>0.81928005926775171</v>
      </c>
      <c r="H340" s="65" t="str">
        <f t="shared" si="86"/>
        <v/>
      </c>
      <c r="I340" s="65">
        <f t="shared" si="86"/>
        <v>0.82275855862591629</v>
      </c>
      <c r="J340" s="65">
        <f t="shared" si="86"/>
        <v>0.8278376738511436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>
        <f t="shared" si="86"/>
        <v>0.83782698304677961</v>
      </c>
    </row>
    <row r="342" spans="1:17" ht="12" customHeight="1" x14ac:dyDescent="0.25">
      <c r="A342" s="152" t="s">
        <v>190</v>
      </c>
      <c r="B342" s="168"/>
      <c r="C342" s="168">
        <f>SUM(C343,C346,C348,C357)</f>
        <v>196.12906243703623</v>
      </c>
      <c r="D342" s="168">
        <f t="shared" ref="D342:Q342" si="87">SUM(D343,D346,D348,D357)</f>
        <v>265.67318177097428</v>
      </c>
      <c r="E342" s="168">
        <f t="shared" si="87"/>
        <v>316.21981523664368</v>
      </c>
      <c r="F342" s="168">
        <f t="shared" si="87"/>
        <v>224.23515708955773</v>
      </c>
      <c r="G342" s="168">
        <f t="shared" si="87"/>
        <v>244.34627106883829</v>
      </c>
      <c r="H342" s="168">
        <f t="shared" si="87"/>
        <v>0</v>
      </c>
      <c r="I342" s="168">
        <f t="shared" si="87"/>
        <v>148.43751370431741</v>
      </c>
      <c r="J342" s="168">
        <f t="shared" si="87"/>
        <v>194.38179107750733</v>
      </c>
      <c r="K342" s="168">
        <f t="shared" si="87"/>
        <v>96.529307455512225</v>
      </c>
      <c r="L342" s="168">
        <f t="shared" si="87"/>
        <v>0</v>
      </c>
      <c r="M342" s="168">
        <f t="shared" si="87"/>
        <v>323.46129283293476</v>
      </c>
      <c r="N342" s="168">
        <f t="shared" si="87"/>
        <v>29.654788237718467</v>
      </c>
      <c r="O342" s="168">
        <f t="shared" si="87"/>
        <v>134.02836862085528</v>
      </c>
      <c r="P342" s="168">
        <f t="shared" si="87"/>
        <v>252.74790019806576</v>
      </c>
      <c r="Q342" s="168">
        <f t="shared" si="87"/>
        <v>296.2433174255118</v>
      </c>
    </row>
    <row r="343" spans="1:17" ht="12" customHeight="1" x14ac:dyDescent="0.25">
      <c r="A343" s="158" t="s">
        <v>65</v>
      </c>
      <c r="B343" s="157"/>
      <c r="C343" s="157">
        <f>SUM(C344:C345)</f>
        <v>165.70491634790491</v>
      </c>
      <c r="D343" s="157">
        <f t="shared" ref="D343:Q343" si="88">SUM(D344:D345)</f>
        <v>223.2024140117112</v>
      </c>
      <c r="E343" s="157">
        <f t="shared" si="88"/>
        <v>263.49859594288648</v>
      </c>
      <c r="F343" s="157">
        <f t="shared" si="88"/>
        <v>188.14813707167491</v>
      </c>
      <c r="G343" s="157">
        <f t="shared" si="88"/>
        <v>212.34421333984221</v>
      </c>
      <c r="H343" s="157">
        <f t="shared" si="88"/>
        <v>0</v>
      </c>
      <c r="I343" s="157">
        <f t="shared" si="88"/>
        <v>128.48997360976497</v>
      </c>
      <c r="J343" s="157">
        <f t="shared" si="88"/>
        <v>170.01414488353987</v>
      </c>
      <c r="K343" s="157">
        <f t="shared" si="88"/>
        <v>76.647128521874194</v>
      </c>
      <c r="L343" s="157">
        <f t="shared" si="88"/>
        <v>0</v>
      </c>
      <c r="M343" s="157">
        <f t="shared" si="88"/>
        <v>254.58900181290412</v>
      </c>
      <c r="N343" s="157">
        <f t="shared" si="88"/>
        <v>23.467443981770678</v>
      </c>
      <c r="O343" s="157">
        <f t="shared" si="88"/>
        <v>104.8370179195265</v>
      </c>
      <c r="P343" s="157">
        <f t="shared" si="88"/>
        <v>186.39311112717422</v>
      </c>
      <c r="Q343" s="157">
        <f t="shared" si="88"/>
        <v>258.08081052010186</v>
      </c>
    </row>
    <row r="344" spans="1:17" ht="12" customHeight="1" x14ac:dyDescent="0.25">
      <c r="A344" s="23" t="s">
        <v>161</v>
      </c>
      <c r="B344" s="156"/>
      <c r="C344" s="156">
        <f>RES_hhdet_in_emi!C$64</f>
        <v>165.70491634790491</v>
      </c>
      <c r="D344" s="156">
        <f>RES_hhdet_in_emi!D$64</f>
        <v>223.2024140117112</v>
      </c>
      <c r="E344" s="156">
        <f>RES_hhdet_in_emi!E$64</f>
        <v>263.49859594288648</v>
      </c>
      <c r="F344" s="156">
        <f>RES_hhdet_in_emi!F$64</f>
        <v>188.14813707167491</v>
      </c>
      <c r="G344" s="156">
        <f>RES_hhdet_in_emi!G$64</f>
        <v>212.34421333984221</v>
      </c>
      <c r="H344" s="156">
        <f>RES_hhdet_in_emi!H$64</f>
        <v>0</v>
      </c>
      <c r="I344" s="156">
        <f>RES_hhdet_in_emi!I$64</f>
        <v>128.48997360976497</v>
      </c>
      <c r="J344" s="156">
        <f>RES_hhdet_in_emi!J$64</f>
        <v>170.01414488353987</v>
      </c>
      <c r="K344" s="156">
        <f>RES_hhdet_in_emi!K$64</f>
        <v>76.647128521874194</v>
      </c>
      <c r="L344" s="156">
        <f>RES_hhdet_in_emi!L$64</f>
        <v>0</v>
      </c>
      <c r="M344" s="156">
        <f>RES_hhdet_in_emi!M$64</f>
        <v>254.58900181290412</v>
      </c>
      <c r="N344" s="156">
        <f>RES_hhdet_in_emi!N$64</f>
        <v>23.467443981770678</v>
      </c>
      <c r="O344" s="156">
        <f>RES_hhdet_in_emi!O$64</f>
        <v>104.8370179195265</v>
      </c>
      <c r="P344" s="156">
        <f>RES_hhdet_in_emi!P$64</f>
        <v>186.39311112717422</v>
      </c>
      <c r="Q344" s="156">
        <f>RES_hhdet_in_emi!Q$64</f>
        <v>258.08081052010186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18.768978971014697</v>
      </c>
      <c r="D348" s="157">
        <f t="shared" ref="D348:Q348" si="90">SUM(D349:D350,D353:D354)</f>
        <v>23.86235239372639</v>
      </c>
      <c r="E348" s="157">
        <f t="shared" si="90"/>
        <v>32.482653378801693</v>
      </c>
      <c r="F348" s="157">
        <f t="shared" si="90"/>
        <v>25.093438733332338</v>
      </c>
      <c r="G348" s="157">
        <f t="shared" si="90"/>
        <v>16.146164664241756</v>
      </c>
      <c r="H348" s="157">
        <f t="shared" si="90"/>
        <v>0</v>
      </c>
      <c r="I348" s="157">
        <f t="shared" si="90"/>
        <v>9.7861055324638571</v>
      </c>
      <c r="J348" s="157">
        <f t="shared" si="90"/>
        <v>11.821347328893506</v>
      </c>
      <c r="K348" s="157">
        <f t="shared" si="90"/>
        <v>10.956892690832834</v>
      </c>
      <c r="L348" s="157">
        <f t="shared" si="90"/>
        <v>0</v>
      </c>
      <c r="M348" s="157">
        <f t="shared" si="90"/>
        <v>34.509799455116159</v>
      </c>
      <c r="N348" s="157">
        <f t="shared" si="90"/>
        <v>2.918500013963607</v>
      </c>
      <c r="O348" s="157">
        <f t="shared" si="90"/>
        <v>13.525898493510098</v>
      </c>
      <c r="P348" s="157">
        <f t="shared" si="90"/>
        <v>34.145100902731407</v>
      </c>
      <c r="Q348" s="157">
        <f t="shared" si="90"/>
        <v>25.058175037993266</v>
      </c>
    </row>
    <row r="349" spans="1:17" ht="12" customHeight="1" x14ac:dyDescent="0.25">
      <c r="A349" s="167" t="s">
        <v>160</v>
      </c>
      <c r="B349" s="132"/>
      <c r="C349" s="132">
        <f>RES_hhdet_in_emi!C$69</f>
        <v>11.987973646360002</v>
      </c>
      <c r="D349" s="132">
        <f>RES_hhdet_in_emi!D$69</f>
        <v>21.865340381752183</v>
      </c>
      <c r="E349" s="132">
        <f>RES_hhdet_in_emi!E$69</f>
        <v>31.168183171190794</v>
      </c>
      <c r="F349" s="132">
        <f>RES_hhdet_in_emi!F$69</f>
        <v>24.563240827932319</v>
      </c>
      <c r="G349" s="132">
        <f>RES_hhdet_in_emi!G$69</f>
        <v>15.70304033275411</v>
      </c>
      <c r="H349" s="132">
        <f>RES_hhdet_in_emi!H$69</f>
        <v>0</v>
      </c>
      <c r="I349" s="132">
        <f>RES_hhdet_in_emi!I$69</f>
        <v>7.708111335922335</v>
      </c>
      <c r="J349" s="132">
        <f>RES_hhdet_in_emi!J$69</f>
        <v>4.9598811667708818</v>
      </c>
      <c r="K349" s="132">
        <f>RES_hhdet_in_emi!K$69</f>
        <v>7.3339981170303652</v>
      </c>
      <c r="L349" s="132">
        <f>RES_hhdet_in_emi!L$69</f>
        <v>0</v>
      </c>
      <c r="M349" s="132">
        <f>RES_hhdet_in_emi!M$69</f>
        <v>30.48746898204206</v>
      </c>
      <c r="N349" s="132">
        <f>RES_hhdet_in_emi!N$69</f>
        <v>0</v>
      </c>
      <c r="O349" s="132">
        <f>RES_hhdet_in_emi!O$69</f>
        <v>12.793148495177636</v>
      </c>
      <c r="P349" s="132">
        <f>RES_hhdet_in_emi!P$69</f>
        <v>27.926014109209586</v>
      </c>
      <c r="Q349" s="132">
        <f>RES_hhdet_in_emi!Q$69</f>
        <v>19.082499577291571</v>
      </c>
    </row>
    <row r="350" spans="1:17" ht="12" customHeight="1" x14ac:dyDescent="0.25">
      <c r="A350" s="167" t="s">
        <v>159</v>
      </c>
      <c r="B350" s="132"/>
      <c r="C350" s="132">
        <f>SUM(C351:C352)</f>
        <v>6.7810053246546955</v>
      </c>
      <c r="D350" s="132">
        <f t="shared" ref="D350:Q350" si="91">SUM(D351:D352)</f>
        <v>1.9970120119742061</v>
      </c>
      <c r="E350" s="132">
        <f t="shared" si="91"/>
        <v>1.3144702076108965</v>
      </c>
      <c r="F350" s="132">
        <f t="shared" si="91"/>
        <v>0.53019790540001777</v>
      </c>
      <c r="G350" s="132">
        <f t="shared" si="91"/>
        <v>0.44312433148764557</v>
      </c>
      <c r="H350" s="132">
        <f t="shared" si="91"/>
        <v>0</v>
      </c>
      <c r="I350" s="132">
        <f t="shared" si="91"/>
        <v>2.077994196541523</v>
      </c>
      <c r="J350" s="132">
        <f t="shared" si="91"/>
        <v>6.8614661621226247</v>
      </c>
      <c r="K350" s="132">
        <f t="shared" si="91"/>
        <v>3.6228945738024687</v>
      </c>
      <c r="L350" s="132">
        <f t="shared" si="91"/>
        <v>0</v>
      </c>
      <c r="M350" s="132">
        <f t="shared" si="91"/>
        <v>4.022330473074101</v>
      </c>
      <c r="N350" s="132">
        <f t="shared" si="91"/>
        <v>2.918500013963607</v>
      </c>
      <c r="O350" s="132">
        <f t="shared" si="91"/>
        <v>0.73274999833246168</v>
      </c>
      <c r="P350" s="132">
        <f t="shared" si="91"/>
        <v>6.2190867935218241</v>
      </c>
      <c r="Q350" s="132">
        <f t="shared" si="91"/>
        <v>5.9756754607016962</v>
      </c>
    </row>
    <row r="351" spans="1:17" ht="12" customHeight="1" x14ac:dyDescent="0.25">
      <c r="A351" s="166" t="s">
        <v>203</v>
      </c>
      <c r="B351" s="165"/>
      <c r="C351" s="165">
        <f>RES_hhdet_in_emi!C$71</f>
        <v>6.7810053246546955</v>
      </c>
      <c r="D351" s="165">
        <f>RES_hhdet_in_emi!D$71</f>
        <v>1.9970120119742061</v>
      </c>
      <c r="E351" s="165">
        <f>RES_hhdet_in_emi!E$71</f>
        <v>1.3144702076108965</v>
      </c>
      <c r="F351" s="165">
        <f>RES_hhdet_in_emi!F$71</f>
        <v>0.53019790540001777</v>
      </c>
      <c r="G351" s="165">
        <f>RES_hhdet_in_emi!G$71</f>
        <v>0.44312433148764557</v>
      </c>
      <c r="H351" s="165">
        <f>RES_hhdet_in_emi!H$71</f>
        <v>0</v>
      </c>
      <c r="I351" s="165">
        <f>RES_hhdet_in_emi!I$71</f>
        <v>2.077994196541523</v>
      </c>
      <c r="J351" s="165">
        <f>RES_hhdet_in_emi!J$71</f>
        <v>6.8614661621226247</v>
      </c>
      <c r="K351" s="165">
        <f>RES_hhdet_in_emi!K$71</f>
        <v>3.6228945738024687</v>
      </c>
      <c r="L351" s="165">
        <f>RES_hhdet_in_emi!L$71</f>
        <v>0</v>
      </c>
      <c r="M351" s="165">
        <f>RES_hhdet_in_emi!M$71</f>
        <v>4.022330473074101</v>
      </c>
      <c r="N351" s="165">
        <f>RES_hhdet_in_emi!N$71</f>
        <v>2.918500013963607</v>
      </c>
      <c r="O351" s="165">
        <f>RES_hhdet_in_emi!O$71</f>
        <v>0.73274999833246168</v>
      </c>
      <c r="P351" s="165">
        <f>RES_hhdet_in_emi!P$71</f>
        <v>6.2190867935218241</v>
      </c>
      <c r="Q351" s="165">
        <f>RES_hhdet_in_emi!Q$71</f>
        <v>5.9756754607016962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11.655167118116625</v>
      </c>
      <c r="D357" s="157">
        <f t="shared" ref="D357:Q357" si="93">SUM(D358:D359)</f>
        <v>18.608415365536722</v>
      </c>
      <c r="E357" s="157">
        <f t="shared" si="93"/>
        <v>20.238565914955512</v>
      </c>
      <c r="F357" s="157">
        <f t="shared" si="93"/>
        <v>10.993581284550489</v>
      </c>
      <c r="G357" s="157">
        <f t="shared" si="93"/>
        <v>15.855893064754317</v>
      </c>
      <c r="H357" s="157">
        <f t="shared" si="93"/>
        <v>0</v>
      </c>
      <c r="I357" s="157">
        <f t="shared" si="93"/>
        <v>10.161434562088564</v>
      </c>
      <c r="J357" s="157">
        <f t="shared" si="93"/>
        <v>12.546298865073974</v>
      </c>
      <c r="K357" s="157">
        <f t="shared" si="93"/>
        <v>8.9252862428052069</v>
      </c>
      <c r="L357" s="157">
        <f t="shared" si="93"/>
        <v>0</v>
      </c>
      <c r="M357" s="157">
        <f t="shared" si="93"/>
        <v>34.362491564914457</v>
      </c>
      <c r="N357" s="157">
        <f t="shared" si="93"/>
        <v>3.2688442419841803</v>
      </c>
      <c r="O357" s="157">
        <f t="shared" si="93"/>
        <v>15.665452207818685</v>
      </c>
      <c r="P357" s="157">
        <f t="shared" si="93"/>
        <v>32.209688168160135</v>
      </c>
      <c r="Q357" s="157">
        <f t="shared" si="93"/>
        <v>13.104331867416676</v>
      </c>
    </row>
    <row r="358" spans="1:17" ht="12" customHeight="1" x14ac:dyDescent="0.25">
      <c r="A358" s="23" t="s">
        <v>203</v>
      </c>
      <c r="B358" s="156"/>
      <c r="C358" s="156">
        <f>RES_hhdet_in_emi!C$78</f>
        <v>11.655167118116625</v>
      </c>
      <c r="D358" s="156">
        <f>RES_hhdet_in_emi!D$78</f>
        <v>18.608415365536722</v>
      </c>
      <c r="E358" s="156">
        <f>RES_hhdet_in_emi!E$78</f>
        <v>20.238565914955512</v>
      </c>
      <c r="F358" s="156">
        <f>RES_hhdet_in_emi!F$78</f>
        <v>10.993581284550489</v>
      </c>
      <c r="G358" s="156">
        <f>RES_hhdet_in_emi!G$78</f>
        <v>15.855893064754317</v>
      </c>
      <c r="H358" s="156">
        <f>RES_hhdet_in_emi!H$78</f>
        <v>0</v>
      </c>
      <c r="I358" s="156">
        <f>RES_hhdet_in_emi!I$78</f>
        <v>10.161434562088564</v>
      </c>
      <c r="J358" s="156">
        <f>RES_hhdet_in_emi!J$78</f>
        <v>12.546298865073974</v>
      </c>
      <c r="K358" s="156">
        <f>RES_hhdet_in_emi!K$78</f>
        <v>8.9252862428052069</v>
      </c>
      <c r="L358" s="156">
        <f>RES_hhdet_in_emi!L$78</f>
        <v>0</v>
      </c>
      <c r="M358" s="156">
        <f>RES_hhdet_in_emi!M$78</f>
        <v>34.362491564914457</v>
      </c>
      <c r="N358" s="156">
        <f>RES_hhdet_in_emi!N$78</f>
        <v>3.2688442419841803</v>
      </c>
      <c r="O358" s="156">
        <f>RES_hhdet_in_emi!O$78</f>
        <v>15.665452207818685</v>
      </c>
      <c r="P358" s="156">
        <f>RES_hhdet_in_emi!P$78</f>
        <v>32.209688168160135</v>
      </c>
      <c r="Q358" s="156">
        <f>RES_hhdet_in_emi!Q$78</f>
        <v>13.104331867416676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15316.920959405554</v>
      </c>
      <c r="D361" s="168">
        <f t="shared" si="94"/>
        <v>14707.270437116604</v>
      </c>
      <c r="E361" s="168">
        <f t="shared" si="94"/>
        <v>16275.070798240402</v>
      </c>
      <c r="F361" s="168">
        <f t="shared" si="94"/>
        <v>15871.767592892129</v>
      </c>
      <c r="G361" s="168">
        <f t="shared" si="94"/>
        <v>15796.026348125315</v>
      </c>
      <c r="H361" s="168">
        <f t="shared" si="94"/>
        <v>0</v>
      </c>
      <c r="I361" s="168">
        <f t="shared" si="94"/>
        <v>14462.872876946254</v>
      </c>
      <c r="J361" s="168">
        <f t="shared" si="94"/>
        <v>14764.848408025433</v>
      </c>
      <c r="K361" s="168">
        <f t="shared" si="94"/>
        <v>14655.250227429538</v>
      </c>
      <c r="L361" s="168">
        <f t="shared" si="94"/>
        <v>0</v>
      </c>
      <c r="M361" s="168">
        <f t="shared" si="94"/>
        <v>15797.822039232662</v>
      </c>
      <c r="N361" s="168">
        <f t="shared" si="94"/>
        <v>15417.306910155643</v>
      </c>
      <c r="O361" s="168">
        <f t="shared" si="94"/>
        <v>14681.881893623093</v>
      </c>
      <c r="P361" s="168">
        <f t="shared" si="94"/>
        <v>13220.443276961578</v>
      </c>
      <c r="Q361" s="168">
        <f t="shared" si="94"/>
        <v>14086.871007701611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12546.216731886576</v>
      </c>
      <c r="D362" s="157">
        <f t="shared" si="95"/>
        <v>11859.647335018934</v>
      </c>
      <c r="E362" s="157">
        <f t="shared" si="95"/>
        <v>13361.20272254036</v>
      </c>
      <c r="F362" s="157">
        <f t="shared" si="95"/>
        <v>13021.033648657216</v>
      </c>
      <c r="G362" s="157">
        <f t="shared" si="95"/>
        <v>12954.422723575237</v>
      </c>
      <c r="H362" s="157">
        <f t="shared" si="95"/>
        <v>0</v>
      </c>
      <c r="I362" s="157">
        <f t="shared" si="95"/>
        <v>11544.618754612329</v>
      </c>
      <c r="J362" s="157">
        <f t="shared" si="95"/>
        <v>11911.344091121186</v>
      </c>
      <c r="K362" s="157">
        <f t="shared" si="95"/>
        <v>11510.30878361734</v>
      </c>
      <c r="L362" s="157">
        <f t="shared" si="95"/>
        <v>0</v>
      </c>
      <c r="M362" s="157">
        <f t="shared" si="95"/>
        <v>12087.253024118021</v>
      </c>
      <c r="N362" s="157">
        <f t="shared" si="95"/>
        <v>11796.990559202755</v>
      </c>
      <c r="O362" s="157">
        <f t="shared" si="95"/>
        <v>10963.798855917923</v>
      </c>
      <c r="P362" s="157">
        <f t="shared" si="95"/>
        <v>9490.0607203625568</v>
      </c>
      <c r="Q362" s="157">
        <f t="shared" si="95"/>
        <v>10667.704701552677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12393.625971681418</v>
      </c>
      <c r="D363" s="156">
        <f t="shared" si="96"/>
        <v>11661.712641200071</v>
      </c>
      <c r="E363" s="156">
        <f t="shared" si="96"/>
        <v>13155.056684662306</v>
      </c>
      <c r="F363" s="156">
        <f t="shared" si="96"/>
        <v>12864.698211790603</v>
      </c>
      <c r="G363" s="156">
        <f t="shared" si="96"/>
        <v>12803.243231952107</v>
      </c>
      <c r="H363" s="156">
        <f t="shared" si="96"/>
        <v>0</v>
      </c>
      <c r="I363" s="156">
        <f t="shared" si="96"/>
        <v>11359.534033270098</v>
      </c>
      <c r="J363" s="156">
        <f t="shared" si="96"/>
        <v>11700.886486795738</v>
      </c>
      <c r="K363" s="156">
        <f t="shared" si="96"/>
        <v>11340.764255820508</v>
      </c>
      <c r="L363" s="156">
        <f t="shared" si="96"/>
        <v>0</v>
      </c>
      <c r="M363" s="156">
        <f t="shared" si="96"/>
        <v>11867.810287652414</v>
      </c>
      <c r="N363" s="156">
        <f t="shared" si="96"/>
        <v>11675.958040006495</v>
      </c>
      <c r="O363" s="156">
        <f t="shared" si="96"/>
        <v>10835.801737373953</v>
      </c>
      <c r="P363" s="156">
        <f t="shared" si="96"/>
        <v>9346.4240576410321</v>
      </c>
      <c r="Q363" s="156">
        <f t="shared" si="96"/>
        <v>10418.929386301761</v>
      </c>
    </row>
    <row r="364" spans="1:17" ht="12" customHeight="1" x14ac:dyDescent="0.25">
      <c r="A364" s="23" t="s">
        <v>60</v>
      </c>
      <c r="B364" s="156"/>
      <c r="C364" s="156">
        <f t="shared" si="96"/>
        <v>152.59076020515795</v>
      </c>
      <c r="D364" s="156">
        <f t="shared" si="96"/>
        <v>197.93469381886337</v>
      </c>
      <c r="E364" s="156">
        <f t="shared" si="96"/>
        <v>206.14603787805393</v>
      </c>
      <c r="F364" s="156">
        <f t="shared" si="96"/>
        <v>156.33543686661298</v>
      </c>
      <c r="G364" s="156">
        <f t="shared" si="96"/>
        <v>151.17949162313073</v>
      </c>
      <c r="H364" s="156">
        <f t="shared" si="96"/>
        <v>0</v>
      </c>
      <c r="I364" s="156">
        <f t="shared" si="96"/>
        <v>185.08472134223118</v>
      </c>
      <c r="J364" s="156">
        <f t="shared" si="96"/>
        <v>210.45760432544728</v>
      </c>
      <c r="K364" s="156">
        <f t="shared" si="96"/>
        <v>169.54452779683231</v>
      </c>
      <c r="L364" s="156">
        <f t="shared" si="96"/>
        <v>0</v>
      </c>
      <c r="M364" s="156">
        <f t="shared" si="96"/>
        <v>219.44273646560848</v>
      </c>
      <c r="N364" s="156">
        <f t="shared" si="96"/>
        <v>121.03251919625939</v>
      </c>
      <c r="O364" s="156">
        <f t="shared" si="96"/>
        <v>127.99711854396936</v>
      </c>
      <c r="P364" s="156">
        <f t="shared" si="96"/>
        <v>143.63666272152477</v>
      </c>
      <c r="Q364" s="156">
        <f t="shared" si="96"/>
        <v>248.77531525091544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7.7229067131273359</v>
      </c>
      <c r="D365" s="157">
        <f t="shared" si="97"/>
        <v>6.4332963492504334</v>
      </c>
      <c r="E365" s="157">
        <f t="shared" si="97"/>
        <v>9.1739009561754017</v>
      </c>
      <c r="F365" s="157">
        <f t="shared" si="97"/>
        <v>8.5039508550976457</v>
      </c>
      <c r="G365" s="157">
        <f t="shared" si="97"/>
        <v>9.4385805057876304</v>
      </c>
      <c r="H365" s="157">
        <f t="shared" si="97"/>
        <v>0</v>
      </c>
      <c r="I365" s="157">
        <f t="shared" si="97"/>
        <v>22.216774154628876</v>
      </c>
      <c r="J365" s="157">
        <f t="shared" si="97"/>
        <v>24.042406750478584</v>
      </c>
      <c r="K365" s="157">
        <f t="shared" si="97"/>
        <v>59.235672453681907</v>
      </c>
      <c r="L365" s="157">
        <f t="shared" si="97"/>
        <v>0</v>
      </c>
      <c r="M365" s="157">
        <f t="shared" si="97"/>
        <v>21.872647836323431</v>
      </c>
      <c r="N365" s="157">
        <f t="shared" si="97"/>
        <v>135.46294320730658</v>
      </c>
      <c r="O365" s="157">
        <f t="shared" si="97"/>
        <v>35.781475318792367</v>
      </c>
      <c r="P365" s="157">
        <f t="shared" si="97"/>
        <v>33.138345572397107</v>
      </c>
      <c r="Q365" s="157">
        <f t="shared" si="97"/>
        <v>36.339797139519078</v>
      </c>
    </row>
    <row r="366" spans="1:17" ht="12" customHeight="1" x14ac:dyDescent="0.25">
      <c r="A366" s="23" t="s">
        <v>60</v>
      </c>
      <c r="B366" s="156"/>
      <c r="C366" s="156">
        <f t="shared" si="96"/>
        <v>7.7229067131273359</v>
      </c>
      <c r="D366" s="156">
        <f t="shared" si="96"/>
        <v>6.4332963492504334</v>
      </c>
      <c r="E366" s="156">
        <f t="shared" si="96"/>
        <v>9.1739009561754017</v>
      </c>
      <c r="F366" s="156">
        <f t="shared" si="96"/>
        <v>8.5039508550976457</v>
      </c>
      <c r="G366" s="156">
        <f t="shared" si="96"/>
        <v>9.4385805057876304</v>
      </c>
      <c r="H366" s="156">
        <f t="shared" si="96"/>
        <v>0</v>
      </c>
      <c r="I366" s="156">
        <f t="shared" si="96"/>
        <v>22.216774154628876</v>
      </c>
      <c r="J366" s="156">
        <f t="shared" si="96"/>
        <v>24.042406750478584</v>
      </c>
      <c r="K366" s="156">
        <f t="shared" si="96"/>
        <v>59.235672453681907</v>
      </c>
      <c r="L366" s="156">
        <f t="shared" si="96"/>
        <v>0</v>
      </c>
      <c r="M366" s="156">
        <f t="shared" si="96"/>
        <v>21.872647836323431</v>
      </c>
      <c r="N366" s="156">
        <f t="shared" si="96"/>
        <v>135.46294320730658</v>
      </c>
      <c r="O366" s="156">
        <f t="shared" si="96"/>
        <v>35.781475318792367</v>
      </c>
      <c r="P366" s="156">
        <f t="shared" si="96"/>
        <v>33.138345572397107</v>
      </c>
      <c r="Q366" s="156">
        <f t="shared" si="96"/>
        <v>36.339797139519078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1655.5695552120874</v>
      </c>
      <c r="D367" s="157">
        <f t="shared" si="98"/>
        <v>1698.550087708225</v>
      </c>
      <c r="E367" s="157">
        <f t="shared" si="98"/>
        <v>1743.9000811070066</v>
      </c>
      <c r="F367" s="157">
        <f t="shared" si="98"/>
        <v>1747.0674070526536</v>
      </c>
      <c r="G367" s="157">
        <f t="shared" si="98"/>
        <v>1678.7120013794886</v>
      </c>
      <c r="H367" s="157">
        <f t="shared" si="98"/>
        <v>0</v>
      </c>
      <c r="I367" s="157">
        <f t="shared" si="98"/>
        <v>1741.7641245061554</v>
      </c>
      <c r="J367" s="157">
        <f t="shared" si="98"/>
        <v>1666.3247590920446</v>
      </c>
      <c r="K367" s="157">
        <f t="shared" si="98"/>
        <v>1765.1140003767123</v>
      </c>
      <c r="L367" s="157">
        <f t="shared" si="98"/>
        <v>0</v>
      </c>
      <c r="M367" s="157">
        <f t="shared" si="98"/>
        <v>2086.8693912522413</v>
      </c>
      <c r="N367" s="157">
        <f t="shared" si="98"/>
        <v>1858.4773849298069</v>
      </c>
      <c r="O367" s="157">
        <f t="shared" si="98"/>
        <v>2063.1432000173745</v>
      </c>
      <c r="P367" s="157">
        <f t="shared" si="98"/>
        <v>2082.1340679344385</v>
      </c>
      <c r="Q367" s="157">
        <f t="shared" si="98"/>
        <v>2095.5594230556958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1725.6819132507137</v>
      </c>
      <c r="D368" s="132">
        <f t="shared" si="99"/>
        <v>1749.1062766417795</v>
      </c>
      <c r="E368" s="132">
        <f t="shared" si="99"/>
        <v>1761.3057504747071</v>
      </c>
      <c r="F368" s="132">
        <f t="shared" si="99"/>
        <v>1754.3491082294697</v>
      </c>
      <c r="G368" s="132">
        <f t="shared" si="99"/>
        <v>1771.4282116642376</v>
      </c>
      <c r="H368" s="132">
        <f t="shared" si="99"/>
        <v>0</v>
      </c>
      <c r="I368" s="132">
        <f t="shared" si="99"/>
        <v>1769.8059245810389</v>
      </c>
      <c r="J368" s="132">
        <f t="shared" si="99"/>
        <v>1864.364726699029</v>
      </c>
      <c r="K368" s="132">
        <f t="shared" si="99"/>
        <v>1852.5530513854237</v>
      </c>
      <c r="L368" s="132">
        <f t="shared" si="99"/>
        <v>0</v>
      </c>
      <c r="M368" s="132">
        <f t="shared" si="99"/>
        <v>2140.0589908793763</v>
      </c>
      <c r="N368" s="132">
        <f t="shared" si="99"/>
        <v>0</v>
      </c>
      <c r="O368" s="132">
        <f t="shared" si="99"/>
        <v>2154.7160641415117</v>
      </c>
      <c r="P368" s="132">
        <f t="shared" si="99"/>
        <v>2181.2141453950694</v>
      </c>
      <c r="Q368" s="132">
        <f t="shared" si="99"/>
        <v>2177.0454647283054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1599.2252648796832</v>
      </c>
      <c r="D369" s="132">
        <f t="shared" si="100"/>
        <v>1604.4730323166607</v>
      </c>
      <c r="E369" s="132">
        <f t="shared" si="100"/>
        <v>1600.9093372833913</v>
      </c>
      <c r="F369" s="132">
        <f t="shared" si="100"/>
        <v>1584.3177864053575</v>
      </c>
      <c r="G369" s="132">
        <f t="shared" si="100"/>
        <v>1590.178934526909</v>
      </c>
      <c r="H369" s="132">
        <f t="shared" si="100"/>
        <v>0</v>
      </c>
      <c r="I369" s="132">
        <f t="shared" si="100"/>
        <v>1581.2019642215057</v>
      </c>
      <c r="J369" s="132">
        <f t="shared" si="100"/>
        <v>1654.9207780078814</v>
      </c>
      <c r="K369" s="132">
        <f t="shared" si="100"/>
        <v>1641.4721375842446</v>
      </c>
      <c r="L369" s="132">
        <f t="shared" si="100"/>
        <v>0</v>
      </c>
      <c r="M369" s="132">
        <f t="shared" si="100"/>
        <v>1865.5740603749759</v>
      </c>
      <c r="N369" s="132">
        <f t="shared" si="100"/>
        <v>1858.4773849298069</v>
      </c>
      <c r="O369" s="132">
        <f t="shared" si="100"/>
        <v>1852.0052314932857</v>
      </c>
      <c r="P369" s="132">
        <f t="shared" si="100"/>
        <v>1854.4404194744739</v>
      </c>
      <c r="Q369" s="132">
        <f t="shared" si="100"/>
        <v>1854.2748465217931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1269.3288240852548</v>
      </c>
      <c r="D370" s="165">
        <f t="shared" si="101"/>
        <v>1271.6109447419853</v>
      </c>
      <c r="E370" s="165">
        <f t="shared" si="101"/>
        <v>1266.9447661532606</v>
      </c>
      <c r="F370" s="165">
        <f t="shared" si="101"/>
        <v>1251.9453368625086</v>
      </c>
      <c r="G370" s="165">
        <f t="shared" si="101"/>
        <v>1254.6810197872485</v>
      </c>
      <c r="H370" s="165">
        <f t="shared" si="101"/>
        <v>0</v>
      </c>
      <c r="I370" s="165">
        <f t="shared" si="101"/>
        <v>1241.5462943298401</v>
      </c>
      <c r="J370" s="165">
        <f t="shared" si="101"/>
        <v>1309.8553013356373</v>
      </c>
      <c r="K370" s="165">
        <f t="shared" si="101"/>
        <v>1294.0339181576267</v>
      </c>
      <c r="L370" s="165">
        <f t="shared" si="101"/>
        <v>0</v>
      </c>
      <c r="M370" s="165">
        <f t="shared" si="101"/>
        <v>1459.5599355096176</v>
      </c>
      <c r="N370" s="165">
        <f t="shared" si="101"/>
        <v>1452.0662637681221</v>
      </c>
      <c r="O370" s="165">
        <f t="shared" si="101"/>
        <v>1444.773201068665</v>
      </c>
      <c r="P370" s="165">
        <f t="shared" si="101"/>
        <v>1444.3030893723171</v>
      </c>
      <c r="Q370" s="165">
        <f t="shared" si="101"/>
        <v>1441.6948161021412</v>
      </c>
    </row>
    <row r="371" spans="1:17" ht="12" customHeight="1" x14ac:dyDescent="0.25">
      <c r="A371" s="147" t="s">
        <v>59</v>
      </c>
      <c r="B371" s="164"/>
      <c r="C371" s="164">
        <f t="shared" si="101"/>
        <v>329.89644079442837</v>
      </c>
      <c r="D371" s="164">
        <f t="shared" si="101"/>
        <v>332.86208757467529</v>
      </c>
      <c r="E371" s="164">
        <f t="shared" si="101"/>
        <v>333.96457113013059</v>
      </c>
      <c r="F371" s="164">
        <f t="shared" si="101"/>
        <v>332.37244954284876</v>
      </c>
      <c r="G371" s="164">
        <f t="shared" si="101"/>
        <v>335.49791473966025</v>
      </c>
      <c r="H371" s="164">
        <f t="shared" si="101"/>
        <v>0</v>
      </c>
      <c r="I371" s="164">
        <f t="shared" si="101"/>
        <v>339.65566989166558</v>
      </c>
      <c r="J371" s="164">
        <f t="shared" si="101"/>
        <v>345.06547667224379</v>
      </c>
      <c r="K371" s="164">
        <f t="shared" si="101"/>
        <v>347.43821942661788</v>
      </c>
      <c r="L371" s="164">
        <f t="shared" si="101"/>
        <v>0</v>
      </c>
      <c r="M371" s="164">
        <f t="shared" si="101"/>
        <v>406.01412486535855</v>
      </c>
      <c r="N371" s="164">
        <f t="shared" si="101"/>
        <v>406.41112116168483</v>
      </c>
      <c r="O371" s="164">
        <f t="shared" si="101"/>
        <v>407.23203042462035</v>
      </c>
      <c r="P371" s="164">
        <f t="shared" si="101"/>
        <v>410.13733010215651</v>
      </c>
      <c r="Q371" s="164">
        <f t="shared" si="101"/>
        <v>412.58003041965173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1514.152989306597</v>
      </c>
      <c r="D372" s="162">
        <f t="shared" si="102"/>
        <v>1608.0337712664959</v>
      </c>
      <c r="E372" s="162">
        <f t="shared" si="102"/>
        <v>1622.7112292429863</v>
      </c>
      <c r="F372" s="162">
        <f t="shared" si="102"/>
        <v>1584.3019628994241</v>
      </c>
      <c r="G372" s="162">
        <f t="shared" si="102"/>
        <v>1577.3632704398347</v>
      </c>
      <c r="H372" s="162">
        <f t="shared" si="102"/>
        <v>0</v>
      </c>
      <c r="I372" s="162">
        <f t="shared" si="102"/>
        <v>1784.7673732604326</v>
      </c>
      <c r="J372" s="162">
        <f t="shared" si="102"/>
        <v>1625.4594991206316</v>
      </c>
      <c r="K372" s="162">
        <f t="shared" si="102"/>
        <v>0</v>
      </c>
      <c r="L372" s="162">
        <f t="shared" si="102"/>
        <v>0</v>
      </c>
      <c r="M372" s="162">
        <f t="shared" si="102"/>
        <v>2084.0509846452806</v>
      </c>
      <c r="N372" s="162">
        <f t="shared" si="102"/>
        <v>0</v>
      </c>
      <c r="O372" s="162">
        <f t="shared" si="102"/>
        <v>1955.1668661374254</v>
      </c>
      <c r="P372" s="162">
        <f t="shared" si="102"/>
        <v>1998.1343080062493</v>
      </c>
      <c r="Q372" s="162">
        <f t="shared" si="102"/>
        <v>2152.2457124023708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1454.9975915530922</v>
      </c>
      <c r="D373" s="160">
        <f t="shared" si="103"/>
        <v>1503.4851699142434</v>
      </c>
      <c r="E373" s="160">
        <f t="shared" si="103"/>
        <v>1496.1631373615721</v>
      </c>
      <c r="F373" s="160">
        <f t="shared" si="103"/>
        <v>1445.2696978942308</v>
      </c>
      <c r="G373" s="160">
        <f t="shared" si="103"/>
        <v>1411.0280163741309</v>
      </c>
      <c r="H373" s="160">
        <f t="shared" si="103"/>
        <v>0</v>
      </c>
      <c r="I373" s="160">
        <f t="shared" si="103"/>
        <v>1516.551572901885</v>
      </c>
      <c r="J373" s="160">
        <f t="shared" si="103"/>
        <v>1413.716932724986</v>
      </c>
      <c r="K373" s="160">
        <f t="shared" si="103"/>
        <v>0</v>
      </c>
      <c r="L373" s="160">
        <f t="shared" si="103"/>
        <v>0</v>
      </c>
      <c r="M373" s="160">
        <f t="shared" si="103"/>
        <v>1786.5047219442727</v>
      </c>
      <c r="N373" s="160">
        <f t="shared" si="103"/>
        <v>0</v>
      </c>
      <c r="O373" s="160">
        <f t="shared" si="103"/>
        <v>1694.3507319848879</v>
      </c>
      <c r="P373" s="160">
        <f t="shared" si="103"/>
        <v>1719.3392748597857</v>
      </c>
      <c r="Q373" s="160">
        <f t="shared" si="103"/>
        <v>1821.8703314870681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1125.1011507586641</v>
      </c>
      <c r="D374" s="156">
        <f t="shared" si="104"/>
        <v>1169.8035699065738</v>
      </c>
      <c r="E374" s="156">
        <f t="shared" si="104"/>
        <v>1161.6901376025846</v>
      </c>
      <c r="F374" s="156">
        <f t="shared" si="104"/>
        <v>1113.1419838306226</v>
      </c>
      <c r="G374" s="156">
        <f t="shared" si="104"/>
        <v>1074.2576141135046</v>
      </c>
      <c r="H374" s="156">
        <f t="shared" si="104"/>
        <v>0</v>
      </c>
      <c r="I374" s="156">
        <f t="shared" si="104"/>
        <v>1171.7884512707496</v>
      </c>
      <c r="J374" s="156">
        <f t="shared" si="104"/>
        <v>1066.0661521750146</v>
      </c>
      <c r="K374" s="156">
        <f t="shared" si="104"/>
        <v>0</v>
      </c>
      <c r="L374" s="156">
        <f t="shared" si="104"/>
        <v>0</v>
      </c>
      <c r="M374" s="156">
        <f t="shared" si="104"/>
        <v>1373.5347246850145</v>
      </c>
      <c r="N374" s="156">
        <f t="shared" si="104"/>
        <v>0</v>
      </c>
      <c r="O374" s="156">
        <f t="shared" si="104"/>
        <v>1281.465058028361</v>
      </c>
      <c r="P374" s="156">
        <f t="shared" si="104"/>
        <v>1301.6284640496574</v>
      </c>
      <c r="Q374" s="156">
        <f t="shared" si="104"/>
        <v>1400.7159860220706</v>
      </c>
    </row>
    <row r="375" spans="1:17" ht="12" customHeight="1" x14ac:dyDescent="0.25">
      <c r="A375" s="148" t="s">
        <v>59</v>
      </c>
      <c r="B375" s="156"/>
      <c r="C375" s="156">
        <f t="shared" si="104"/>
        <v>329.89644079442826</v>
      </c>
      <c r="D375" s="156">
        <f t="shared" si="104"/>
        <v>333.68160000766926</v>
      </c>
      <c r="E375" s="156">
        <f t="shared" si="104"/>
        <v>334.47299975898744</v>
      </c>
      <c r="F375" s="156">
        <f t="shared" si="104"/>
        <v>332.12771406360838</v>
      </c>
      <c r="G375" s="156">
        <f t="shared" si="104"/>
        <v>336.77040226062633</v>
      </c>
      <c r="H375" s="156">
        <f t="shared" si="104"/>
        <v>0</v>
      </c>
      <c r="I375" s="156">
        <f t="shared" si="104"/>
        <v>344.76312163113533</v>
      </c>
      <c r="J375" s="156">
        <f t="shared" si="104"/>
        <v>347.65078054997133</v>
      </c>
      <c r="K375" s="156">
        <f t="shared" si="104"/>
        <v>0</v>
      </c>
      <c r="L375" s="156">
        <f t="shared" si="104"/>
        <v>0</v>
      </c>
      <c r="M375" s="156">
        <f t="shared" si="104"/>
        <v>412.9699972592577</v>
      </c>
      <c r="N375" s="156">
        <f t="shared" si="104"/>
        <v>0</v>
      </c>
      <c r="O375" s="156">
        <f t="shared" si="104"/>
        <v>412.88567395652666</v>
      </c>
      <c r="P375" s="156">
        <f t="shared" si="104"/>
        <v>417.71081081012818</v>
      </c>
      <c r="Q375" s="156">
        <f t="shared" si="104"/>
        <v>421.15434546499733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1107.4117655937653</v>
      </c>
      <c r="D376" s="157">
        <f t="shared" si="105"/>
        <v>1142.6397180401946</v>
      </c>
      <c r="E376" s="157">
        <f t="shared" si="105"/>
        <v>1160.7940936368605</v>
      </c>
      <c r="F376" s="157">
        <f t="shared" si="105"/>
        <v>1095.1625863271627</v>
      </c>
      <c r="G376" s="157">
        <f t="shared" si="105"/>
        <v>1153.4530426648009</v>
      </c>
      <c r="H376" s="157">
        <f t="shared" si="105"/>
        <v>0</v>
      </c>
      <c r="I376" s="157">
        <f t="shared" si="105"/>
        <v>1154.2732236731408</v>
      </c>
      <c r="J376" s="157">
        <f t="shared" si="105"/>
        <v>1163.1371510617225</v>
      </c>
      <c r="K376" s="157">
        <f t="shared" si="105"/>
        <v>1320.5917709818043</v>
      </c>
      <c r="L376" s="157">
        <f t="shared" si="105"/>
        <v>0</v>
      </c>
      <c r="M376" s="157">
        <f t="shared" si="105"/>
        <v>1601.8269760260748</v>
      </c>
      <c r="N376" s="157">
        <f t="shared" si="105"/>
        <v>1626.3760228157726</v>
      </c>
      <c r="O376" s="157">
        <f t="shared" si="105"/>
        <v>1619.1583623690026</v>
      </c>
      <c r="P376" s="157">
        <f t="shared" si="105"/>
        <v>1615.1101430921835</v>
      </c>
      <c r="Q376" s="157">
        <f t="shared" si="105"/>
        <v>1287.2670859537188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1234.0319920883942</v>
      </c>
      <c r="D377" s="156">
        <f t="shared" si="106"/>
        <v>1226.7634313316453</v>
      </c>
      <c r="E377" s="156">
        <f t="shared" si="106"/>
        <v>1236.056173197348</v>
      </c>
      <c r="F377" s="156">
        <f t="shared" si="106"/>
        <v>1277.1654991288485</v>
      </c>
      <c r="G377" s="156">
        <f t="shared" si="106"/>
        <v>1260.1826846168458</v>
      </c>
      <c r="H377" s="156">
        <f t="shared" si="106"/>
        <v>0</v>
      </c>
      <c r="I377" s="156">
        <f t="shared" si="106"/>
        <v>1271.6418880819431</v>
      </c>
      <c r="J377" s="156">
        <f t="shared" si="106"/>
        <v>1332.2453884309582</v>
      </c>
      <c r="K377" s="156">
        <f t="shared" si="106"/>
        <v>1320.5917709818043</v>
      </c>
      <c r="L377" s="156">
        <f t="shared" si="106"/>
        <v>0</v>
      </c>
      <c r="M377" s="156">
        <f t="shared" si="106"/>
        <v>1601.8269760260748</v>
      </c>
      <c r="N377" s="156">
        <f t="shared" si="106"/>
        <v>1626.3760228157726</v>
      </c>
      <c r="O377" s="156">
        <f t="shared" si="106"/>
        <v>1619.1583623690026</v>
      </c>
      <c r="P377" s="156">
        <f t="shared" si="106"/>
        <v>1615.1101430921835</v>
      </c>
      <c r="Q377" s="156">
        <f t="shared" si="106"/>
        <v>1633.3746007181674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802.7537083513547</v>
      </c>
      <c r="D378" s="57">
        <f t="shared" si="107"/>
        <v>821.30249140914691</v>
      </c>
      <c r="E378" s="57">
        <f t="shared" si="107"/>
        <v>823.79649612966364</v>
      </c>
      <c r="F378" s="57">
        <f t="shared" si="107"/>
        <v>834.80821056863829</v>
      </c>
      <c r="G378" s="57">
        <f t="shared" si="107"/>
        <v>817.97835752671563</v>
      </c>
      <c r="H378" s="57">
        <f t="shared" si="107"/>
        <v>0</v>
      </c>
      <c r="I378" s="57">
        <f t="shared" si="107"/>
        <v>871.81666210956416</v>
      </c>
      <c r="J378" s="57">
        <f t="shared" si="107"/>
        <v>851.64067166588131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1121.4651409525702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9075.4750266959818</v>
      </c>
      <c r="D380" s="168">
        <f t="shared" si="108"/>
        <v>9075.6088384921113</v>
      </c>
      <c r="E380" s="168">
        <f t="shared" si="108"/>
        <v>10122.076255457891</v>
      </c>
      <c r="F380" s="168">
        <f t="shared" si="108"/>
        <v>9992.6481154048306</v>
      </c>
      <c r="G380" s="168">
        <f t="shared" si="108"/>
        <v>9948.9121167109097</v>
      </c>
      <c r="H380" s="168">
        <f t="shared" si="108"/>
        <v>0</v>
      </c>
      <c r="I380" s="168">
        <f t="shared" si="108"/>
        <v>9124.2089153060315</v>
      </c>
      <c r="J380" s="168">
        <f t="shared" si="108"/>
        <v>9356.9170273438267</v>
      </c>
      <c r="K380" s="168">
        <f t="shared" si="108"/>
        <v>9329.3930373054263</v>
      </c>
      <c r="L380" s="168">
        <f t="shared" si="108"/>
        <v>0</v>
      </c>
      <c r="M380" s="168">
        <f t="shared" si="108"/>
        <v>10132.385809767395</v>
      </c>
      <c r="N380" s="168">
        <f t="shared" si="108"/>
        <v>10105.578145868114</v>
      </c>
      <c r="O380" s="168">
        <f t="shared" si="108"/>
        <v>9506.4722779736167</v>
      </c>
      <c r="P380" s="168">
        <f t="shared" si="108"/>
        <v>8568.8784091571833</v>
      </c>
      <c r="Q380" s="168">
        <f t="shared" si="108"/>
        <v>9555.5849017471864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7461.1324125149504</v>
      </c>
      <c r="D381" s="157">
        <f t="shared" si="109"/>
        <v>7442.6124244580478</v>
      </c>
      <c r="E381" s="157">
        <f t="shared" si="109"/>
        <v>8491.7043434937259</v>
      </c>
      <c r="F381" s="157">
        <f t="shared" si="109"/>
        <v>8334.2993300385806</v>
      </c>
      <c r="G381" s="157">
        <f t="shared" si="109"/>
        <v>8249.584439895285</v>
      </c>
      <c r="H381" s="157">
        <f t="shared" si="109"/>
        <v>0</v>
      </c>
      <c r="I381" s="157">
        <f t="shared" si="109"/>
        <v>7286.3867004606482</v>
      </c>
      <c r="J381" s="157">
        <f t="shared" si="109"/>
        <v>7501.9275367155633</v>
      </c>
      <c r="K381" s="157">
        <f t="shared" si="109"/>
        <v>7427.9613911884198</v>
      </c>
      <c r="L381" s="157">
        <f t="shared" si="109"/>
        <v>0</v>
      </c>
      <c r="M381" s="157">
        <f t="shared" si="109"/>
        <v>7966.0694025145676</v>
      </c>
      <c r="N381" s="157">
        <f t="shared" si="109"/>
        <v>7614.9389166683923</v>
      </c>
      <c r="O381" s="157">
        <f t="shared" si="109"/>
        <v>7279.1158432025077</v>
      </c>
      <c r="P381" s="157">
        <f t="shared" si="109"/>
        <v>6361.8942206702395</v>
      </c>
      <c r="Q381" s="157">
        <f t="shared" si="109"/>
        <v>7137.2470819271875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7298.3286330101782</v>
      </c>
      <c r="D382" s="156">
        <f t="shared" si="110"/>
        <v>7224.1775600134506</v>
      </c>
      <c r="E382" s="156">
        <f t="shared" si="110"/>
        <v>8264.2706497067593</v>
      </c>
      <c r="F382" s="156">
        <f t="shared" si="110"/>
        <v>8161.9264064136187</v>
      </c>
      <c r="G382" s="156">
        <f t="shared" si="110"/>
        <v>8085.4288572493588</v>
      </c>
      <c r="H382" s="156">
        <f t="shared" si="110"/>
        <v>0</v>
      </c>
      <c r="I382" s="156">
        <f t="shared" si="110"/>
        <v>7091.2045284014848</v>
      </c>
      <c r="J382" s="156">
        <f t="shared" si="110"/>
        <v>7283.3422542493963</v>
      </c>
      <c r="K382" s="156">
        <f t="shared" si="110"/>
        <v>7248.6652682898139</v>
      </c>
      <c r="L382" s="156">
        <f t="shared" si="110"/>
        <v>0</v>
      </c>
      <c r="M382" s="156">
        <f t="shared" si="110"/>
        <v>7735.9005176828241</v>
      </c>
      <c r="N382" s="156">
        <f t="shared" si="110"/>
        <v>7491.1774611587789</v>
      </c>
      <c r="O382" s="156">
        <f t="shared" si="110"/>
        <v>7146.2859189227893</v>
      </c>
      <c r="P382" s="156">
        <f t="shared" si="110"/>
        <v>6213.9265322654774</v>
      </c>
      <c r="Q382" s="156">
        <f t="shared" si="110"/>
        <v>6883.9584232392999</v>
      </c>
    </row>
    <row r="383" spans="1:17" ht="12" customHeight="1" x14ac:dyDescent="0.25">
      <c r="A383" s="23" t="s">
        <v>60</v>
      </c>
      <c r="B383" s="156"/>
      <c r="C383" s="156">
        <f t="shared" si="110"/>
        <v>162.80377950477251</v>
      </c>
      <c r="D383" s="156">
        <f t="shared" si="110"/>
        <v>218.43486444459768</v>
      </c>
      <c r="E383" s="156">
        <f t="shared" si="110"/>
        <v>227.43369378696633</v>
      </c>
      <c r="F383" s="156">
        <f t="shared" si="110"/>
        <v>172.37292362496262</v>
      </c>
      <c r="G383" s="156">
        <f t="shared" si="110"/>
        <v>164.1555826459261</v>
      </c>
      <c r="H383" s="156">
        <f t="shared" si="110"/>
        <v>0</v>
      </c>
      <c r="I383" s="156">
        <f t="shared" si="110"/>
        <v>195.18217205916307</v>
      </c>
      <c r="J383" s="156">
        <f t="shared" si="110"/>
        <v>218.58528246616666</v>
      </c>
      <c r="K383" s="156">
        <f t="shared" si="110"/>
        <v>179.29612289860614</v>
      </c>
      <c r="L383" s="156">
        <f t="shared" si="110"/>
        <v>0</v>
      </c>
      <c r="M383" s="156">
        <f t="shared" si="110"/>
        <v>230.16888483174344</v>
      </c>
      <c r="N383" s="156">
        <f t="shared" si="110"/>
        <v>123.76145550961297</v>
      </c>
      <c r="O383" s="156">
        <f t="shared" si="110"/>
        <v>132.82992427971851</v>
      </c>
      <c r="P383" s="156">
        <f t="shared" si="110"/>
        <v>147.96768840476219</v>
      </c>
      <c r="Q383" s="156">
        <f t="shared" si="110"/>
        <v>253.28865868788725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13.624281307021864</v>
      </c>
      <c r="D384" s="157">
        <f t="shared" si="111"/>
        <v>11.630566964406414</v>
      </c>
      <c r="E384" s="157">
        <f t="shared" si="111"/>
        <v>17.015321813107146</v>
      </c>
      <c r="F384" s="157">
        <f t="shared" si="111"/>
        <v>16.267510910294185</v>
      </c>
      <c r="G384" s="157">
        <f t="shared" si="111"/>
        <v>18.709558077286442</v>
      </c>
      <c r="H384" s="157">
        <f t="shared" si="111"/>
        <v>0</v>
      </c>
      <c r="I384" s="157">
        <f t="shared" si="111"/>
        <v>47.490217715705164</v>
      </c>
      <c r="J384" s="157">
        <f t="shared" si="111"/>
        <v>54.067381229209658</v>
      </c>
      <c r="K384" s="157">
        <f t="shared" si="111"/>
        <v>142.268714948954</v>
      </c>
      <c r="L384" s="157">
        <f t="shared" si="111"/>
        <v>0</v>
      </c>
      <c r="M384" s="157">
        <f t="shared" si="111"/>
        <v>61.895894815981435</v>
      </c>
      <c r="N384" s="157">
        <f t="shared" si="111"/>
        <v>402.98192873776316</v>
      </c>
      <c r="O384" s="157">
        <f t="shared" si="111"/>
        <v>112.60114583578509</v>
      </c>
      <c r="P384" s="157">
        <f t="shared" si="111"/>
        <v>106.97698120963639</v>
      </c>
      <c r="Q384" s="157">
        <f t="shared" si="111"/>
        <v>122.18035021920102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13.624281307021864</v>
      </c>
      <c r="D385" s="156">
        <f t="shared" si="112"/>
        <v>11.630566964406414</v>
      </c>
      <c r="E385" s="156">
        <f t="shared" si="112"/>
        <v>17.015321813107146</v>
      </c>
      <c r="F385" s="156">
        <f t="shared" si="112"/>
        <v>16.267510910294185</v>
      </c>
      <c r="G385" s="156">
        <f t="shared" si="112"/>
        <v>18.709558077286442</v>
      </c>
      <c r="H385" s="156">
        <f t="shared" si="112"/>
        <v>0</v>
      </c>
      <c r="I385" s="156">
        <f t="shared" si="112"/>
        <v>47.490217715705164</v>
      </c>
      <c r="J385" s="156">
        <f t="shared" si="112"/>
        <v>54.067381229209658</v>
      </c>
      <c r="K385" s="156">
        <f t="shared" si="112"/>
        <v>142.268714948954</v>
      </c>
      <c r="L385" s="156">
        <f t="shared" si="112"/>
        <v>0</v>
      </c>
      <c r="M385" s="156">
        <f t="shared" si="112"/>
        <v>61.895894815981435</v>
      </c>
      <c r="N385" s="156">
        <f t="shared" si="112"/>
        <v>402.98192873776316</v>
      </c>
      <c r="O385" s="156">
        <f t="shared" si="112"/>
        <v>112.60114583578509</v>
      </c>
      <c r="P385" s="156">
        <f t="shared" si="112"/>
        <v>106.97698120963639</v>
      </c>
      <c r="Q385" s="156">
        <f t="shared" si="112"/>
        <v>122.18035021920102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985.02197941090128</v>
      </c>
      <c r="D386" s="157">
        <f t="shared" si="113"/>
        <v>1004.6930751326296</v>
      </c>
      <c r="E386" s="157">
        <f t="shared" si="113"/>
        <v>989.13648224114479</v>
      </c>
      <c r="F386" s="157">
        <f t="shared" si="113"/>
        <v>983.97526216082815</v>
      </c>
      <c r="G386" s="157">
        <f t="shared" si="113"/>
        <v>1034.1510411035702</v>
      </c>
      <c r="H386" s="157">
        <f t="shared" si="113"/>
        <v>0</v>
      </c>
      <c r="I386" s="157">
        <f t="shared" si="113"/>
        <v>1114.164822221815</v>
      </c>
      <c r="J386" s="157">
        <f t="shared" si="113"/>
        <v>1100.2069071060821</v>
      </c>
      <c r="K386" s="157">
        <f t="shared" si="113"/>
        <v>1069.2475758826949</v>
      </c>
      <c r="L386" s="157">
        <f t="shared" si="113"/>
        <v>0</v>
      </c>
      <c r="M386" s="157">
        <f t="shared" si="113"/>
        <v>1275.636144493873</v>
      </c>
      <c r="N386" s="157">
        <f t="shared" si="113"/>
        <v>1249.8525604823847</v>
      </c>
      <c r="O386" s="157">
        <f t="shared" si="113"/>
        <v>1282.752596488948</v>
      </c>
      <c r="P386" s="157">
        <f t="shared" si="113"/>
        <v>1270.7237922817053</v>
      </c>
      <c r="Q386" s="157">
        <f t="shared" si="113"/>
        <v>1387.9886454771292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944.8839173443813</v>
      </c>
      <c r="D387" s="132">
        <f t="shared" si="114"/>
        <v>963.93741866412154</v>
      </c>
      <c r="E387" s="132">
        <f t="shared" si="114"/>
        <v>978.08067038625336</v>
      </c>
      <c r="F387" s="132">
        <f t="shared" si="114"/>
        <v>981.26384878974181</v>
      </c>
      <c r="G387" s="132">
        <f t="shared" si="114"/>
        <v>995.18907534743846</v>
      </c>
      <c r="H387" s="132">
        <f t="shared" si="114"/>
        <v>0</v>
      </c>
      <c r="I387" s="132">
        <f t="shared" si="114"/>
        <v>1003.0108049264462</v>
      </c>
      <c r="J387" s="132">
        <f t="shared" si="114"/>
        <v>1058.1464966603316</v>
      </c>
      <c r="K387" s="132">
        <f t="shared" si="114"/>
        <v>1056.8363539315517</v>
      </c>
      <c r="L387" s="132">
        <f t="shared" si="114"/>
        <v>0</v>
      </c>
      <c r="M387" s="132">
        <f t="shared" si="114"/>
        <v>1219.5366921517755</v>
      </c>
      <c r="N387" s="132">
        <f t="shared" si="114"/>
        <v>0</v>
      </c>
      <c r="O387" s="132">
        <f t="shared" si="114"/>
        <v>1227.7576907081743</v>
      </c>
      <c r="P387" s="132">
        <f t="shared" si="114"/>
        <v>1240.9846690432826</v>
      </c>
      <c r="Q387" s="132">
        <f t="shared" si="114"/>
        <v>1252.4336703226916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1022.8092736904206</v>
      </c>
      <c r="D388" s="132">
        <f t="shared" si="115"/>
        <v>1031.7277912126974</v>
      </c>
      <c r="E388" s="132">
        <f t="shared" si="115"/>
        <v>1035.0636612974938</v>
      </c>
      <c r="F388" s="132">
        <f t="shared" si="115"/>
        <v>1030.2537813275724</v>
      </c>
      <c r="G388" s="132">
        <f t="shared" si="115"/>
        <v>1039.9830125776457</v>
      </c>
      <c r="H388" s="132">
        <f t="shared" si="115"/>
        <v>0</v>
      </c>
      <c r="I388" s="132">
        <f t="shared" si="115"/>
        <v>1045.7123960312053</v>
      </c>
      <c r="J388" s="132">
        <f t="shared" si="115"/>
        <v>1087.59547318369</v>
      </c>
      <c r="K388" s="132">
        <f t="shared" si="115"/>
        <v>1086.7974758858097</v>
      </c>
      <c r="L388" s="132">
        <f t="shared" si="115"/>
        <v>0</v>
      </c>
      <c r="M388" s="132">
        <f t="shared" si="115"/>
        <v>1250.9066424263483</v>
      </c>
      <c r="N388" s="132">
        <f t="shared" si="115"/>
        <v>1249.8525604823847</v>
      </c>
      <c r="O388" s="132">
        <f t="shared" si="115"/>
        <v>1250.7093438034051</v>
      </c>
      <c r="P388" s="132">
        <f t="shared" si="115"/>
        <v>1258.3876528187675</v>
      </c>
      <c r="Q388" s="132">
        <f t="shared" si="115"/>
        <v>1264.1130877896235</v>
      </c>
    </row>
    <row r="389" spans="1:17" ht="12" customHeight="1" x14ac:dyDescent="0.25">
      <c r="A389" s="166" t="s">
        <v>203</v>
      </c>
      <c r="B389" s="165"/>
      <c r="C389" s="165">
        <f t="shared" si="115"/>
        <v>692.91283289599232</v>
      </c>
      <c r="D389" s="165">
        <f t="shared" si="115"/>
        <v>697.69140355089178</v>
      </c>
      <c r="E389" s="165">
        <f t="shared" si="115"/>
        <v>698.80735362178314</v>
      </c>
      <c r="F389" s="165">
        <f t="shared" si="115"/>
        <v>694.29683519737034</v>
      </c>
      <c r="G389" s="165">
        <f t="shared" si="115"/>
        <v>699.53861920148222</v>
      </c>
      <c r="H389" s="165">
        <f t="shared" si="115"/>
        <v>0</v>
      </c>
      <c r="I389" s="165">
        <f t="shared" si="115"/>
        <v>699.37808367308844</v>
      </c>
      <c r="J389" s="165">
        <f t="shared" si="115"/>
        <v>738.57220977750933</v>
      </c>
      <c r="K389" s="165">
        <f t="shared" si="115"/>
        <v>734.5574253112112</v>
      </c>
      <c r="L389" s="165">
        <f t="shared" si="115"/>
        <v>0</v>
      </c>
      <c r="M389" s="165">
        <f t="shared" si="115"/>
        <v>837.55777390973833</v>
      </c>
      <c r="N389" s="165">
        <f t="shared" si="115"/>
        <v>836.15494661289733</v>
      </c>
      <c r="O389" s="165">
        <f t="shared" si="115"/>
        <v>835.14367241997002</v>
      </c>
      <c r="P389" s="165">
        <f t="shared" si="115"/>
        <v>840.42738824007495</v>
      </c>
      <c r="Q389" s="165">
        <f t="shared" si="115"/>
        <v>843.65193266763731</v>
      </c>
    </row>
    <row r="390" spans="1:17" ht="12" customHeight="1" x14ac:dyDescent="0.25">
      <c r="A390" s="147" t="s">
        <v>59</v>
      </c>
      <c r="B390" s="164"/>
      <c r="C390" s="164">
        <f t="shared" si="115"/>
        <v>329.89644079442826</v>
      </c>
      <c r="D390" s="164">
        <f t="shared" si="115"/>
        <v>334.0363876618058</v>
      </c>
      <c r="E390" s="164">
        <f t="shared" si="115"/>
        <v>336.2563076757109</v>
      </c>
      <c r="F390" s="164">
        <f t="shared" si="115"/>
        <v>335.95694613020191</v>
      </c>
      <c r="G390" s="164">
        <f t="shared" si="115"/>
        <v>340.44439337616325</v>
      </c>
      <c r="H390" s="164">
        <f t="shared" si="115"/>
        <v>0</v>
      </c>
      <c r="I390" s="164">
        <f t="shared" si="115"/>
        <v>346.33431235811685</v>
      </c>
      <c r="J390" s="164">
        <f t="shared" si="115"/>
        <v>349.02326340618072</v>
      </c>
      <c r="K390" s="164">
        <f t="shared" si="115"/>
        <v>352.24005057459857</v>
      </c>
      <c r="L390" s="164">
        <f t="shared" si="115"/>
        <v>0</v>
      </c>
      <c r="M390" s="164">
        <f t="shared" si="115"/>
        <v>413.3488685166098</v>
      </c>
      <c r="N390" s="164">
        <f t="shared" si="115"/>
        <v>413.69761386948716</v>
      </c>
      <c r="O390" s="164">
        <f t="shared" si="115"/>
        <v>415.56567138343485</v>
      </c>
      <c r="P390" s="164">
        <f t="shared" si="115"/>
        <v>417.96026457869249</v>
      </c>
      <c r="Q390" s="164">
        <f t="shared" si="115"/>
        <v>420.46115512198622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1019.1021273886755</v>
      </c>
      <c r="D391" s="162">
        <f t="shared" si="116"/>
        <v>1095.2797380790457</v>
      </c>
      <c r="E391" s="162">
        <f t="shared" si="116"/>
        <v>1102.8864869561587</v>
      </c>
      <c r="F391" s="162">
        <f t="shared" si="116"/>
        <v>1075.2785913691807</v>
      </c>
      <c r="G391" s="162">
        <f t="shared" si="116"/>
        <v>1080.6009700393156</v>
      </c>
      <c r="H391" s="162">
        <f t="shared" si="116"/>
        <v>0</v>
      </c>
      <c r="I391" s="162">
        <f t="shared" si="116"/>
        <v>1231.4980033736665</v>
      </c>
      <c r="J391" s="162">
        <f t="shared" si="116"/>
        <v>1132.0000832419464</v>
      </c>
      <c r="K391" s="162">
        <f t="shared" si="116"/>
        <v>0</v>
      </c>
      <c r="L391" s="162">
        <f t="shared" si="116"/>
        <v>0</v>
      </c>
      <c r="M391" s="162">
        <f t="shared" si="116"/>
        <v>1480.6451809882772</v>
      </c>
      <c r="N391" s="162">
        <f t="shared" si="116"/>
        <v>0</v>
      </c>
      <c r="O391" s="162">
        <f t="shared" si="116"/>
        <v>1395.7886635284372</v>
      </c>
      <c r="P391" s="162">
        <f t="shared" si="116"/>
        <v>1428.8821140697023</v>
      </c>
      <c r="Q391" s="162">
        <f t="shared" si="116"/>
        <v>1543.0686129418536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1090.6716641362759</v>
      </c>
      <c r="D392" s="160">
        <f t="shared" si="117"/>
        <v>1127.6634571749205</v>
      </c>
      <c r="E392" s="160">
        <f t="shared" si="117"/>
        <v>1128.1046858831166</v>
      </c>
      <c r="F392" s="160">
        <f t="shared" si="117"/>
        <v>1099.9685641527101</v>
      </c>
      <c r="G392" s="160">
        <f t="shared" si="117"/>
        <v>1084.7964341089637</v>
      </c>
      <c r="H392" s="160">
        <f t="shared" si="117"/>
        <v>0</v>
      </c>
      <c r="I392" s="160">
        <f t="shared" si="117"/>
        <v>1161.2784969496497</v>
      </c>
      <c r="J392" s="160">
        <f t="shared" si="117"/>
        <v>1096.5111226518814</v>
      </c>
      <c r="K392" s="160">
        <f t="shared" si="117"/>
        <v>0</v>
      </c>
      <c r="L392" s="160">
        <f t="shared" si="117"/>
        <v>0</v>
      </c>
      <c r="M392" s="160">
        <f t="shared" si="117"/>
        <v>1381.7886516171286</v>
      </c>
      <c r="N392" s="160">
        <f t="shared" si="117"/>
        <v>0</v>
      </c>
      <c r="O392" s="160">
        <f t="shared" si="117"/>
        <v>1329.2225558613532</v>
      </c>
      <c r="P392" s="160">
        <f t="shared" si="117"/>
        <v>1349.0903983673777</v>
      </c>
      <c r="Q392" s="160">
        <f t="shared" si="117"/>
        <v>1425.4040768195925</v>
      </c>
    </row>
    <row r="393" spans="1:17" ht="12" customHeight="1" x14ac:dyDescent="0.25">
      <c r="A393" s="148" t="s">
        <v>60</v>
      </c>
      <c r="B393" s="156"/>
      <c r="C393" s="156">
        <f t="shared" si="117"/>
        <v>760.77522334184778</v>
      </c>
      <c r="D393" s="156">
        <f t="shared" si="117"/>
        <v>793.61865942653867</v>
      </c>
      <c r="E393" s="156">
        <f t="shared" si="117"/>
        <v>791.85161178197507</v>
      </c>
      <c r="F393" s="156">
        <f t="shared" si="117"/>
        <v>764.01548960342052</v>
      </c>
      <c r="G393" s="156">
        <f t="shared" si="117"/>
        <v>744.27266681461015</v>
      </c>
      <c r="H393" s="156">
        <f t="shared" si="117"/>
        <v>0</v>
      </c>
      <c r="I393" s="156">
        <f t="shared" si="117"/>
        <v>814.87046857198857</v>
      </c>
      <c r="J393" s="156">
        <f t="shared" si="117"/>
        <v>747.47864161307734</v>
      </c>
      <c r="K393" s="156">
        <f t="shared" si="117"/>
        <v>0</v>
      </c>
      <c r="L393" s="156">
        <f t="shared" si="117"/>
        <v>0</v>
      </c>
      <c r="M393" s="156">
        <f t="shared" si="117"/>
        <v>968.03532634149008</v>
      </c>
      <c r="N393" s="156">
        <f t="shared" si="117"/>
        <v>0</v>
      </c>
      <c r="O393" s="156">
        <f t="shared" si="117"/>
        <v>913.09899872922392</v>
      </c>
      <c r="P393" s="156">
        <f t="shared" si="117"/>
        <v>930.29246419199524</v>
      </c>
      <c r="Q393" s="156">
        <f t="shared" si="117"/>
        <v>1004.2497313545952</v>
      </c>
    </row>
    <row r="394" spans="1:17" ht="12" customHeight="1" x14ac:dyDescent="0.25">
      <c r="A394" s="148" t="s">
        <v>59</v>
      </c>
      <c r="B394" s="156"/>
      <c r="C394" s="156">
        <f t="shared" si="117"/>
        <v>329.8964407944282</v>
      </c>
      <c r="D394" s="156">
        <f t="shared" si="117"/>
        <v>334.04479774838177</v>
      </c>
      <c r="E394" s="156">
        <f t="shared" si="117"/>
        <v>336.25307410114181</v>
      </c>
      <c r="F394" s="156">
        <f t="shared" si="117"/>
        <v>335.9530745492894</v>
      </c>
      <c r="G394" s="156">
        <f t="shared" si="117"/>
        <v>340.52376729435366</v>
      </c>
      <c r="H394" s="156">
        <f t="shared" si="117"/>
        <v>0</v>
      </c>
      <c r="I394" s="156">
        <f t="shared" si="117"/>
        <v>346.4080283776612</v>
      </c>
      <c r="J394" s="156">
        <f t="shared" si="117"/>
        <v>349.03248103880401</v>
      </c>
      <c r="K394" s="156">
        <f t="shared" si="117"/>
        <v>0</v>
      </c>
      <c r="L394" s="156">
        <f t="shared" si="117"/>
        <v>0</v>
      </c>
      <c r="M394" s="156">
        <f t="shared" si="117"/>
        <v>413.7533252756383</v>
      </c>
      <c r="N394" s="156">
        <f t="shared" si="117"/>
        <v>0</v>
      </c>
      <c r="O394" s="156">
        <f t="shared" si="117"/>
        <v>416.12355713212929</v>
      </c>
      <c r="P394" s="156">
        <f t="shared" si="117"/>
        <v>418.79793417538275</v>
      </c>
      <c r="Q394" s="156">
        <f t="shared" si="117"/>
        <v>421.15434546499733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615.69635346310827</v>
      </c>
      <c r="D395" s="157">
        <f t="shared" si="118"/>
        <v>616.67277193702876</v>
      </c>
      <c r="E395" s="157">
        <f t="shared" si="118"/>
        <v>624.22010790991305</v>
      </c>
      <c r="F395" s="157">
        <f t="shared" si="118"/>
        <v>658.10601229512736</v>
      </c>
      <c r="G395" s="157">
        <f t="shared" si="118"/>
        <v>646.46707763476763</v>
      </c>
      <c r="H395" s="157">
        <f t="shared" si="118"/>
        <v>0</v>
      </c>
      <c r="I395" s="157">
        <f t="shared" si="118"/>
        <v>676.16717490786266</v>
      </c>
      <c r="J395" s="157">
        <f t="shared" si="118"/>
        <v>700.71520229297187</v>
      </c>
      <c r="K395" s="157">
        <f t="shared" si="118"/>
        <v>689.91535528535871</v>
      </c>
      <c r="L395" s="157">
        <f t="shared" si="118"/>
        <v>0</v>
      </c>
      <c r="M395" s="157">
        <f t="shared" si="118"/>
        <v>828.78436794297079</v>
      </c>
      <c r="N395" s="157">
        <f t="shared" si="118"/>
        <v>837.80473997957415</v>
      </c>
      <c r="O395" s="157">
        <f t="shared" si="118"/>
        <v>832.00269244637559</v>
      </c>
      <c r="P395" s="157">
        <f t="shared" si="118"/>
        <v>829.28341499560076</v>
      </c>
      <c r="Q395" s="157">
        <f t="shared" si="118"/>
        <v>908.16882412366908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600.44055330752087</v>
      </c>
      <c r="D396" s="156">
        <f t="shared" si="119"/>
        <v>603.28364056006706</v>
      </c>
      <c r="E396" s="156">
        <f t="shared" si="119"/>
        <v>613.93494628552901</v>
      </c>
      <c r="F396" s="156">
        <f t="shared" si="119"/>
        <v>641.09489733827252</v>
      </c>
      <c r="G396" s="156">
        <f t="shared" si="119"/>
        <v>638.93140280497948</v>
      </c>
      <c r="H396" s="156">
        <f t="shared" si="119"/>
        <v>0</v>
      </c>
      <c r="I396" s="156">
        <f t="shared" si="119"/>
        <v>659.07756187182565</v>
      </c>
      <c r="J396" s="156">
        <f t="shared" si="119"/>
        <v>698.37804558873233</v>
      </c>
      <c r="K396" s="156">
        <f t="shared" si="119"/>
        <v>689.91535528535871</v>
      </c>
      <c r="L396" s="156">
        <f t="shared" si="119"/>
        <v>0</v>
      </c>
      <c r="M396" s="156">
        <f t="shared" si="119"/>
        <v>828.78436794297079</v>
      </c>
      <c r="N396" s="156">
        <f t="shared" si="119"/>
        <v>837.80473997957415</v>
      </c>
      <c r="O396" s="156">
        <f t="shared" si="119"/>
        <v>832.00269244637559</v>
      </c>
      <c r="P396" s="156">
        <f t="shared" si="119"/>
        <v>829.28341499560076</v>
      </c>
      <c r="Q396" s="156">
        <f t="shared" si="119"/>
        <v>842.57004633220822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652.40298845934933</v>
      </c>
      <c r="D397" s="57">
        <f t="shared" si="120"/>
        <v>667.81680939488149</v>
      </c>
      <c r="E397" s="57">
        <f t="shared" si="120"/>
        <v>670.27350927261307</v>
      </c>
      <c r="F397" s="57">
        <f t="shared" si="120"/>
        <v>682.44033830876822</v>
      </c>
      <c r="G397" s="57">
        <f t="shared" si="120"/>
        <v>670.15335723422595</v>
      </c>
      <c r="H397" s="57">
        <f t="shared" si="120"/>
        <v>0</v>
      </c>
      <c r="I397" s="57">
        <f t="shared" si="120"/>
        <v>717.29462030332252</v>
      </c>
      <c r="J397" s="57">
        <f t="shared" si="120"/>
        <v>705.0202325889087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939.59375563642334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2963.1147601264483</v>
      </c>
      <c r="D399" s="168">
        <f t="shared" si="121"/>
        <v>2803.8494657960473</v>
      </c>
      <c r="E399" s="168">
        <f t="shared" si="121"/>
        <v>3188.9449850108663</v>
      </c>
      <c r="F399" s="168">
        <f t="shared" si="121"/>
        <v>3097.0407045321167</v>
      </c>
      <c r="G399" s="168">
        <f t="shared" si="121"/>
        <v>2975.971785694579</v>
      </c>
      <c r="H399" s="168">
        <f t="shared" si="121"/>
        <v>0</v>
      </c>
      <c r="I399" s="168">
        <f t="shared" si="121"/>
        <v>2650.8092446205255</v>
      </c>
      <c r="J399" s="168">
        <f t="shared" si="121"/>
        <v>2702.2953768016341</v>
      </c>
      <c r="K399" s="168">
        <f t="shared" si="121"/>
        <v>2885.0221499640174</v>
      </c>
      <c r="L399" s="168">
        <f t="shared" si="121"/>
        <v>0</v>
      </c>
      <c r="M399" s="168">
        <f t="shared" si="121"/>
        <v>3045.7678845330611</v>
      </c>
      <c r="N399" s="168">
        <f t="shared" si="121"/>
        <v>2980.3350537223887</v>
      </c>
      <c r="O399" s="168">
        <f t="shared" si="121"/>
        <v>2798.2508902531099</v>
      </c>
      <c r="P399" s="168">
        <f t="shared" si="121"/>
        <v>2560.03974862321</v>
      </c>
      <c r="Q399" s="168">
        <f t="shared" si="121"/>
        <v>2415.7916236246983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2503.4672442470028</v>
      </c>
      <c r="D400" s="157">
        <f t="shared" si="122"/>
        <v>2355.6234209240697</v>
      </c>
      <c r="E400" s="157">
        <f t="shared" si="122"/>
        <v>2657.2734711790449</v>
      </c>
      <c r="F400" s="157">
        <f t="shared" si="122"/>
        <v>2598.6221186543848</v>
      </c>
      <c r="G400" s="157">
        <f t="shared" si="122"/>
        <v>2586.2084368656101</v>
      </c>
      <c r="H400" s="157">
        <f t="shared" si="122"/>
        <v>0</v>
      </c>
      <c r="I400" s="157">
        <f t="shared" si="122"/>
        <v>2294.584444228034</v>
      </c>
      <c r="J400" s="157">
        <f t="shared" si="122"/>
        <v>2363.536394859545</v>
      </c>
      <c r="K400" s="157">
        <f t="shared" si="122"/>
        <v>2290.7930176403484</v>
      </c>
      <c r="L400" s="157">
        <f t="shared" si="122"/>
        <v>0</v>
      </c>
      <c r="M400" s="157">
        <f t="shared" si="122"/>
        <v>2397.2543938281069</v>
      </c>
      <c r="N400" s="157">
        <f t="shared" si="122"/>
        <v>2358.5009395271495</v>
      </c>
      <c r="O400" s="157">
        <f t="shared" si="122"/>
        <v>2188.7924306134423</v>
      </c>
      <c r="P400" s="157">
        <f t="shared" si="122"/>
        <v>1887.9435713656658</v>
      </c>
      <c r="Q400" s="157">
        <f t="shared" si="122"/>
        <v>2104.5857361136991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2503.4672442470028</v>
      </c>
      <c r="D401" s="156">
        <f t="shared" si="123"/>
        <v>2355.6234209240697</v>
      </c>
      <c r="E401" s="156">
        <f t="shared" si="123"/>
        <v>2657.2734711790449</v>
      </c>
      <c r="F401" s="156">
        <f t="shared" si="123"/>
        <v>2598.6221186543848</v>
      </c>
      <c r="G401" s="156">
        <f t="shared" si="123"/>
        <v>2586.2084368656101</v>
      </c>
      <c r="H401" s="156">
        <f t="shared" si="123"/>
        <v>0</v>
      </c>
      <c r="I401" s="156">
        <f t="shared" si="123"/>
        <v>2294.584444228034</v>
      </c>
      <c r="J401" s="156">
        <f t="shared" si="123"/>
        <v>2363.536394859545</v>
      </c>
      <c r="K401" s="156">
        <f t="shared" si="123"/>
        <v>2290.7930176403484</v>
      </c>
      <c r="L401" s="156">
        <f t="shared" si="123"/>
        <v>0</v>
      </c>
      <c r="M401" s="156">
        <f t="shared" si="123"/>
        <v>2397.2543938281069</v>
      </c>
      <c r="N401" s="156">
        <f t="shared" si="123"/>
        <v>2358.5009395271495</v>
      </c>
      <c r="O401" s="156">
        <f t="shared" si="123"/>
        <v>2188.7924306134423</v>
      </c>
      <c r="P401" s="156">
        <f t="shared" si="123"/>
        <v>1887.9435713656658</v>
      </c>
      <c r="Q401" s="156">
        <f t="shared" si="123"/>
        <v>2104.5857361136991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283.56143618119143</v>
      </c>
      <c r="D405" s="157">
        <f t="shared" si="127"/>
        <v>251.83740250253791</v>
      </c>
      <c r="E405" s="157">
        <f t="shared" si="127"/>
        <v>327.57401529267736</v>
      </c>
      <c r="F405" s="157">
        <f t="shared" si="127"/>
        <v>346.57991272427535</v>
      </c>
      <c r="G405" s="157">
        <f t="shared" si="127"/>
        <v>196.6493299765776</v>
      </c>
      <c r="H405" s="157">
        <f t="shared" si="127"/>
        <v>0</v>
      </c>
      <c r="I405" s="157">
        <f t="shared" si="127"/>
        <v>174.76107196164082</v>
      </c>
      <c r="J405" s="157">
        <f t="shared" si="127"/>
        <v>164.34035337033023</v>
      </c>
      <c r="K405" s="157">
        <f t="shared" si="127"/>
        <v>327.47441104765181</v>
      </c>
      <c r="L405" s="157">
        <f t="shared" si="127"/>
        <v>0</v>
      </c>
      <c r="M405" s="157">
        <f t="shared" si="127"/>
        <v>324.95028373103435</v>
      </c>
      <c r="N405" s="157">
        <f t="shared" si="127"/>
        <v>293.31208930508348</v>
      </c>
      <c r="O405" s="157">
        <f t="shared" si="127"/>
        <v>282.39437583550813</v>
      </c>
      <c r="P405" s="157">
        <f t="shared" si="127"/>
        <v>345.84981898263698</v>
      </c>
      <c r="Q405" s="157">
        <f t="shared" si="127"/>
        <v>204.34327392153511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348.58145256957022</v>
      </c>
      <c r="D406" s="132">
        <f t="shared" si="128"/>
        <v>353.31308854122733</v>
      </c>
      <c r="E406" s="132">
        <f t="shared" si="128"/>
        <v>355.7773377615577</v>
      </c>
      <c r="F406" s="132">
        <f t="shared" si="128"/>
        <v>354.37212140028544</v>
      </c>
      <c r="G406" s="132">
        <f t="shared" si="128"/>
        <v>357.82203800320247</v>
      </c>
      <c r="H406" s="132">
        <f t="shared" si="128"/>
        <v>0</v>
      </c>
      <c r="I406" s="132">
        <f t="shared" si="128"/>
        <v>357.49434192920177</v>
      </c>
      <c r="J406" s="132">
        <f t="shared" si="128"/>
        <v>376.59487508217268</v>
      </c>
      <c r="K406" s="132">
        <f t="shared" si="128"/>
        <v>374.20895974836657</v>
      </c>
      <c r="L406" s="132">
        <f t="shared" si="128"/>
        <v>0</v>
      </c>
      <c r="M406" s="132">
        <f t="shared" si="128"/>
        <v>432.2841109344825</v>
      </c>
      <c r="N406" s="132">
        <f t="shared" si="128"/>
        <v>0</v>
      </c>
      <c r="O406" s="132">
        <f t="shared" si="128"/>
        <v>435.24478627615622</v>
      </c>
      <c r="P406" s="132">
        <f t="shared" si="128"/>
        <v>440.59730204557309</v>
      </c>
      <c r="Q406" s="132">
        <f t="shared" si="128"/>
        <v>439.7552437548988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256.39979296913435</v>
      </c>
      <c r="D407" s="132">
        <f t="shared" si="129"/>
        <v>256.86077301844341</v>
      </c>
      <c r="E407" s="132">
        <f t="shared" si="129"/>
        <v>255.91822196200758</v>
      </c>
      <c r="F407" s="132">
        <f t="shared" si="129"/>
        <v>252.88839195119419</v>
      </c>
      <c r="G407" s="132">
        <f t="shared" si="129"/>
        <v>253.44098992440891</v>
      </c>
      <c r="H407" s="132">
        <f t="shared" si="129"/>
        <v>0</v>
      </c>
      <c r="I407" s="132">
        <f t="shared" si="129"/>
        <v>250.78782328698307</v>
      </c>
      <c r="J407" s="132">
        <f t="shared" si="129"/>
        <v>264.58599356554379</v>
      </c>
      <c r="K407" s="132">
        <f t="shared" si="129"/>
        <v>261.39013186733433</v>
      </c>
      <c r="L407" s="132">
        <f t="shared" si="129"/>
        <v>0</v>
      </c>
      <c r="M407" s="132">
        <f t="shared" si="129"/>
        <v>294.82578366594601</v>
      </c>
      <c r="N407" s="132">
        <f t="shared" si="129"/>
        <v>293.31208930508348</v>
      </c>
      <c r="O407" s="132">
        <f t="shared" si="129"/>
        <v>291.8389172390514</v>
      </c>
      <c r="P407" s="132">
        <f t="shared" si="129"/>
        <v>291.74395639098054</v>
      </c>
      <c r="Q407" s="132">
        <f t="shared" si="129"/>
        <v>291.21709470329927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256.39979296913435</v>
      </c>
      <c r="D408" s="165">
        <f t="shared" si="130"/>
        <v>256.86077301844341</v>
      </c>
      <c r="E408" s="165">
        <f t="shared" si="130"/>
        <v>255.91822196200758</v>
      </c>
      <c r="F408" s="165">
        <f t="shared" si="130"/>
        <v>252.88839195119419</v>
      </c>
      <c r="G408" s="165">
        <f t="shared" si="130"/>
        <v>253.44098992440891</v>
      </c>
      <c r="H408" s="165">
        <f t="shared" si="130"/>
        <v>0</v>
      </c>
      <c r="I408" s="165">
        <f t="shared" si="130"/>
        <v>250.78782328698307</v>
      </c>
      <c r="J408" s="165">
        <f t="shared" si="130"/>
        <v>264.58599356554379</v>
      </c>
      <c r="K408" s="165">
        <f t="shared" si="130"/>
        <v>261.39013186733433</v>
      </c>
      <c r="L408" s="165">
        <f t="shared" si="130"/>
        <v>0</v>
      </c>
      <c r="M408" s="165">
        <f t="shared" si="130"/>
        <v>294.82578366594601</v>
      </c>
      <c r="N408" s="165">
        <f t="shared" si="130"/>
        <v>293.31208930508348</v>
      </c>
      <c r="O408" s="165">
        <f t="shared" si="130"/>
        <v>291.8389172390514</v>
      </c>
      <c r="P408" s="165">
        <f t="shared" si="130"/>
        <v>291.74395639098054</v>
      </c>
      <c r="Q408" s="165">
        <f t="shared" si="130"/>
        <v>291.21709470329927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176.08607969825405</v>
      </c>
      <c r="D414" s="157">
        <f t="shared" si="136"/>
        <v>196.38864236944002</v>
      </c>
      <c r="E414" s="157">
        <f t="shared" si="136"/>
        <v>204.09749853914388</v>
      </c>
      <c r="F414" s="157">
        <f t="shared" si="136"/>
        <v>151.83867315345651</v>
      </c>
      <c r="G414" s="157">
        <f t="shared" si="136"/>
        <v>193.11401885239152</v>
      </c>
      <c r="H414" s="157">
        <f t="shared" si="136"/>
        <v>0</v>
      </c>
      <c r="I414" s="157">
        <f t="shared" si="136"/>
        <v>181.46372843085038</v>
      </c>
      <c r="J414" s="157">
        <f t="shared" si="136"/>
        <v>174.41862857175883</v>
      </c>
      <c r="K414" s="157">
        <f t="shared" si="136"/>
        <v>266.75472127601739</v>
      </c>
      <c r="L414" s="157">
        <f t="shared" si="136"/>
        <v>0</v>
      </c>
      <c r="M414" s="157">
        <f t="shared" si="136"/>
        <v>323.56320697392016</v>
      </c>
      <c r="N414" s="157">
        <f t="shared" si="136"/>
        <v>328.52202489015565</v>
      </c>
      <c r="O414" s="157">
        <f t="shared" si="136"/>
        <v>327.0640838041594</v>
      </c>
      <c r="P414" s="157">
        <f t="shared" si="136"/>
        <v>326.24635827490721</v>
      </c>
      <c r="Q414" s="157">
        <f t="shared" si="136"/>
        <v>106.86261358946403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249.26996164037416</v>
      </c>
      <c r="D415" s="156">
        <f t="shared" si="137"/>
        <v>247.80173887740563</v>
      </c>
      <c r="E415" s="156">
        <f t="shared" si="137"/>
        <v>249.67883884178951</v>
      </c>
      <c r="F415" s="156">
        <f t="shared" si="137"/>
        <v>257.98277274601895</v>
      </c>
      <c r="G415" s="156">
        <f t="shared" si="137"/>
        <v>254.55230615431554</v>
      </c>
      <c r="H415" s="156">
        <f t="shared" si="137"/>
        <v>0</v>
      </c>
      <c r="I415" s="156">
        <f t="shared" si="137"/>
        <v>256.86702346025834</v>
      </c>
      <c r="J415" s="156">
        <f t="shared" si="137"/>
        <v>269.10870949767292</v>
      </c>
      <c r="K415" s="156">
        <f t="shared" si="137"/>
        <v>266.75472127601739</v>
      </c>
      <c r="L415" s="156">
        <f t="shared" si="137"/>
        <v>0</v>
      </c>
      <c r="M415" s="156">
        <f t="shared" si="137"/>
        <v>323.56320697392016</v>
      </c>
      <c r="N415" s="156">
        <f t="shared" si="137"/>
        <v>328.52202489015565</v>
      </c>
      <c r="O415" s="156">
        <f t="shared" si="137"/>
        <v>327.0640838041594</v>
      </c>
      <c r="P415" s="156">
        <f t="shared" si="137"/>
        <v>326.24635827490721</v>
      </c>
      <c r="Q415" s="156">
        <f t="shared" si="137"/>
        <v>329.93571210122616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203.01899203384019</v>
      </c>
      <c r="D418" s="184">
        <f>D361/RES_summary!D$21</f>
        <v>194.44756188781449</v>
      </c>
      <c r="E418" s="184">
        <f>E361/RES_summary!E$21</f>
        <v>215.09217131199119</v>
      </c>
      <c r="F418" s="184">
        <f>F361/RES_summary!F$21</f>
        <v>209.74240571349807</v>
      </c>
      <c r="G418" s="184">
        <f>G361/RES_summary!G$21</f>
        <v>208.39128657540167</v>
      </c>
      <c r="H418" s="184">
        <f>H361/RES_summary!H$21</f>
        <v>0</v>
      </c>
      <c r="I418" s="184">
        <f>I361/RES_summary!I$21</f>
        <v>190.61861671909801</v>
      </c>
      <c r="J418" s="184">
        <f>J361/RES_summary!J$21</f>
        <v>194.2648770395779</v>
      </c>
      <c r="K418" s="184">
        <f>K361/RES_summary!K$21</f>
        <v>192.06461873133341</v>
      </c>
      <c r="L418" s="184">
        <f>L361/RES_summary!L$21</f>
        <v>0</v>
      </c>
      <c r="M418" s="184">
        <f>M361/RES_summary!M$21</f>
        <v>205.11089260371796</v>
      </c>
      <c r="N418" s="184">
        <f>N361/RES_summary!N$21</f>
        <v>198.61949472775635</v>
      </c>
      <c r="O418" s="184">
        <f>O361/RES_summary!O$21</f>
        <v>187.9673525432159</v>
      </c>
      <c r="P418" s="184">
        <f>P361/RES_summary!P$21</f>
        <v>168.509662848971</v>
      </c>
      <c r="Q418" s="184">
        <f>Q361/RES_summary!Q$21</f>
        <v>178.62727372677517</v>
      </c>
    </row>
    <row r="419" spans="1:17" ht="12" customHeight="1" x14ac:dyDescent="0.25">
      <c r="A419" s="158" t="s">
        <v>65</v>
      </c>
      <c r="B419" s="157"/>
      <c r="C419" s="178">
        <f>C362/RES_summary!C$21</f>
        <v>166.29453670854267</v>
      </c>
      <c r="D419" s="178">
        <f>D362/RES_summary!D$21</f>
        <v>156.79860644460013</v>
      </c>
      <c r="E419" s="178">
        <f>E362/RES_summary!E$21</f>
        <v>176.5823412111736</v>
      </c>
      <c r="F419" s="178">
        <f>F362/RES_summary!F$21</f>
        <v>172.0704960151273</v>
      </c>
      <c r="G419" s="178">
        <f>G362/RES_summary!G$21</f>
        <v>170.90303337762234</v>
      </c>
      <c r="H419" s="178">
        <f>H362/RES_summary!H$21</f>
        <v>0</v>
      </c>
      <c r="I419" s="178">
        <f>I362/RES_summary!I$21</f>
        <v>152.15644058251621</v>
      </c>
      <c r="J419" s="178">
        <f>J362/RES_summary!J$21</f>
        <v>156.72059280879643</v>
      </c>
      <c r="K419" s="178">
        <f>K362/RES_summary!K$21</f>
        <v>150.84853780713186</v>
      </c>
      <c r="L419" s="178">
        <f>L362/RES_summary!L$21</f>
        <v>0</v>
      </c>
      <c r="M419" s="178">
        <f>M362/RES_summary!M$21</f>
        <v>156.93475029322829</v>
      </c>
      <c r="N419" s="178">
        <f>N362/RES_summary!N$21</f>
        <v>151.97935137644015</v>
      </c>
      <c r="O419" s="178">
        <f>O362/RES_summary!O$21</f>
        <v>140.36594625232152</v>
      </c>
      <c r="P419" s="178">
        <f>P362/RES_summary!P$21</f>
        <v>120.96167268395028</v>
      </c>
      <c r="Q419" s="178">
        <f>Q362/RES_summary!Q$21</f>
        <v>135.27084948239059</v>
      </c>
    </row>
    <row r="420" spans="1:17" ht="12" customHeight="1" x14ac:dyDescent="0.25">
      <c r="A420" s="23" t="s">
        <v>161</v>
      </c>
      <c r="B420" s="156"/>
      <c r="C420" s="177">
        <f>C363/RES_summary!C$21</f>
        <v>164.27201387822763</v>
      </c>
      <c r="D420" s="177">
        <f>D363/RES_summary!D$21</f>
        <v>154.18167498946366</v>
      </c>
      <c r="E420" s="177">
        <f>E363/RES_summary!E$21</f>
        <v>173.8579045900224</v>
      </c>
      <c r="F420" s="177">
        <f>F363/RES_summary!F$21</f>
        <v>170.00455279646786</v>
      </c>
      <c r="G420" s="177">
        <f>G363/RES_summary!G$21</f>
        <v>168.90857679285611</v>
      </c>
      <c r="H420" s="177">
        <f>H363/RES_summary!H$21</f>
        <v>0</v>
      </c>
      <c r="I420" s="177">
        <f>I363/RES_summary!I$21</f>
        <v>149.71705016138262</v>
      </c>
      <c r="J420" s="177">
        <f>J363/RES_summary!J$21</f>
        <v>153.95154842063295</v>
      </c>
      <c r="K420" s="177">
        <f>K363/RES_summary!K$21</f>
        <v>148.62656925770818</v>
      </c>
      <c r="L420" s="177">
        <f>L363/RES_summary!L$21</f>
        <v>0</v>
      </c>
      <c r="M420" s="177">
        <f>M363/RES_summary!M$21</f>
        <v>154.08561732793194</v>
      </c>
      <c r="N420" s="177">
        <f>N363/RES_summary!N$21</f>
        <v>150.42010254339309</v>
      </c>
      <c r="O420" s="177">
        <f>O363/RES_summary!O$21</f>
        <v>138.7272408274863</v>
      </c>
      <c r="P420" s="177">
        <f>P363/RES_summary!P$21</f>
        <v>119.13085921568069</v>
      </c>
      <c r="Q420" s="177">
        <f>Q363/RES_summary!Q$21</f>
        <v>132.1162769510247</v>
      </c>
    </row>
    <row r="421" spans="1:17" ht="12" customHeight="1" x14ac:dyDescent="0.25">
      <c r="A421" s="23" t="s">
        <v>60</v>
      </c>
      <c r="B421" s="156"/>
      <c r="C421" s="177">
        <f>C364/RES_summary!C$21</f>
        <v>2.0225228303150335</v>
      </c>
      <c r="D421" s="177">
        <f>D364/RES_summary!D$21</f>
        <v>2.6169314551364637</v>
      </c>
      <c r="E421" s="177">
        <f>E364/RES_summary!E$21</f>
        <v>2.7244366211511974</v>
      </c>
      <c r="F421" s="177">
        <f>F364/RES_summary!F$21</f>
        <v>2.0659432186594366</v>
      </c>
      <c r="G421" s="177">
        <f>G364/RES_summary!G$21</f>
        <v>1.9944565847662281</v>
      </c>
      <c r="H421" s="177">
        <f>H364/RES_summary!H$21</f>
        <v>0</v>
      </c>
      <c r="I421" s="177">
        <f>I364/RES_summary!I$21</f>
        <v>2.4393904211336124</v>
      </c>
      <c r="J421" s="177">
        <f>J364/RES_summary!J$21</f>
        <v>2.769044388163469</v>
      </c>
      <c r="K421" s="177">
        <f>K364/RES_summary!K$21</f>
        <v>2.2219685494236727</v>
      </c>
      <c r="L421" s="177">
        <f>L364/RES_summary!L$21</f>
        <v>0</v>
      </c>
      <c r="M421" s="177">
        <f>M364/RES_summary!M$21</f>
        <v>2.8491329652963766</v>
      </c>
      <c r="N421" s="177">
        <f>N364/RES_summary!N$21</f>
        <v>1.5592488330470569</v>
      </c>
      <c r="O421" s="177">
        <f>O364/RES_summary!O$21</f>
        <v>1.6387054248352153</v>
      </c>
      <c r="P421" s="177">
        <f>P364/RES_summary!P$21</f>
        <v>1.8308134682695969</v>
      </c>
      <c r="Q421" s="177">
        <f>Q364/RES_summary!Q$21</f>
        <v>3.1545725313658912</v>
      </c>
    </row>
    <row r="422" spans="1:17" ht="12" customHeight="1" x14ac:dyDescent="0.25">
      <c r="A422" s="158" t="s">
        <v>112</v>
      </c>
      <c r="B422" s="157"/>
      <c r="C422" s="178">
        <f>C365/RES_summary!C$21</f>
        <v>0.10236370224968107</v>
      </c>
      <c r="D422" s="178">
        <f>D365/RES_summary!D$21</f>
        <v>8.5055809326558776E-2</v>
      </c>
      <c r="E422" s="178">
        <f>E365/RES_summary!E$21</f>
        <v>0.12124274607015889</v>
      </c>
      <c r="F422" s="178">
        <f>F365/RES_summary!F$21</f>
        <v>0.11237810155538745</v>
      </c>
      <c r="G422" s="178">
        <f>G365/RES_summary!G$21</f>
        <v>0.12451979325040978</v>
      </c>
      <c r="H422" s="178">
        <f>H365/RES_summary!H$21</f>
        <v>0</v>
      </c>
      <c r="I422" s="178">
        <f>I365/RES_summary!I$21</f>
        <v>0.29281393768359965</v>
      </c>
      <c r="J422" s="178">
        <f>J365/RES_summary!J$21</f>
        <v>0.31633207887041614</v>
      </c>
      <c r="K422" s="178">
        <f>K365/RES_summary!K$21</f>
        <v>0.77631406277981041</v>
      </c>
      <c r="L422" s="178">
        <f>L365/RES_summary!L$21</f>
        <v>0</v>
      </c>
      <c r="M422" s="178">
        <f>M365/RES_summary!M$21</f>
        <v>0.28398334341111431</v>
      </c>
      <c r="N422" s="178">
        <f>N365/RES_summary!N$21</f>
        <v>1.7451544222971149</v>
      </c>
      <c r="O422" s="178">
        <f>O365/RES_summary!O$21</f>
        <v>0.45809857581575258</v>
      </c>
      <c r="P422" s="178">
        <f>P365/RES_summary!P$21</f>
        <v>0.4223860972580577</v>
      </c>
      <c r="Q422" s="178">
        <f>Q365/RES_summary!Q$21</f>
        <v>0.46080345928257782</v>
      </c>
    </row>
    <row r="423" spans="1:17" ht="12" customHeight="1" x14ac:dyDescent="0.25">
      <c r="A423" s="23" t="s">
        <v>60</v>
      </c>
      <c r="B423" s="156"/>
      <c r="C423" s="177">
        <f>C366/RES_summary!C$21</f>
        <v>0.10236370224968107</v>
      </c>
      <c r="D423" s="177">
        <f>D366/RES_summary!D$21</f>
        <v>8.5055809326558776E-2</v>
      </c>
      <c r="E423" s="177">
        <f>E366/RES_summary!E$21</f>
        <v>0.12124274607015889</v>
      </c>
      <c r="F423" s="177">
        <f>F366/RES_summary!F$21</f>
        <v>0.11237810155538745</v>
      </c>
      <c r="G423" s="177">
        <f>G366/RES_summary!G$21</f>
        <v>0.12451979325040978</v>
      </c>
      <c r="H423" s="177">
        <f>H366/RES_summary!H$21</f>
        <v>0</v>
      </c>
      <c r="I423" s="177">
        <f>I366/RES_summary!I$21</f>
        <v>0.29281393768359965</v>
      </c>
      <c r="J423" s="177">
        <f>J366/RES_summary!J$21</f>
        <v>0.31633207887041614</v>
      </c>
      <c r="K423" s="177">
        <f>K366/RES_summary!K$21</f>
        <v>0.77631406277981041</v>
      </c>
      <c r="L423" s="177">
        <f>L366/RES_summary!L$21</f>
        <v>0</v>
      </c>
      <c r="M423" s="177">
        <f>M366/RES_summary!M$21</f>
        <v>0.28398334341111431</v>
      </c>
      <c r="N423" s="177">
        <f>N366/RES_summary!N$21</f>
        <v>1.7451544222971149</v>
      </c>
      <c r="O423" s="177">
        <f>O366/RES_summary!O$21</f>
        <v>0.45809857581575258</v>
      </c>
      <c r="P423" s="177">
        <f>P366/RES_summary!P$21</f>
        <v>0.4223860972580577</v>
      </c>
      <c r="Q423" s="177">
        <f>Q366/RES_summary!Q$21</f>
        <v>0.46080345928257782</v>
      </c>
    </row>
    <row r="424" spans="1:17" ht="12" customHeight="1" x14ac:dyDescent="0.25">
      <c r="A424" s="158" t="s">
        <v>63</v>
      </c>
      <c r="B424" s="157"/>
      <c r="C424" s="178">
        <f>C367/RES_summary!C$21</f>
        <v>21.943839968350634</v>
      </c>
      <c r="D424" s="178">
        <f>D367/RES_summary!D$21</f>
        <v>22.456847088748429</v>
      </c>
      <c r="E424" s="178">
        <f>E367/RES_summary!E$21</f>
        <v>23.047473012345844</v>
      </c>
      <c r="F424" s="178">
        <f>F367/RES_summary!F$21</f>
        <v>23.087165229345175</v>
      </c>
      <c r="G424" s="178">
        <f>G367/RES_summary!G$21</f>
        <v>22.146642835814024</v>
      </c>
      <c r="H424" s="178">
        <f>H367/RES_summary!H$21</f>
        <v>0</v>
      </c>
      <c r="I424" s="178">
        <f>I367/RES_summary!I$21</f>
        <v>22.956204544502402</v>
      </c>
      <c r="J424" s="178">
        <f>J367/RES_summary!J$21</f>
        <v>21.92425993734339</v>
      </c>
      <c r="K424" s="178">
        <f>K367/RES_summary!K$21</f>
        <v>23.132730061829438</v>
      </c>
      <c r="L424" s="178">
        <f>L367/RES_summary!L$21</f>
        <v>0</v>
      </c>
      <c r="M424" s="178">
        <f>M367/RES_summary!M$21</f>
        <v>27.094851589296397</v>
      </c>
      <c r="N424" s="178">
        <f>N367/RES_summary!N$21</f>
        <v>23.942562816503841</v>
      </c>
      <c r="O424" s="178">
        <f>O367/RES_summary!O$21</f>
        <v>26.413750501101802</v>
      </c>
      <c r="P424" s="178">
        <f>P367/RES_summary!P$21</f>
        <v>26.539178940044284</v>
      </c>
      <c r="Q424" s="178">
        <f>Q367/RES_summary!Q$21</f>
        <v>26.572548756089368</v>
      </c>
    </row>
    <row r="425" spans="1:17" ht="12" customHeight="1" x14ac:dyDescent="0.25">
      <c r="A425" s="167" t="s">
        <v>160</v>
      </c>
      <c r="B425" s="132"/>
      <c r="C425" s="183">
        <f>C368/RES_summary!C$21</f>
        <v>22.87314816912038</v>
      </c>
      <c r="D425" s="183">
        <f>D368/RES_summary!D$21</f>
        <v>23.125259879449562</v>
      </c>
      <c r="E425" s="183">
        <f>E368/RES_summary!E$21</f>
        <v>23.277507232402328</v>
      </c>
      <c r="F425" s="183">
        <f>F368/RES_summary!F$21</f>
        <v>23.183391532658501</v>
      </c>
      <c r="G425" s="183">
        <f>G368/RES_summary!G$21</f>
        <v>23.369814405791011</v>
      </c>
      <c r="H425" s="183">
        <f>H368/RES_summary!H$21</f>
        <v>0</v>
      </c>
      <c r="I425" s="183">
        <f>I368/RES_summary!I$21</f>
        <v>23.325791499049181</v>
      </c>
      <c r="J425" s="183">
        <f>J368/RES_summary!J$21</f>
        <v>24.529922311444111</v>
      </c>
      <c r="K425" s="183">
        <f>K368/RES_summary!K$21</f>
        <v>24.278663958119065</v>
      </c>
      <c r="L425" s="183">
        <f>L368/RES_summary!L$21</f>
        <v>0</v>
      </c>
      <c r="M425" s="183">
        <f>M368/RES_summary!M$21</f>
        <v>27.785438318888772</v>
      </c>
      <c r="N425" s="183">
        <f>N368/RES_summary!N$21</f>
        <v>0</v>
      </c>
      <c r="O425" s="183">
        <f>O368/RES_summary!O$21</f>
        <v>27.58612805861981</v>
      </c>
      <c r="P425" s="183">
        <f>P368/RES_summary!P$21</f>
        <v>27.802067793176448</v>
      </c>
      <c r="Q425" s="183">
        <f>Q368/RES_summary!Q$21</f>
        <v>27.605825021826931</v>
      </c>
    </row>
    <row r="426" spans="1:17" ht="12" customHeight="1" x14ac:dyDescent="0.25">
      <c r="A426" s="167" t="s">
        <v>159</v>
      </c>
      <c r="B426" s="132"/>
      <c r="C426" s="183">
        <f>C369/RES_summary!C$21</f>
        <v>21.197021396885557</v>
      </c>
      <c r="D426" s="183">
        <f>D369/RES_summary!D$21</f>
        <v>21.213036816224403</v>
      </c>
      <c r="E426" s="183">
        <f>E369/RES_summary!E$21</f>
        <v>21.157700000122549</v>
      </c>
      <c r="F426" s="183">
        <f>F369/RES_summary!F$21</f>
        <v>20.936459785623203</v>
      </c>
      <c r="G426" s="183">
        <f>G369/RES_summary!G$21</f>
        <v>20.978657970552977</v>
      </c>
      <c r="H426" s="183">
        <f>H369/RES_summary!H$21</f>
        <v>0</v>
      </c>
      <c r="I426" s="183">
        <f>I369/RES_summary!I$21</f>
        <v>20.840018005956797</v>
      </c>
      <c r="J426" s="183">
        <f>J369/RES_summary!J$21</f>
        <v>21.77421484904621</v>
      </c>
      <c r="K426" s="183">
        <f>K369/RES_summary!K$21</f>
        <v>21.512339630554468</v>
      </c>
      <c r="L426" s="183">
        <f>L369/RES_summary!L$21</f>
        <v>0</v>
      </c>
      <c r="M426" s="183">
        <f>M369/RES_summary!M$21</f>
        <v>24.221665479682791</v>
      </c>
      <c r="N426" s="183">
        <f>N369/RES_summary!N$21</f>
        <v>23.942562816503841</v>
      </c>
      <c r="O426" s="183">
        <f>O369/RES_summary!O$21</f>
        <v>23.710619849842207</v>
      </c>
      <c r="P426" s="183">
        <f>P369/RES_summary!P$21</f>
        <v>23.636963096669103</v>
      </c>
      <c r="Q426" s="183">
        <f>Q369/RES_summary!Q$21</f>
        <v>23.512961848889979</v>
      </c>
    </row>
    <row r="427" spans="1:17" ht="12" customHeight="1" x14ac:dyDescent="0.25">
      <c r="A427" s="166" t="s">
        <v>203</v>
      </c>
      <c r="B427" s="165"/>
      <c r="C427" s="182">
        <f>C370/RES_summary!C$21</f>
        <v>16.824390431227325</v>
      </c>
      <c r="D427" s="182">
        <f>D370/RES_summary!D$21</f>
        <v>16.81220515609256</v>
      </c>
      <c r="E427" s="182">
        <f>E370/RES_summary!E$21</f>
        <v>16.744007080677676</v>
      </c>
      <c r="F427" s="182">
        <f>F370/RES_summary!F$21</f>
        <v>16.544220751627719</v>
      </c>
      <c r="G427" s="182">
        <f>G370/RES_summary!G$21</f>
        <v>16.552554813016787</v>
      </c>
      <c r="H427" s="182">
        <f>H370/RES_summary!H$21</f>
        <v>0</v>
      </c>
      <c r="I427" s="182">
        <f>I370/RES_summary!I$21</f>
        <v>16.363404368651679</v>
      </c>
      <c r="J427" s="182">
        <f>J370/RES_summary!J$21</f>
        <v>17.234100345743862</v>
      </c>
      <c r="K427" s="182">
        <f>K370/RES_summary!K$21</f>
        <v>16.958982430145138</v>
      </c>
      <c r="L427" s="182">
        <f>L370/RES_summary!L$21</f>
        <v>0</v>
      </c>
      <c r="M427" s="182">
        <f>M370/RES_summary!M$21</f>
        <v>18.950184426532754</v>
      </c>
      <c r="N427" s="182">
        <f>N370/RES_summary!N$21</f>
        <v>18.706812370120602</v>
      </c>
      <c r="O427" s="182">
        <f>O370/RES_summary!O$21</f>
        <v>18.496960784585639</v>
      </c>
      <c r="P427" s="182">
        <f>P370/RES_summary!P$21</f>
        <v>18.409293965655259</v>
      </c>
      <c r="Q427" s="182">
        <f>Q370/RES_summary!Q$21</f>
        <v>18.281278674700342</v>
      </c>
    </row>
    <row r="428" spans="1:17" ht="12" customHeight="1" x14ac:dyDescent="0.25">
      <c r="A428" s="147" t="s">
        <v>59</v>
      </c>
      <c r="B428" s="164"/>
      <c r="C428" s="181">
        <f>C371/RES_summary!C$21</f>
        <v>4.3726309656582298</v>
      </c>
      <c r="D428" s="181">
        <f>D371/RES_summary!D$21</f>
        <v>4.40083166013184</v>
      </c>
      <c r="E428" s="181">
        <f>E371/RES_summary!E$21</f>
        <v>4.4136929194448751</v>
      </c>
      <c r="F428" s="181">
        <f>F371/RES_summary!F$21</f>
        <v>4.3922390339954838</v>
      </c>
      <c r="G428" s="181">
        <f>G371/RES_summary!G$21</f>
        <v>4.4261031575361836</v>
      </c>
      <c r="H428" s="181">
        <f>H371/RES_summary!H$21</f>
        <v>0</v>
      </c>
      <c r="I428" s="181">
        <f>I371/RES_summary!I$21</f>
        <v>4.4766136373051157</v>
      </c>
      <c r="J428" s="181">
        <f>J371/RES_summary!J$21</f>
        <v>4.5401145033023429</v>
      </c>
      <c r="K428" s="181">
        <f>K371/RES_summary!K$21</f>
        <v>4.5533572004093275</v>
      </c>
      <c r="L428" s="181">
        <f>L371/RES_summary!L$21</f>
        <v>0</v>
      </c>
      <c r="M428" s="181">
        <f>M371/RES_summary!M$21</f>
        <v>5.2714810531500396</v>
      </c>
      <c r="N428" s="181">
        <f>N371/RES_summary!N$21</f>
        <v>5.2357504463832392</v>
      </c>
      <c r="O428" s="181">
        <f>O371/RES_summary!O$21</f>
        <v>5.2136590652565635</v>
      </c>
      <c r="P428" s="181">
        <f>P371/RES_summary!P$21</f>
        <v>5.2276691310138421</v>
      </c>
      <c r="Q428" s="181">
        <f>Q371/RES_summary!Q$21</f>
        <v>5.2316831741896381</v>
      </c>
    </row>
    <row r="429" spans="1:17" ht="12" customHeight="1" x14ac:dyDescent="0.25">
      <c r="A429" s="163" t="s">
        <v>142</v>
      </c>
      <c r="B429" s="162"/>
      <c r="C429" s="180">
        <f>C372/RES_summary!C$21</f>
        <v>20.069426126096658</v>
      </c>
      <c r="D429" s="180">
        <f>D372/RES_summary!D$21</f>
        <v>21.260114009118542</v>
      </c>
      <c r="E429" s="180">
        <f>E372/RES_summary!E$21</f>
        <v>21.445834923677275</v>
      </c>
      <c r="F429" s="180">
        <f>F372/RES_summary!F$21</f>
        <v>20.936250680986188</v>
      </c>
      <c r="G429" s="180">
        <f>G372/RES_summary!G$21</f>
        <v>20.80958552989194</v>
      </c>
      <c r="H429" s="180">
        <f>H372/RES_summary!H$21</f>
        <v>0</v>
      </c>
      <c r="I429" s="180">
        <f>I372/RES_summary!I$21</f>
        <v>23.522981274251158</v>
      </c>
      <c r="J429" s="180">
        <f>J372/RES_summary!J$21</f>
        <v>21.386585287109806</v>
      </c>
      <c r="K429" s="180">
        <f>K372/RES_summary!K$21</f>
        <v>0</v>
      </c>
      <c r="L429" s="180">
        <f>L372/RES_summary!L$21</f>
        <v>0</v>
      </c>
      <c r="M429" s="180">
        <f>M372/RES_summary!M$21</f>
        <v>27.05825883027947</v>
      </c>
      <c r="N429" s="180">
        <f>N372/RES_summary!N$21</f>
        <v>0</v>
      </c>
      <c r="O429" s="180">
        <f>O372/RES_summary!O$21</f>
        <v>25.031364662297872</v>
      </c>
      <c r="P429" s="180">
        <f>P372/RES_summary!P$21</f>
        <v>25.468505973309476</v>
      </c>
      <c r="Q429" s="180">
        <f>Q372/RES_summary!Q$21</f>
        <v>27.291354040680087</v>
      </c>
    </row>
    <row r="430" spans="1:17" ht="12" customHeight="1" x14ac:dyDescent="0.25">
      <c r="A430" s="161" t="s">
        <v>141</v>
      </c>
      <c r="B430" s="160"/>
      <c r="C430" s="179">
        <f>C373/RES_summary!C$21</f>
        <v>19.285347572900054</v>
      </c>
      <c r="D430" s="179">
        <f>D373/RES_summary!D$21</f>
        <v>19.877857476973606</v>
      </c>
      <c r="E430" s="179">
        <f>E373/RES_summary!E$21</f>
        <v>19.773368843769003</v>
      </c>
      <c r="F430" s="179">
        <f>F373/RES_summary!F$21</f>
        <v>19.098965604619206</v>
      </c>
      <c r="G430" s="179">
        <f>G373/RES_summary!G$21</f>
        <v>18.615184429661301</v>
      </c>
      <c r="H430" s="179">
        <f>H373/RES_summary!H$21</f>
        <v>0</v>
      </c>
      <c r="I430" s="179">
        <f>I373/RES_summary!I$21</f>
        <v>19.98793500221705</v>
      </c>
      <c r="J430" s="179">
        <f>J373/RES_summary!J$21</f>
        <v>18.600634325192967</v>
      </c>
      <c r="K430" s="179">
        <f>K373/RES_summary!K$21</f>
        <v>0</v>
      </c>
      <c r="L430" s="179">
        <f>L373/RES_summary!L$21</f>
        <v>0</v>
      </c>
      <c r="M430" s="179">
        <f>M373/RES_summary!M$21</f>
        <v>23.195069374040447</v>
      </c>
      <c r="N430" s="179">
        <f>N373/RES_summary!N$21</f>
        <v>0</v>
      </c>
      <c r="O430" s="179">
        <f>O373/RES_summary!O$21</f>
        <v>21.692220634821251</v>
      </c>
      <c r="P430" s="179">
        <f>P373/RES_summary!P$21</f>
        <v>21.914944564264538</v>
      </c>
      <c r="Q430" s="179">
        <f>Q373/RES_summary!Q$21</f>
        <v>23.102059372823678</v>
      </c>
    </row>
    <row r="431" spans="1:17" ht="12" customHeight="1" x14ac:dyDescent="0.25">
      <c r="A431" s="148" t="s">
        <v>60</v>
      </c>
      <c r="B431" s="156"/>
      <c r="C431" s="177">
        <f>C374/RES_summary!C$21</f>
        <v>14.912716607241828</v>
      </c>
      <c r="D431" s="177">
        <f>D374/RES_summary!D$21</f>
        <v>15.466190890319277</v>
      </c>
      <c r="E431" s="177">
        <f>E374/RES_summary!E$21</f>
        <v>15.35295650545992</v>
      </c>
      <c r="F431" s="177">
        <f>F374/RES_summary!F$21</f>
        <v>14.709960703676574</v>
      </c>
      <c r="G431" s="177">
        <f>G374/RES_summary!G$21</f>
        <v>14.172293802555171</v>
      </c>
      <c r="H431" s="177">
        <f>H374/RES_summary!H$21</f>
        <v>0</v>
      </c>
      <c r="I431" s="177">
        <f>I374/RES_summary!I$21</f>
        <v>15.444005874150125</v>
      </c>
      <c r="J431" s="177">
        <f>J374/RES_summary!J$21</f>
        <v>14.02650431925643</v>
      </c>
      <c r="K431" s="177">
        <f>K374/RES_summary!K$21</f>
        <v>0</v>
      </c>
      <c r="L431" s="177">
        <f>L374/RES_summary!L$21</f>
        <v>0</v>
      </c>
      <c r="M431" s="177">
        <f>M374/RES_summary!M$21</f>
        <v>17.833276808834686</v>
      </c>
      <c r="N431" s="177">
        <f>N374/RES_summary!N$21</f>
        <v>0</v>
      </c>
      <c r="O431" s="177">
        <f>O374/RES_summary!O$21</f>
        <v>16.406179812606329</v>
      </c>
      <c r="P431" s="177">
        <f>P374/RES_summary!P$21</f>
        <v>16.59074276381158</v>
      </c>
      <c r="Q431" s="177">
        <f>Q374/RES_summary!Q$21</f>
        <v>17.761650384378537</v>
      </c>
    </row>
    <row r="432" spans="1:17" ht="12" customHeight="1" x14ac:dyDescent="0.25">
      <c r="A432" s="148" t="s">
        <v>59</v>
      </c>
      <c r="B432" s="156"/>
      <c r="C432" s="177">
        <f>C375/RES_summary!C$21</f>
        <v>4.3726309656582281</v>
      </c>
      <c r="D432" s="177">
        <f>D375/RES_summary!D$21</f>
        <v>4.4116665866543219</v>
      </c>
      <c r="E432" s="177">
        <f>E375/RES_summary!E$21</f>
        <v>4.4204123383090819</v>
      </c>
      <c r="F432" s="177">
        <f>F375/RES_summary!F$21</f>
        <v>4.3890049009426342</v>
      </c>
      <c r="G432" s="177">
        <f>G375/RES_summary!G$21</f>
        <v>4.4428906271061326</v>
      </c>
      <c r="H432" s="177">
        <f>H375/RES_summary!H$21</f>
        <v>0</v>
      </c>
      <c r="I432" s="177">
        <f>I375/RES_summary!I$21</f>
        <v>4.5439291280669236</v>
      </c>
      <c r="J432" s="177">
        <f>J375/RES_summary!J$21</f>
        <v>4.5741300059365386</v>
      </c>
      <c r="K432" s="177">
        <f>K375/RES_summary!K$21</f>
        <v>0</v>
      </c>
      <c r="L432" s="177">
        <f>L375/RES_summary!L$21</f>
        <v>0</v>
      </c>
      <c r="M432" s="177">
        <f>M375/RES_summary!M$21</f>
        <v>5.3617925652057545</v>
      </c>
      <c r="N432" s="177">
        <f>N375/RES_summary!N$21</f>
        <v>0</v>
      </c>
      <c r="O432" s="177">
        <f>O375/RES_summary!O$21</f>
        <v>5.2860408222149191</v>
      </c>
      <c r="P432" s="177">
        <f>P375/RES_summary!P$21</f>
        <v>5.3242018004529568</v>
      </c>
      <c r="Q432" s="177">
        <f>Q375/RES_summary!Q$21</f>
        <v>5.3404089884451382</v>
      </c>
    </row>
    <row r="433" spans="1:17" ht="12" customHeight="1" x14ac:dyDescent="0.25">
      <c r="A433" s="158" t="s">
        <v>62</v>
      </c>
      <c r="B433" s="157"/>
      <c r="C433" s="178">
        <f>C376/RES_summary!C$21</f>
        <v>14.678251654697247</v>
      </c>
      <c r="D433" s="178">
        <f>D376/RES_summary!D$21</f>
        <v>15.107052545139386</v>
      </c>
      <c r="E433" s="178">
        <f>E376/RES_summary!E$21</f>
        <v>15.341114342401589</v>
      </c>
      <c r="F433" s="178">
        <f>F376/RES_summary!F$21</f>
        <v>14.472366367470206</v>
      </c>
      <c r="G433" s="178">
        <f>G376/RES_summary!G$21</f>
        <v>15.217090568714882</v>
      </c>
      <c r="H433" s="178">
        <f>H376/RES_summary!H$21</f>
        <v>0</v>
      </c>
      <c r="I433" s="178">
        <f>I376/RES_summary!I$21</f>
        <v>15.213157654395786</v>
      </c>
      <c r="J433" s="178">
        <f>J376/RES_summary!J$21</f>
        <v>15.303692214567656</v>
      </c>
      <c r="K433" s="178">
        <f>K376/RES_summary!K$21</f>
        <v>17.307036799592314</v>
      </c>
      <c r="L433" s="178">
        <f>L376/RES_summary!L$21</f>
        <v>0</v>
      </c>
      <c r="M433" s="178">
        <f>M376/RES_summary!M$21</f>
        <v>20.797307377782129</v>
      </c>
      <c r="N433" s="178">
        <f>N376/RES_summary!N$21</f>
        <v>20.952426112515237</v>
      </c>
      <c r="O433" s="178">
        <f>O376/RES_summary!O$21</f>
        <v>20.729557213976832</v>
      </c>
      <c r="P433" s="178">
        <f>P376/RES_summary!P$21</f>
        <v>20.586425127718368</v>
      </c>
      <c r="Q433" s="178">
        <f>Q376/RES_summary!Q$21</f>
        <v>16.323072029012632</v>
      </c>
    </row>
    <row r="434" spans="1:17" ht="12" customHeight="1" x14ac:dyDescent="0.25">
      <c r="A434" s="23" t="s">
        <v>203</v>
      </c>
      <c r="B434" s="156"/>
      <c r="C434" s="177">
        <f>C377/RES_summary!C$21</f>
        <v>16.356546582389672</v>
      </c>
      <c r="D434" s="177">
        <f>D377/RES_summary!D$21</f>
        <v>16.219267827806011</v>
      </c>
      <c r="E434" s="177">
        <f>E377/RES_summary!E$21</f>
        <v>16.335781850199549</v>
      </c>
      <c r="F434" s="177">
        <f>F377/RES_summary!F$21</f>
        <v>16.877500424182642</v>
      </c>
      <c r="G434" s="177">
        <f>G377/RES_summary!G$21</f>
        <v>16.625136295655459</v>
      </c>
      <c r="H434" s="177">
        <f>H377/RES_summary!H$21</f>
        <v>0</v>
      </c>
      <c r="I434" s="177">
        <f>I377/RES_summary!I$21</f>
        <v>16.76006003306744</v>
      </c>
      <c r="J434" s="177">
        <f>J377/RES_summary!J$21</f>
        <v>17.528692433402124</v>
      </c>
      <c r="K434" s="177">
        <f>K377/RES_summary!K$21</f>
        <v>17.307036799592314</v>
      </c>
      <c r="L434" s="177">
        <f>L377/RES_summary!L$21</f>
        <v>0</v>
      </c>
      <c r="M434" s="177">
        <f>M377/RES_summary!M$21</f>
        <v>20.797307377782129</v>
      </c>
      <c r="N434" s="177">
        <f>N377/RES_summary!N$21</f>
        <v>20.952426112515237</v>
      </c>
      <c r="O434" s="177">
        <f>O377/RES_summary!O$21</f>
        <v>20.729557213976832</v>
      </c>
      <c r="P434" s="177">
        <f>P377/RES_summary!P$21</f>
        <v>20.586425127718368</v>
      </c>
      <c r="Q434" s="177">
        <f>Q377/RES_summary!Q$21</f>
        <v>20.711856574915146</v>
      </c>
    </row>
    <row r="435" spans="1:17" ht="12" customHeight="1" x14ac:dyDescent="0.25">
      <c r="A435" s="29" t="s">
        <v>140</v>
      </c>
      <c r="B435" s="57"/>
      <c r="C435" s="176">
        <f>C378/RES_summary!C$21</f>
        <v>10.640144266125686</v>
      </c>
      <c r="D435" s="176">
        <f>D378/RES_summary!D$21</f>
        <v>10.858593218212825</v>
      </c>
      <c r="E435" s="176">
        <f>E378/RES_summary!E$21</f>
        <v>10.887336790626867</v>
      </c>
      <c r="F435" s="176">
        <f>F378/RES_summary!F$21</f>
        <v>11.031832552315061</v>
      </c>
      <c r="G435" s="176">
        <f>G378/RES_summary!G$21</f>
        <v>10.791293870945994</v>
      </c>
      <c r="H435" s="176">
        <f>H378/RES_summary!H$21</f>
        <v>0</v>
      </c>
      <c r="I435" s="176">
        <f>I378/RES_summary!I$21</f>
        <v>11.490420166029642</v>
      </c>
      <c r="J435" s="176">
        <f>J378/RES_summary!J$21</f>
        <v>11.20525357193298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14.220635696773929</v>
      </c>
    </row>
    <row r="437" spans="1:17" ht="12" customHeight="1" x14ac:dyDescent="0.25">
      <c r="A437" s="152" t="s">
        <v>185</v>
      </c>
      <c r="B437" s="168"/>
      <c r="C437" s="184">
        <f>C380/RES_summary!C$21</f>
        <v>120.29139518518569</v>
      </c>
      <c r="D437" s="184">
        <f>D380/RES_summary!D$21</f>
        <v>119.99031491517678</v>
      </c>
      <c r="E437" s="184">
        <f>E380/RES_summary!E$21</f>
        <v>133.77387950947502</v>
      </c>
      <c r="F437" s="184">
        <f>F380/RES_summary!F$21</f>
        <v>132.05095418055788</v>
      </c>
      <c r="G437" s="184">
        <f>G380/RES_summary!G$21</f>
        <v>131.25241439427239</v>
      </c>
      <c r="H437" s="184">
        <f>H380/RES_summary!H$21</f>
        <v>0</v>
      </c>
      <c r="I437" s="184">
        <f>I380/RES_summary!I$21</f>
        <v>120.25578160643613</v>
      </c>
      <c r="J437" s="184">
        <f>J380/RES_summary!J$21</f>
        <v>123.11134429246557</v>
      </c>
      <c r="K437" s="184">
        <f>K380/RES_summary!K$21</f>
        <v>122.26651124326143</v>
      </c>
      <c r="L437" s="184">
        <f>L380/RES_summary!L$21</f>
        <v>0</v>
      </c>
      <c r="M437" s="184">
        <f>M380/RES_summary!M$21</f>
        <v>131.55374788280511</v>
      </c>
      <c r="N437" s="184">
        <f>N380/RES_summary!N$21</f>
        <v>130.18906849042668</v>
      </c>
      <c r="O437" s="184">
        <f>O380/RES_summary!O$21</f>
        <v>121.70826867176325</v>
      </c>
      <c r="P437" s="184">
        <f>P380/RES_summary!P$21</f>
        <v>109.22015105478074</v>
      </c>
      <c r="Q437" s="184">
        <f>Q380/RES_summary!Q$21</f>
        <v>121.1687165255251</v>
      </c>
    </row>
    <row r="438" spans="1:17" ht="12" customHeight="1" x14ac:dyDescent="0.25">
      <c r="A438" s="158" t="s">
        <v>65</v>
      </c>
      <c r="B438" s="157"/>
      <c r="C438" s="178">
        <f>C381/RES_summary!C$21</f>
        <v>98.894000030054784</v>
      </c>
      <c r="D438" s="178">
        <f>D381/RES_summary!D$21</f>
        <v>98.400165156380297</v>
      </c>
      <c r="E438" s="178">
        <f>E381/RES_summary!E$21</f>
        <v>112.22680060961738</v>
      </c>
      <c r="F438" s="178">
        <f>F381/RES_summary!F$21</f>
        <v>110.1361887507426</v>
      </c>
      <c r="G438" s="178">
        <f>G381/RES_summary!G$21</f>
        <v>108.83379637729091</v>
      </c>
      <c r="H438" s="178">
        <f>H381/RES_summary!H$21</f>
        <v>0</v>
      </c>
      <c r="I438" s="178">
        <f>I381/RES_summary!I$21</f>
        <v>96.033545032133588</v>
      </c>
      <c r="J438" s="178">
        <f>J381/RES_summary!J$21</f>
        <v>98.70477435364144</v>
      </c>
      <c r="K438" s="178">
        <f>K381/RES_summary!K$21</f>
        <v>97.347268071853065</v>
      </c>
      <c r="L438" s="178">
        <f>L381/RES_summary!L$21</f>
        <v>0</v>
      </c>
      <c r="M438" s="178">
        <f>M381/RES_summary!M$21</f>
        <v>103.42739661424196</v>
      </c>
      <c r="N438" s="178">
        <f>N381/RES_summary!N$21</f>
        <v>98.102433117882029</v>
      </c>
      <c r="O438" s="178">
        <f>O381/RES_summary!O$21</f>
        <v>93.19214960422967</v>
      </c>
      <c r="P438" s="178">
        <f>P381/RES_summary!P$21</f>
        <v>81.089614602721838</v>
      </c>
      <c r="Q438" s="178">
        <f>Q381/RES_summary!Q$21</f>
        <v>90.503205961211293</v>
      </c>
    </row>
    <row r="439" spans="1:17" ht="12" customHeight="1" x14ac:dyDescent="0.25">
      <c r="A439" s="23" t="s">
        <v>161</v>
      </c>
      <c r="B439" s="156"/>
      <c r="C439" s="177">
        <f>C382/RES_summary!C$21</f>
        <v>96.736108159883429</v>
      </c>
      <c r="D439" s="177">
        <f>D382/RES_summary!D$21</f>
        <v>95.512197126952103</v>
      </c>
      <c r="E439" s="177">
        <f>E382/RES_summary!E$21</f>
        <v>109.22102523496071</v>
      </c>
      <c r="F439" s="177">
        <f>F382/RES_summary!F$21</f>
        <v>107.85831317895314</v>
      </c>
      <c r="G439" s="177">
        <f>G382/RES_summary!G$21</f>
        <v>106.66815089707941</v>
      </c>
      <c r="H439" s="177">
        <f>H382/RES_summary!H$21</f>
        <v>0</v>
      </c>
      <c r="I439" s="177">
        <f>I382/RES_summary!I$21</f>
        <v>93.461071640249472</v>
      </c>
      <c r="J439" s="177">
        <f>J382/RES_summary!J$21</f>
        <v>95.828792030797516</v>
      </c>
      <c r="K439" s="177">
        <f>K382/RES_summary!K$21</f>
        <v>94.997499835206099</v>
      </c>
      <c r="L439" s="177">
        <f>L382/RES_summary!L$21</f>
        <v>0</v>
      </c>
      <c r="M439" s="177">
        <f>M382/RES_summary!M$21</f>
        <v>100.43900078979232</v>
      </c>
      <c r="N439" s="177">
        <f>N382/RES_summary!N$21</f>
        <v>96.508027693942594</v>
      </c>
      <c r="O439" s="177">
        <f>O382/RES_summary!O$21</f>
        <v>91.491571341424077</v>
      </c>
      <c r="P439" s="177">
        <f>P382/RES_summary!P$21</f>
        <v>79.203597260997824</v>
      </c>
      <c r="Q439" s="177">
        <f>Q382/RES_summary!Q$21</f>
        <v>87.291402393009889</v>
      </c>
    </row>
    <row r="440" spans="1:17" ht="12" customHeight="1" x14ac:dyDescent="0.25">
      <c r="A440" s="23" t="s">
        <v>60</v>
      </c>
      <c r="B440" s="156"/>
      <c r="C440" s="177">
        <f>C383/RES_summary!C$21</f>
        <v>2.1578918701713556</v>
      </c>
      <c r="D440" s="177">
        <f>D383/RES_summary!D$21</f>
        <v>2.8879680294282011</v>
      </c>
      <c r="E440" s="177">
        <f>E383/RES_summary!E$21</f>
        <v>3.0057753746566842</v>
      </c>
      <c r="F440" s="177">
        <f>F383/RES_summary!F$21</f>
        <v>2.2778755717894694</v>
      </c>
      <c r="G440" s="177">
        <f>G383/RES_summary!G$21</f>
        <v>2.1656454802114911</v>
      </c>
      <c r="H440" s="177">
        <f>H383/RES_summary!H$21</f>
        <v>0</v>
      </c>
      <c r="I440" s="177">
        <f>I383/RES_summary!I$21</f>
        <v>2.5724733918841114</v>
      </c>
      <c r="J440" s="177">
        <f>J383/RES_summary!J$21</f>
        <v>2.8759823228439152</v>
      </c>
      <c r="K440" s="177">
        <f>K383/RES_summary!K$21</f>
        <v>2.3497682366469617</v>
      </c>
      <c r="L440" s="177">
        <f>L383/RES_summary!L$21</f>
        <v>0</v>
      </c>
      <c r="M440" s="177">
        <f>M383/RES_summary!M$21</f>
        <v>2.9883958244496318</v>
      </c>
      <c r="N440" s="177">
        <f>N383/RES_summary!N$21</f>
        <v>1.594405423939431</v>
      </c>
      <c r="O440" s="177">
        <f>O383/RES_summary!O$21</f>
        <v>1.7005782628055981</v>
      </c>
      <c r="P440" s="177">
        <f>P383/RES_summary!P$21</f>
        <v>1.8860173417240054</v>
      </c>
      <c r="Q440" s="177">
        <f>Q383/RES_summary!Q$21</f>
        <v>3.2118035682014057</v>
      </c>
    </row>
    <row r="441" spans="1:17" ht="12" customHeight="1" x14ac:dyDescent="0.25">
      <c r="A441" s="158" t="s">
        <v>112</v>
      </c>
      <c r="B441" s="157"/>
      <c r="C441" s="178">
        <f>C384/RES_summary!C$21</f>
        <v>0.1805838043734618</v>
      </c>
      <c r="D441" s="178">
        <f>D384/RES_summary!D$21</f>
        <v>0.15376989219524861</v>
      </c>
      <c r="E441" s="178">
        <f>E384/RES_summary!E$21</f>
        <v>0.22487536673261002</v>
      </c>
      <c r="F441" s="178">
        <f>F384/RES_summary!F$21</f>
        <v>0.21497207877613284</v>
      </c>
      <c r="G441" s="178">
        <f>G384/RES_summary!G$21</f>
        <v>0.24682846135196812</v>
      </c>
      <c r="H441" s="178">
        <f>H384/RES_summary!H$21</f>
        <v>0</v>
      </c>
      <c r="I441" s="178">
        <f>I384/RES_summary!I$21</f>
        <v>0.62591434535016832</v>
      </c>
      <c r="J441" s="178">
        <f>J384/RES_summary!J$21</f>
        <v>0.71137832750353724</v>
      </c>
      <c r="K441" s="178">
        <f>K384/RES_summary!K$21</f>
        <v>1.864504943281357</v>
      </c>
      <c r="L441" s="178">
        <f>L384/RES_summary!L$21</f>
        <v>0</v>
      </c>
      <c r="M441" s="178">
        <f>M384/RES_summary!M$21</f>
        <v>0.80362484161952508</v>
      </c>
      <c r="N441" s="178">
        <f>N384/RES_summary!N$21</f>
        <v>5.1915725318789292</v>
      </c>
      <c r="O441" s="178">
        <f>O384/RES_summary!O$21</f>
        <v>1.4415958001458931</v>
      </c>
      <c r="P441" s="178">
        <f>P384/RES_summary!P$21</f>
        <v>1.3635439189584844</v>
      </c>
      <c r="Q441" s="178">
        <f>Q384/RES_summary!Q$21</f>
        <v>1.5492967068915726</v>
      </c>
    </row>
    <row r="442" spans="1:17" ht="12" customHeight="1" x14ac:dyDescent="0.25">
      <c r="A442" s="23" t="s">
        <v>60</v>
      </c>
      <c r="B442" s="156"/>
      <c r="C442" s="177">
        <f>C385/RES_summary!C$21</f>
        <v>0.1805838043734618</v>
      </c>
      <c r="D442" s="177">
        <f>D385/RES_summary!D$21</f>
        <v>0.15376989219524861</v>
      </c>
      <c r="E442" s="177">
        <f>E385/RES_summary!E$21</f>
        <v>0.22487536673261002</v>
      </c>
      <c r="F442" s="177">
        <f>F385/RES_summary!F$21</f>
        <v>0.21497207877613284</v>
      </c>
      <c r="G442" s="177">
        <f>G385/RES_summary!G$21</f>
        <v>0.24682846135196812</v>
      </c>
      <c r="H442" s="177">
        <f>H385/RES_summary!H$21</f>
        <v>0</v>
      </c>
      <c r="I442" s="177">
        <f>I385/RES_summary!I$21</f>
        <v>0.62591434535016832</v>
      </c>
      <c r="J442" s="177">
        <f>J385/RES_summary!J$21</f>
        <v>0.71137832750353724</v>
      </c>
      <c r="K442" s="177">
        <f>K385/RES_summary!K$21</f>
        <v>1.864504943281357</v>
      </c>
      <c r="L442" s="177">
        <f>L385/RES_summary!L$21</f>
        <v>0</v>
      </c>
      <c r="M442" s="177">
        <f>M385/RES_summary!M$21</f>
        <v>0.80362484161952508</v>
      </c>
      <c r="N442" s="177">
        <f>N385/RES_summary!N$21</f>
        <v>5.1915725318789292</v>
      </c>
      <c r="O442" s="177">
        <f>O385/RES_summary!O$21</f>
        <v>1.4415958001458931</v>
      </c>
      <c r="P442" s="177">
        <f>P385/RES_summary!P$21</f>
        <v>1.3635439189584844</v>
      </c>
      <c r="Q442" s="177">
        <f>Q385/RES_summary!Q$21</f>
        <v>1.5492967068915726</v>
      </c>
    </row>
    <row r="443" spans="1:17" ht="12" customHeight="1" x14ac:dyDescent="0.25">
      <c r="A443" s="158" t="s">
        <v>63</v>
      </c>
      <c r="B443" s="157"/>
      <c r="C443" s="178">
        <f>C386/RES_summary!C$21</f>
        <v>13.056029336521455</v>
      </c>
      <c r="D443" s="178">
        <f>D386/RES_summary!D$21</f>
        <v>13.283234284730504</v>
      </c>
      <c r="E443" s="178">
        <f>E386/RES_summary!E$21</f>
        <v>13.072478536446978</v>
      </c>
      <c r="F443" s="178">
        <f>F386/RES_summary!F$21</f>
        <v>13.0030469158713</v>
      </c>
      <c r="G443" s="178">
        <f>G386/RES_summary!G$21</f>
        <v>13.643182229462457</v>
      </c>
      <c r="H443" s="178">
        <f>H386/RES_summary!H$21</f>
        <v>0</v>
      </c>
      <c r="I443" s="178">
        <f>I386/RES_summary!I$21</f>
        <v>14.684534602218323</v>
      </c>
      <c r="J443" s="178">
        <f>J386/RES_summary!J$21</f>
        <v>14.475702941242767</v>
      </c>
      <c r="K443" s="178">
        <f>K386/RES_summary!K$21</f>
        <v>14.013041388194182</v>
      </c>
      <c r="L443" s="178">
        <f>L386/RES_summary!L$21</f>
        <v>0</v>
      </c>
      <c r="M443" s="178">
        <f>M386/RES_summary!M$21</f>
        <v>16.562211397553661</v>
      </c>
      <c r="N443" s="178">
        <f>N386/RES_summary!N$21</f>
        <v>16.101715137011414</v>
      </c>
      <c r="O443" s="178">
        <f>O386/RES_summary!O$21</f>
        <v>16.422663748214013</v>
      </c>
      <c r="P443" s="178">
        <f>P386/RES_summary!P$21</f>
        <v>16.196827392671878</v>
      </c>
      <c r="Q443" s="178">
        <f>Q386/RES_summary!Q$21</f>
        <v>17.600262511791914</v>
      </c>
    </row>
    <row r="444" spans="1:17" ht="12" customHeight="1" x14ac:dyDescent="0.25">
      <c r="A444" s="167" t="s">
        <v>160</v>
      </c>
      <c r="B444" s="132"/>
      <c r="C444" s="183">
        <f>C387/RES_summary!C$21</f>
        <v>12.524017130900408</v>
      </c>
      <c r="D444" s="183">
        <f>D387/RES_summary!D$21</f>
        <v>12.744396159238578</v>
      </c>
      <c r="E444" s="183">
        <f>E387/RES_summary!E$21</f>
        <v>12.926364359312796</v>
      </c>
      <c r="F444" s="183">
        <f>F387/RES_summary!F$21</f>
        <v>12.96721610118686</v>
      </c>
      <c r="G444" s="183">
        <f>G387/RES_summary!G$21</f>
        <v>13.129171047631868</v>
      </c>
      <c r="H444" s="183">
        <f>H387/RES_summary!H$21</f>
        <v>0</v>
      </c>
      <c r="I444" s="183">
        <f>I387/RES_summary!I$21</f>
        <v>13.219540392569456</v>
      </c>
      <c r="J444" s="183">
        <f>J387/RES_summary!J$21</f>
        <v>13.922303391333632</v>
      </c>
      <c r="K444" s="183">
        <f>K387/RES_summary!K$21</f>
        <v>13.850385918308397</v>
      </c>
      <c r="L444" s="183">
        <f>L387/RES_summary!L$21</f>
        <v>0</v>
      </c>
      <c r="M444" s="183">
        <f>M387/RES_summary!M$21</f>
        <v>15.833844619152716</v>
      </c>
      <c r="N444" s="183">
        <f>N387/RES_summary!N$21</f>
        <v>0</v>
      </c>
      <c r="O444" s="183">
        <f>O387/RES_summary!O$21</f>
        <v>15.718581879290554</v>
      </c>
      <c r="P444" s="183">
        <f>P387/RES_summary!P$21</f>
        <v>15.817768269967305</v>
      </c>
      <c r="Q444" s="183">
        <f>Q387/RES_summary!Q$21</f>
        <v>15.881370102065176</v>
      </c>
    </row>
    <row r="445" spans="1:17" ht="12" customHeight="1" x14ac:dyDescent="0.25">
      <c r="A445" s="167" t="s">
        <v>159</v>
      </c>
      <c r="B445" s="132"/>
      <c r="C445" s="183">
        <f>C388/RES_summary!C$21</f>
        <v>13.556883158033362</v>
      </c>
      <c r="D445" s="183">
        <f>D388/RES_summary!D$21</f>
        <v>13.640665301626191</v>
      </c>
      <c r="E445" s="183">
        <f>E388/RES_summary!E$21</f>
        <v>13.679454492983693</v>
      </c>
      <c r="F445" s="183">
        <f>F388/RES_summary!F$21</f>
        <v>13.614608790506994</v>
      </c>
      <c r="G445" s="183">
        <f>G388/RES_summary!G$21</f>
        <v>13.720121328699772</v>
      </c>
      <c r="H445" s="183">
        <f>H388/RES_summary!H$21</f>
        <v>0</v>
      </c>
      <c r="I445" s="183">
        <f>I388/RES_summary!I$21</f>
        <v>13.782341317209291</v>
      </c>
      <c r="J445" s="183">
        <f>J388/RES_summary!J$21</f>
        <v>14.309771087929963</v>
      </c>
      <c r="K445" s="183">
        <f>K388/RES_summary!K$21</f>
        <v>14.243041886347564</v>
      </c>
      <c r="L445" s="183">
        <f>L388/RES_summary!L$21</f>
        <v>0</v>
      </c>
      <c r="M445" s="183">
        <f>M388/RES_summary!M$21</f>
        <v>16.241136110712297</v>
      </c>
      <c r="N445" s="183">
        <f>N388/RES_summary!N$21</f>
        <v>16.101715137011414</v>
      </c>
      <c r="O445" s="183">
        <f>O388/RES_summary!O$21</f>
        <v>16.012424419372191</v>
      </c>
      <c r="P445" s="183">
        <f>P388/RES_summary!P$21</f>
        <v>16.039589192846908</v>
      </c>
      <c r="Q445" s="183">
        <f>Q388/RES_summary!Q$21</f>
        <v>16.029469882328254</v>
      </c>
    </row>
    <row r="446" spans="1:17" ht="12" customHeight="1" x14ac:dyDescent="0.25">
      <c r="A446" s="166" t="s">
        <v>203</v>
      </c>
      <c r="B446" s="165"/>
      <c r="C446" s="182">
        <f>C389/RES_summary!C$21</f>
        <v>9.1842521923751335</v>
      </c>
      <c r="D446" s="182">
        <f>D389/RES_summary!D$21</f>
        <v>9.2243080013122771</v>
      </c>
      <c r="E446" s="182">
        <f>E389/RES_summary!E$21</f>
        <v>9.2354738656833675</v>
      </c>
      <c r="F446" s="182">
        <f>F389/RES_summary!F$21</f>
        <v>9.1750013123162972</v>
      </c>
      <c r="G446" s="182">
        <f>G389/RES_summary!G$21</f>
        <v>9.2287610600167085</v>
      </c>
      <c r="H446" s="182">
        <f>H389/RES_summary!H$21</f>
        <v>0</v>
      </c>
      <c r="I446" s="182">
        <f>I389/RES_summary!I$21</f>
        <v>9.2177041178257397</v>
      </c>
      <c r="J446" s="182">
        <f>J389/RES_summary!J$21</f>
        <v>9.7175829749318225</v>
      </c>
      <c r="K446" s="182">
        <f>K389/RES_summary!K$21</f>
        <v>9.6267542102154131</v>
      </c>
      <c r="L446" s="182">
        <f>L389/RES_summary!L$21</f>
        <v>0</v>
      </c>
      <c r="M446" s="182">
        <f>M389/RES_summary!M$21</f>
        <v>10.874424473650659</v>
      </c>
      <c r="N446" s="182">
        <f>N389/RES_summary!N$21</f>
        <v>10.772093594437704</v>
      </c>
      <c r="O446" s="182">
        <f>O389/RES_summary!O$21</f>
        <v>10.69207246287568</v>
      </c>
      <c r="P446" s="182">
        <f>P389/RES_summary!P$21</f>
        <v>10.712207818944215</v>
      </c>
      <c r="Q446" s="182">
        <f>Q389/RES_summary!Q$21</f>
        <v>10.697850830347935</v>
      </c>
    </row>
    <row r="447" spans="1:17" ht="12" customHeight="1" x14ac:dyDescent="0.25">
      <c r="A447" s="147" t="s">
        <v>59</v>
      </c>
      <c r="B447" s="164"/>
      <c r="C447" s="181">
        <f>C390/RES_summary!C$21</f>
        <v>4.3726309656582281</v>
      </c>
      <c r="D447" s="181">
        <f>D390/RES_summary!D$21</f>
        <v>4.4163573003139183</v>
      </c>
      <c r="E447" s="181">
        <f>E390/RES_summary!E$21</f>
        <v>4.4439806273003279</v>
      </c>
      <c r="F447" s="181">
        <f>F390/RES_summary!F$21</f>
        <v>4.4396074781906947</v>
      </c>
      <c r="G447" s="181">
        <f>G390/RES_summary!G$21</f>
        <v>4.49136026868306</v>
      </c>
      <c r="H447" s="181">
        <f>H390/RES_summary!H$21</f>
        <v>0</v>
      </c>
      <c r="I447" s="181">
        <f>I390/RES_summary!I$21</f>
        <v>4.5646371993835491</v>
      </c>
      <c r="J447" s="181">
        <f>J390/RES_summary!J$21</f>
        <v>4.5921881129981399</v>
      </c>
      <c r="K447" s="181">
        <f>K390/RES_summary!K$21</f>
        <v>4.616287676132151</v>
      </c>
      <c r="L447" s="181">
        <f>L390/RES_summary!L$21</f>
        <v>0</v>
      </c>
      <c r="M447" s="181">
        <f>M390/RES_summary!M$21</f>
        <v>5.3667116370616341</v>
      </c>
      <c r="N447" s="181">
        <f>N390/RES_summary!N$21</f>
        <v>5.3296215425737072</v>
      </c>
      <c r="O447" s="181">
        <f>O390/RES_summary!O$21</f>
        <v>5.32035195649651</v>
      </c>
      <c r="P447" s="181">
        <f>P390/RES_summary!P$21</f>
        <v>5.3273813739026927</v>
      </c>
      <c r="Q447" s="181">
        <f>Q390/RES_summary!Q$21</f>
        <v>5.3316190519803195</v>
      </c>
    </row>
    <row r="448" spans="1:17" ht="12" customHeight="1" x14ac:dyDescent="0.25">
      <c r="A448" s="163" t="s">
        <v>142</v>
      </c>
      <c r="B448" s="162"/>
      <c r="C448" s="180">
        <f>C391/RES_summary!C$21</f>
        <v>13.507746578462511</v>
      </c>
      <c r="D448" s="180">
        <f>D391/RES_summary!D$21</f>
        <v>14.480897428601894</v>
      </c>
      <c r="E448" s="180">
        <f>E391/RES_summary!E$21</f>
        <v>14.575804439247158</v>
      </c>
      <c r="F448" s="180">
        <f>F391/RES_summary!F$21</f>
        <v>14.209603136262745</v>
      </c>
      <c r="G448" s="180">
        <f>G391/RES_summary!G$21</f>
        <v>14.255979412685996</v>
      </c>
      <c r="H448" s="180">
        <f>H391/RES_summary!H$21</f>
        <v>0</v>
      </c>
      <c r="I448" s="180">
        <f>I391/RES_summary!I$21</f>
        <v>16.230969316587441</v>
      </c>
      <c r="J448" s="180">
        <f>J391/RES_summary!J$21</f>
        <v>14.89401387014971</v>
      </c>
      <c r="K448" s="180">
        <f>K391/RES_summary!K$21</f>
        <v>0</v>
      </c>
      <c r="L448" s="180">
        <f>L391/RES_summary!L$21</f>
        <v>0</v>
      </c>
      <c r="M448" s="180">
        <f>M391/RES_summary!M$21</f>
        <v>19.223944537904817</v>
      </c>
      <c r="N448" s="180">
        <f>N391/RES_summary!N$21</f>
        <v>0</v>
      </c>
      <c r="O448" s="180">
        <f>O391/RES_summary!O$21</f>
        <v>17.869827702893328</v>
      </c>
      <c r="P448" s="180">
        <f>P391/RES_summary!P$21</f>
        <v>18.212736006545498</v>
      </c>
      <c r="Q448" s="180">
        <f>Q391/RES_summary!Q$21</f>
        <v>19.566739792851397</v>
      </c>
    </row>
    <row r="449" spans="1:17" ht="12" customHeight="1" x14ac:dyDescent="0.25">
      <c r="A449" s="161" t="s">
        <v>141</v>
      </c>
      <c r="B449" s="160"/>
      <c r="C449" s="179">
        <f>C392/RES_summary!C$21</f>
        <v>14.456369036548933</v>
      </c>
      <c r="D449" s="179">
        <f>D392/RES_summary!D$21</f>
        <v>14.909048610697601</v>
      </c>
      <c r="E449" s="179">
        <f>E392/RES_summary!E$21</f>
        <v>14.909089451092608</v>
      </c>
      <c r="F449" s="179">
        <f>F392/RES_summary!F$21</f>
        <v>14.535876455117121</v>
      </c>
      <c r="G449" s="179">
        <f>G392/RES_summary!G$21</f>
        <v>14.311328659134841</v>
      </c>
      <c r="H449" s="179">
        <f>H392/RES_summary!H$21</f>
        <v>0</v>
      </c>
      <c r="I449" s="179">
        <f>I392/RES_summary!I$21</f>
        <v>15.305486164303103</v>
      </c>
      <c r="J449" s="179">
        <f>J392/RES_summary!J$21</f>
        <v>14.427076562378637</v>
      </c>
      <c r="K449" s="179">
        <f>K392/RES_summary!K$21</f>
        <v>0</v>
      </c>
      <c r="L449" s="179">
        <f>L392/RES_summary!L$21</f>
        <v>0</v>
      </c>
      <c r="M449" s="179">
        <f>M392/RES_summary!M$21</f>
        <v>17.940441601318575</v>
      </c>
      <c r="N449" s="179">
        <f>N392/RES_summary!N$21</f>
        <v>0</v>
      </c>
      <c r="O449" s="179">
        <f>O392/RES_summary!O$21</f>
        <v>17.017603504527926</v>
      </c>
      <c r="P449" s="179">
        <f>P392/RES_summary!P$21</f>
        <v>17.195699374001521</v>
      </c>
      <c r="Q449" s="179">
        <f>Q392/RES_summary!Q$21</f>
        <v>18.074705451772097</v>
      </c>
    </row>
    <row r="450" spans="1:17" ht="12" customHeight="1" x14ac:dyDescent="0.25">
      <c r="A450" s="148" t="s">
        <v>60</v>
      </c>
      <c r="B450" s="156"/>
      <c r="C450" s="177">
        <f>C393/RES_summary!C$21</f>
        <v>10.083738070890707</v>
      </c>
      <c r="D450" s="177">
        <f>D393/RES_summary!D$21</f>
        <v>10.492580119062563</v>
      </c>
      <c r="E450" s="177">
        <f>E393/RES_summary!E$21</f>
        <v>10.465151558879816</v>
      </c>
      <c r="F450" s="177">
        <f>F393/RES_summary!F$21</f>
        <v>10.096320139135658</v>
      </c>
      <c r="G450" s="177">
        <f>G393/RES_summary!G$21</f>
        <v>9.8189212389360971</v>
      </c>
      <c r="H450" s="177">
        <f>H393/RES_summary!H$21</f>
        <v>0</v>
      </c>
      <c r="I450" s="177">
        <f>I393/RES_summary!I$21</f>
        <v>10.739877398219415</v>
      </c>
      <c r="J450" s="177">
        <f>J393/RES_summary!J$21</f>
        <v>9.8347671706366402</v>
      </c>
      <c r="K450" s="177">
        <f>K393/RES_summary!K$21</f>
        <v>0</v>
      </c>
      <c r="L450" s="177">
        <f>L393/RES_summary!L$21</f>
        <v>0</v>
      </c>
      <c r="M450" s="177">
        <f>M393/RES_summary!M$21</f>
        <v>12.568478703250332</v>
      </c>
      <c r="N450" s="177">
        <f>N393/RES_summary!N$21</f>
        <v>0</v>
      </c>
      <c r="O450" s="177">
        <f>O393/RES_summary!O$21</f>
        <v>11.690109118473444</v>
      </c>
      <c r="P450" s="177">
        <f>P393/RES_summary!P$21</f>
        <v>11.857640943485828</v>
      </c>
      <c r="Q450" s="177">
        <f>Q393/RES_summary!Q$21</f>
        <v>12.734296463326958</v>
      </c>
    </row>
    <row r="451" spans="1:17" ht="12" customHeight="1" x14ac:dyDescent="0.25">
      <c r="A451" s="148" t="s">
        <v>59</v>
      </c>
      <c r="B451" s="156"/>
      <c r="C451" s="177">
        <f>C394/RES_summary!C$21</f>
        <v>4.3726309656582272</v>
      </c>
      <c r="D451" s="177">
        <f>D394/RES_summary!D$21</f>
        <v>4.4164684916350367</v>
      </c>
      <c r="E451" s="177">
        <f>E394/RES_summary!E$21</f>
        <v>4.4439378922127943</v>
      </c>
      <c r="F451" s="177">
        <f>F394/RES_summary!F$21</f>
        <v>4.4395563159814611</v>
      </c>
      <c r="G451" s="177">
        <f>G394/RES_summary!G$21</f>
        <v>4.4924074201987443</v>
      </c>
      <c r="H451" s="177">
        <f>H394/RES_summary!H$21</f>
        <v>0</v>
      </c>
      <c r="I451" s="177">
        <f>I394/RES_summary!I$21</f>
        <v>4.5656087660836882</v>
      </c>
      <c r="J451" s="177">
        <f>J394/RES_summary!J$21</f>
        <v>4.5923093917419964</v>
      </c>
      <c r="K451" s="177">
        <f>K394/RES_summary!K$21</f>
        <v>0</v>
      </c>
      <c r="L451" s="177">
        <f>L394/RES_summary!L$21</f>
        <v>0</v>
      </c>
      <c r="M451" s="177">
        <f>M394/RES_summary!M$21</f>
        <v>5.3719628980682419</v>
      </c>
      <c r="N451" s="177">
        <f>N394/RES_summary!N$21</f>
        <v>0</v>
      </c>
      <c r="O451" s="177">
        <f>O394/RES_summary!O$21</f>
        <v>5.3274943860544832</v>
      </c>
      <c r="P451" s="177">
        <f>P394/RES_summary!P$21</f>
        <v>5.3380584305156962</v>
      </c>
      <c r="Q451" s="177">
        <f>Q394/RES_summary!Q$21</f>
        <v>5.3404089884451382</v>
      </c>
    </row>
    <row r="452" spans="1:17" ht="12" customHeight="1" x14ac:dyDescent="0.25">
      <c r="A452" s="158" t="s">
        <v>62</v>
      </c>
      <c r="B452" s="157"/>
      <c r="C452" s="178">
        <f>C395/RES_summary!C$21</f>
        <v>8.1607820142359984</v>
      </c>
      <c r="D452" s="178">
        <f>D395/RES_summary!D$21</f>
        <v>8.1531455818707492</v>
      </c>
      <c r="E452" s="178">
        <f>E395/RES_summary!E$21</f>
        <v>8.2497249966780384</v>
      </c>
      <c r="F452" s="178">
        <f>F395/RES_summary!F$21</f>
        <v>8.6967464351678316</v>
      </c>
      <c r="G452" s="178">
        <f>G395/RES_summary!G$21</f>
        <v>8.5286073261670481</v>
      </c>
      <c r="H452" s="178">
        <f>H395/RES_summary!H$21</f>
        <v>0</v>
      </c>
      <c r="I452" s="178">
        <f>I395/RES_summary!I$21</f>
        <v>8.9117876267340534</v>
      </c>
      <c r="J452" s="178">
        <f>J395/RES_summary!J$21</f>
        <v>9.219488670077828</v>
      </c>
      <c r="K452" s="178">
        <f>K395/RES_summary!K$21</f>
        <v>9.0416968399328521</v>
      </c>
      <c r="L452" s="178">
        <f>L395/RES_summary!L$21</f>
        <v>0</v>
      </c>
      <c r="M452" s="178">
        <f>M395/RES_summary!M$21</f>
        <v>10.760515029389957</v>
      </c>
      <c r="N452" s="178">
        <f>N395/RES_summary!N$21</f>
        <v>10.793347703654321</v>
      </c>
      <c r="O452" s="178">
        <f>O395/RES_summary!O$21</f>
        <v>10.651859519173671</v>
      </c>
      <c r="P452" s="178">
        <f>P395/RES_summary!P$21</f>
        <v>10.57016514042853</v>
      </c>
      <c r="Q452" s="178">
        <f>Q395/RES_summary!Q$21</f>
        <v>11.515951345630324</v>
      </c>
    </row>
    <row r="453" spans="1:17" ht="12" customHeight="1" x14ac:dyDescent="0.25">
      <c r="A453" s="23" t="s">
        <v>203</v>
      </c>
      <c r="B453" s="156"/>
      <c r="C453" s="177">
        <f>C396/RES_summary!C$21</f>
        <v>7.958573151340798</v>
      </c>
      <c r="D453" s="177">
        <f>D396/RES_summary!D$21</f>
        <v>7.9761253820194256</v>
      </c>
      <c r="E453" s="177">
        <f>E396/RES_summary!E$21</f>
        <v>8.1137957725592269</v>
      </c>
      <c r="F453" s="177">
        <f>F396/RES_summary!F$21</f>
        <v>8.4719477696104146</v>
      </c>
      <c r="G453" s="177">
        <f>G396/RES_summary!G$21</f>
        <v>8.4291918821569922</v>
      </c>
      <c r="H453" s="177">
        <f>H396/RES_summary!H$21</f>
        <v>0</v>
      </c>
      <c r="I453" s="177">
        <f>I396/RES_summary!I$21</f>
        <v>8.6865489466384389</v>
      </c>
      <c r="J453" s="177">
        <f>J396/RES_summary!J$21</f>
        <v>9.1887381031079336</v>
      </c>
      <c r="K453" s="177">
        <f>K396/RES_summary!K$21</f>
        <v>9.0416968399328521</v>
      </c>
      <c r="L453" s="177">
        <f>L396/RES_summary!L$21</f>
        <v>0</v>
      </c>
      <c r="M453" s="177">
        <f>M396/RES_summary!M$21</f>
        <v>10.760515029389957</v>
      </c>
      <c r="N453" s="177">
        <f>N396/RES_summary!N$21</f>
        <v>10.793347703654321</v>
      </c>
      <c r="O453" s="177">
        <f>O396/RES_summary!O$21</f>
        <v>10.651859519173671</v>
      </c>
      <c r="P453" s="177">
        <f>P396/RES_summary!P$21</f>
        <v>10.57016514042853</v>
      </c>
      <c r="Q453" s="177">
        <f>Q396/RES_summary!Q$21</f>
        <v>10.684132070058707</v>
      </c>
    </row>
    <row r="454" spans="1:17" ht="12" customHeight="1" x14ac:dyDescent="0.25">
      <c r="A454" s="29" t="s">
        <v>140</v>
      </c>
      <c r="B454" s="57"/>
      <c r="C454" s="176">
        <f>C397/RES_summary!C$21</f>
        <v>8.6473121763776817</v>
      </c>
      <c r="D454" s="176">
        <f>D397/RES_summary!D$21</f>
        <v>8.8293304274067932</v>
      </c>
      <c r="E454" s="176">
        <f>E397/RES_summary!E$21</f>
        <v>8.858369113696364</v>
      </c>
      <c r="F454" s="176">
        <f>F397/RES_summary!F$21</f>
        <v>9.0183199492484754</v>
      </c>
      <c r="G454" s="176">
        <f>G397/RES_summary!G$21</f>
        <v>8.8410918821643616</v>
      </c>
      <c r="H454" s="176">
        <f>H397/RES_summary!H$21</f>
        <v>0</v>
      </c>
      <c r="I454" s="176">
        <f>I397/RES_summary!I$21</f>
        <v>9.4538415338087098</v>
      </c>
      <c r="J454" s="176">
        <f>J397/RES_summary!J$21</f>
        <v>9.276131051901217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11.91443230283544</v>
      </c>
    </row>
    <row r="456" spans="1:17" ht="12" customHeight="1" x14ac:dyDescent="0.25">
      <c r="A456" s="152" t="s">
        <v>184</v>
      </c>
      <c r="B456" s="168"/>
      <c r="C456" s="184">
        <f>C399/RES_summary!C$21</f>
        <v>39.274771572942321</v>
      </c>
      <c r="D456" s="184">
        <f>D399/RES_summary!D$21</f>
        <v>37.070216044207086</v>
      </c>
      <c r="E456" s="184">
        <f>E399/RES_summary!E$21</f>
        <v>42.145260658075365</v>
      </c>
      <c r="F456" s="184">
        <f>F399/RES_summary!F$21</f>
        <v>40.926806933091406</v>
      </c>
      <c r="G456" s="184">
        <f>G399/RES_summary!G$21</f>
        <v>39.260923954244397</v>
      </c>
      <c r="H456" s="184">
        <f>H399/RES_summary!H$21</f>
        <v>0</v>
      </c>
      <c r="I456" s="184">
        <f>I399/RES_summary!I$21</f>
        <v>34.937290515855743</v>
      </c>
      <c r="J456" s="184">
        <f>J399/RES_summary!J$21</f>
        <v>35.554789632221805</v>
      </c>
      <c r="K456" s="184">
        <f>K399/RES_summary!K$21</f>
        <v>37.809704417546421</v>
      </c>
      <c r="L456" s="184">
        <f>L399/RES_summary!L$21</f>
        <v>0</v>
      </c>
      <c r="M456" s="184">
        <f>M399/RES_summary!M$21</f>
        <v>39.544702295599357</v>
      </c>
      <c r="N456" s="184">
        <f>N399/RES_summary!N$21</f>
        <v>38.395333629885265</v>
      </c>
      <c r="O456" s="184">
        <f>O399/RES_summary!O$21</f>
        <v>35.825094862057661</v>
      </c>
      <c r="P456" s="184">
        <f>P399/RES_summary!P$21</f>
        <v>32.630633170388464</v>
      </c>
      <c r="Q456" s="184">
        <f>Q399/RES_summary!Q$21</f>
        <v>30.633223757364885</v>
      </c>
    </row>
    <row r="457" spans="1:17" ht="12" customHeight="1" x14ac:dyDescent="0.25">
      <c r="A457" s="158" t="s">
        <v>65</v>
      </c>
      <c r="B457" s="157"/>
      <c r="C457" s="178">
        <f>C400/RES_summary!C$21</f>
        <v>33.182347670512968</v>
      </c>
      <c r="D457" s="178">
        <f>D400/RES_summary!D$21</f>
        <v>31.144136016466643</v>
      </c>
      <c r="E457" s="178">
        <f>E400/RES_summary!E$21</f>
        <v>35.118662632634894</v>
      </c>
      <c r="F457" s="178">
        <f>F400/RES_summary!F$21</f>
        <v>34.340299624281563</v>
      </c>
      <c r="G457" s="178">
        <f>G400/RES_summary!G$21</f>
        <v>34.118916468795653</v>
      </c>
      <c r="H457" s="178">
        <f>H400/RES_summary!H$21</f>
        <v>0</v>
      </c>
      <c r="I457" s="178">
        <f>I400/RES_summary!I$21</f>
        <v>30.242298084573942</v>
      </c>
      <c r="J457" s="178">
        <f>J400/RES_summary!J$21</f>
        <v>31.097651288880463</v>
      </c>
      <c r="K457" s="178">
        <f>K400/RES_summary!K$21</f>
        <v>30.022024919233655</v>
      </c>
      <c r="L457" s="178">
        <f>L400/RES_summary!L$21</f>
        <v>0</v>
      </c>
      <c r="M457" s="178">
        <f>M400/RES_summary!M$21</f>
        <v>31.124732719178741</v>
      </c>
      <c r="N457" s="178">
        <f>N400/RES_summary!N$21</f>
        <v>30.384312101567417</v>
      </c>
      <c r="O457" s="178">
        <f>O400/RES_summary!O$21</f>
        <v>28.022396681159488</v>
      </c>
      <c r="P457" s="178">
        <f>P400/RES_summary!P$21</f>
        <v>24.063999067497772</v>
      </c>
      <c r="Q457" s="178">
        <f>Q400/RES_summary!Q$21</f>
        <v>26.687006089621704</v>
      </c>
    </row>
    <row r="458" spans="1:17" ht="12" customHeight="1" x14ac:dyDescent="0.25">
      <c r="A458" s="23" t="s">
        <v>161</v>
      </c>
      <c r="B458" s="156"/>
      <c r="C458" s="177">
        <f>C401/RES_summary!C$21</f>
        <v>33.182347670512968</v>
      </c>
      <c r="D458" s="177">
        <f>D401/RES_summary!D$21</f>
        <v>31.144136016466643</v>
      </c>
      <c r="E458" s="177">
        <f>E401/RES_summary!E$21</f>
        <v>35.118662632634894</v>
      </c>
      <c r="F458" s="177">
        <f>F401/RES_summary!F$21</f>
        <v>34.340299624281563</v>
      </c>
      <c r="G458" s="177">
        <f>G401/RES_summary!G$21</f>
        <v>34.118916468795653</v>
      </c>
      <c r="H458" s="177">
        <f>H401/RES_summary!H$21</f>
        <v>0</v>
      </c>
      <c r="I458" s="177">
        <f>I401/RES_summary!I$21</f>
        <v>30.242298084573942</v>
      </c>
      <c r="J458" s="177">
        <f>J401/RES_summary!J$21</f>
        <v>31.097651288880463</v>
      </c>
      <c r="K458" s="177">
        <f>K401/RES_summary!K$21</f>
        <v>30.022024919233655</v>
      </c>
      <c r="L458" s="177">
        <f>L401/RES_summary!L$21</f>
        <v>0</v>
      </c>
      <c r="M458" s="177">
        <f>M401/RES_summary!M$21</f>
        <v>31.124732719178741</v>
      </c>
      <c r="N458" s="177">
        <f>N401/RES_summary!N$21</f>
        <v>30.384312101567417</v>
      </c>
      <c r="O458" s="177">
        <f>O401/RES_summary!O$21</f>
        <v>28.022396681159488</v>
      </c>
      <c r="P458" s="177">
        <f>P401/RES_summary!P$21</f>
        <v>24.063999067497772</v>
      </c>
      <c r="Q458" s="177">
        <f>Q401/RES_summary!Q$21</f>
        <v>26.687006089621704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3.7584810358261325</v>
      </c>
      <c r="D462" s="178">
        <f>D405/RES_summary!D$21</f>
        <v>3.3295892067909247</v>
      </c>
      <c r="E462" s="178">
        <f>E405/RES_summary!E$21</f>
        <v>4.3292350053744215</v>
      </c>
      <c r="F462" s="178">
        <f>F405/RES_summary!F$21</f>
        <v>4.5799879718071015</v>
      </c>
      <c r="G462" s="178">
        <f>G405/RES_summary!G$21</f>
        <v>2.5943237859231125</v>
      </c>
      <c r="H462" s="178">
        <f>H405/RES_summary!H$21</f>
        <v>0</v>
      </c>
      <c r="I462" s="178">
        <f>I405/RES_summary!I$21</f>
        <v>2.3033261840235775</v>
      </c>
      <c r="J462" s="178">
        <f>J405/RES_summary!J$21</f>
        <v>2.1622679527664399</v>
      </c>
      <c r="K462" s="178">
        <f>K405/RES_summary!K$21</f>
        <v>4.29172118701974</v>
      </c>
      <c r="L462" s="178">
        <f>L405/RES_summary!L$21</f>
        <v>0</v>
      </c>
      <c r="M462" s="178">
        <f>M405/RES_summary!M$21</f>
        <v>4.2189893380480985</v>
      </c>
      <c r="N462" s="178">
        <f>N405/RES_summary!N$21</f>
        <v>3.7787078712782853</v>
      </c>
      <c r="O462" s="178">
        <f>O405/RES_summary!O$21</f>
        <v>3.6154032285159206</v>
      </c>
      <c r="P462" s="178">
        <f>P405/RES_summary!P$21</f>
        <v>4.4082513099013081</v>
      </c>
      <c r="Q462" s="178">
        <f>Q405/RES_summary!Q$21</f>
        <v>2.5911561130254812</v>
      </c>
    </row>
    <row r="463" spans="1:17" ht="12" customHeight="1" x14ac:dyDescent="0.25">
      <c r="A463" s="167" t="s">
        <v>160</v>
      </c>
      <c r="B463" s="132"/>
      <c r="C463" s="183">
        <f>C406/RES_summary!C$21</f>
        <v>4.6202925072163152</v>
      </c>
      <c r="D463" s="183">
        <f>D406/RES_summary!D$21</f>
        <v>4.6712181532009796</v>
      </c>
      <c r="E463" s="183">
        <f>E406/RES_summary!E$21</f>
        <v>4.7019715632208925</v>
      </c>
      <c r="F463" s="183">
        <f>F406/RES_summary!F$21</f>
        <v>4.6829605351314205</v>
      </c>
      <c r="G463" s="183">
        <f>G406/RES_summary!G$21</f>
        <v>4.7206172755826845</v>
      </c>
      <c r="H463" s="183">
        <f>H406/RES_summary!H$21</f>
        <v>0</v>
      </c>
      <c r="I463" s="183">
        <f>I406/RES_summary!I$21</f>
        <v>4.7117248089811801</v>
      </c>
      <c r="J463" s="183">
        <f>J406/RES_summary!J$21</f>
        <v>4.9549548413790561</v>
      </c>
      <c r="K463" s="183">
        <f>K406/RES_summary!K$21</f>
        <v>4.9042015703968627</v>
      </c>
      <c r="L463" s="183">
        <f>L406/RES_summary!L$21</f>
        <v>0</v>
      </c>
      <c r="M463" s="183">
        <f>M406/RES_summary!M$21</f>
        <v>5.6125572013648961</v>
      </c>
      <c r="N463" s="183">
        <f>N406/RES_summary!N$21</f>
        <v>0</v>
      </c>
      <c r="O463" s="183">
        <f>O406/RES_summary!O$21</f>
        <v>5.5722972557149459</v>
      </c>
      <c r="P463" s="183">
        <f>P406/RES_summary!P$21</f>
        <v>5.6159162945199892</v>
      </c>
      <c r="Q463" s="183">
        <f>Q406/RES_summary!Q$21</f>
        <v>5.576275970444021</v>
      </c>
    </row>
    <row r="464" spans="1:17" ht="12" customHeight="1" x14ac:dyDescent="0.25">
      <c r="A464" s="167" t="s">
        <v>159</v>
      </c>
      <c r="B464" s="132"/>
      <c r="C464" s="183">
        <f>C407/RES_summary!C$21</f>
        <v>3.3984655051911403</v>
      </c>
      <c r="D464" s="183">
        <f>D407/RES_summary!D$21</f>
        <v>3.3960041240560526</v>
      </c>
      <c r="E464" s="183">
        <f>E407/RES_summary!E$21</f>
        <v>3.3822283615542661</v>
      </c>
      <c r="F464" s="183">
        <f>F407/RES_summary!F$21</f>
        <v>3.3418722517468744</v>
      </c>
      <c r="G464" s="183">
        <f>G407/RES_summary!G$21</f>
        <v>3.3435557017514785</v>
      </c>
      <c r="H464" s="183">
        <f>H407/RES_summary!H$21</f>
        <v>0</v>
      </c>
      <c r="I464" s="183">
        <f>I407/RES_summary!I$21</f>
        <v>3.3053480018592269</v>
      </c>
      <c r="J464" s="183">
        <f>J407/RES_summary!J$21</f>
        <v>3.4812254136294802</v>
      </c>
      <c r="K464" s="183">
        <f>K407/RES_summary!K$21</f>
        <v>3.4256525980885995</v>
      </c>
      <c r="L464" s="183">
        <f>L407/RES_summary!L$21</f>
        <v>0</v>
      </c>
      <c r="M464" s="183">
        <f>M407/RES_summary!M$21</f>
        <v>3.8278681390469762</v>
      </c>
      <c r="N464" s="183">
        <f>N407/RES_summary!N$21</f>
        <v>3.7787078712782853</v>
      </c>
      <c r="O464" s="183">
        <f>O407/RES_summary!O$21</f>
        <v>3.7363186163709257</v>
      </c>
      <c r="P464" s="183">
        <f>P407/RES_summary!P$21</f>
        <v>3.7186102386854114</v>
      </c>
      <c r="Q464" s="183">
        <f>Q407/RES_summary!Q$21</f>
        <v>3.6927516168098871</v>
      </c>
    </row>
    <row r="465" spans="1:17" ht="12" customHeight="1" x14ac:dyDescent="0.25">
      <c r="A465" s="166" t="s">
        <v>203</v>
      </c>
      <c r="B465" s="165"/>
      <c r="C465" s="182">
        <f>C408/RES_summary!C$21</f>
        <v>3.3984655051911403</v>
      </c>
      <c r="D465" s="182">
        <f>D408/RES_summary!D$21</f>
        <v>3.3960041240560526</v>
      </c>
      <c r="E465" s="182">
        <f>E408/RES_summary!E$21</f>
        <v>3.3822283615542661</v>
      </c>
      <c r="F465" s="182">
        <f>F408/RES_summary!F$21</f>
        <v>3.3418722517468744</v>
      </c>
      <c r="G465" s="182">
        <f>G408/RES_summary!G$21</f>
        <v>3.3435557017514785</v>
      </c>
      <c r="H465" s="182">
        <f>H408/RES_summary!H$21</f>
        <v>0</v>
      </c>
      <c r="I465" s="182">
        <f>I408/RES_summary!I$21</f>
        <v>3.3053480018592269</v>
      </c>
      <c r="J465" s="182">
        <f>J408/RES_summary!J$21</f>
        <v>3.4812254136294802</v>
      </c>
      <c r="K465" s="182">
        <f>K408/RES_summary!K$21</f>
        <v>3.4256525980885995</v>
      </c>
      <c r="L465" s="182">
        <f>L408/RES_summary!L$21</f>
        <v>0</v>
      </c>
      <c r="M465" s="182">
        <f>M408/RES_summary!M$21</f>
        <v>3.8278681390469762</v>
      </c>
      <c r="N465" s="182">
        <f>N408/RES_summary!N$21</f>
        <v>3.7787078712782853</v>
      </c>
      <c r="O465" s="182">
        <f>O408/RES_summary!O$21</f>
        <v>3.7363186163709257</v>
      </c>
      <c r="P465" s="182">
        <f>P408/RES_summary!P$21</f>
        <v>3.7186102386854114</v>
      </c>
      <c r="Q465" s="182">
        <f>Q408/RES_summary!Q$21</f>
        <v>3.6927516168098871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2.3339428666032229</v>
      </c>
      <c r="D471" s="178">
        <f>D414/RES_summary!D$21</f>
        <v>2.5964908209495241</v>
      </c>
      <c r="E471" s="178">
        <f>E414/RES_summary!E$21</f>
        <v>2.6973630200660437</v>
      </c>
      <c r="F471" s="178">
        <f>F414/RES_summary!F$21</f>
        <v>2.0065193370027408</v>
      </c>
      <c r="G471" s="178">
        <f>G414/RES_summary!G$21</f>
        <v>2.5476836995256305</v>
      </c>
      <c r="H471" s="178">
        <f>H414/RES_summary!H$21</f>
        <v>0</v>
      </c>
      <c r="I471" s="178">
        <f>I414/RES_summary!I$21</f>
        <v>2.3916662472582209</v>
      </c>
      <c r="J471" s="178">
        <f>J414/RES_summary!J$21</f>
        <v>2.2948703905749013</v>
      </c>
      <c r="K471" s="178">
        <f>K414/RES_summary!K$21</f>
        <v>3.4959583112930321</v>
      </c>
      <c r="L471" s="178">
        <f>L414/RES_summary!L$21</f>
        <v>0</v>
      </c>
      <c r="M471" s="178">
        <f>M414/RES_summary!M$21</f>
        <v>4.2009802383725212</v>
      </c>
      <c r="N471" s="178">
        <f>N414/RES_summary!N$21</f>
        <v>4.2323136570395601</v>
      </c>
      <c r="O471" s="178">
        <f>O414/RES_summary!O$21</f>
        <v>4.1872949523822509</v>
      </c>
      <c r="P471" s="178">
        <f>P414/RES_summary!P$21</f>
        <v>4.1583827929893848</v>
      </c>
      <c r="Q471" s="178">
        <f>Q414/RES_summary!Q$21</f>
        <v>1.355061554717697</v>
      </c>
    </row>
    <row r="472" spans="1:17" ht="12" customHeight="1" x14ac:dyDescent="0.25">
      <c r="A472" s="23" t="s">
        <v>203</v>
      </c>
      <c r="B472" s="156"/>
      <c r="C472" s="177">
        <f>C415/RES_summary!C$21</f>
        <v>3.3039627540460192</v>
      </c>
      <c r="D472" s="177">
        <f>D415/RES_summary!D$21</f>
        <v>3.2762329463031929</v>
      </c>
      <c r="E472" s="177">
        <f>E415/RES_summary!E$21</f>
        <v>3.2997683538767459</v>
      </c>
      <c r="F472" s="177">
        <f>F415/RES_summary!F$21</f>
        <v>3.409193530065346</v>
      </c>
      <c r="G472" s="177">
        <f>G415/RES_summary!G$21</f>
        <v>3.3582168965253052</v>
      </c>
      <c r="H472" s="177">
        <f>H415/RES_summary!H$21</f>
        <v>0</v>
      </c>
      <c r="I472" s="177">
        <f>I415/RES_summary!I$21</f>
        <v>3.3854709993886711</v>
      </c>
      <c r="J472" s="177">
        <f>J415/RES_summary!J$21</f>
        <v>3.5407319409001863</v>
      </c>
      <c r="K472" s="177">
        <f>K415/RES_summary!K$21</f>
        <v>3.4959583112930321</v>
      </c>
      <c r="L472" s="177">
        <f>L415/RES_summary!L$21</f>
        <v>0</v>
      </c>
      <c r="M472" s="177">
        <f>M415/RES_summary!M$21</f>
        <v>4.2009802383725212</v>
      </c>
      <c r="N472" s="177">
        <f>N415/RES_summary!N$21</f>
        <v>4.2323136570395601</v>
      </c>
      <c r="O472" s="177">
        <f>O415/RES_summary!O$21</f>
        <v>4.1872949523822509</v>
      </c>
      <c r="P472" s="177">
        <f>P415/RES_summary!P$21</f>
        <v>4.1583827929893848</v>
      </c>
      <c r="Q472" s="177">
        <f>Q415/RES_summary!Q$21</f>
        <v>4.1837194878495607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398143</v>
      </c>
      <c r="C5" s="151">
        <f>RES_hhdet_num!C$81</f>
        <v>393950</v>
      </c>
      <c r="D5" s="151">
        <f>RES_hhdet_num!D$81</f>
        <v>390540</v>
      </c>
      <c r="E5" s="151">
        <f>RES_hhdet_num!E$81</f>
        <v>349202</v>
      </c>
      <c r="F5" s="151">
        <f>RES_hhdet_num!F$81</f>
        <v>296196.00000000006</v>
      </c>
      <c r="G5" s="151">
        <f>RES_hhdet_num!G$81</f>
        <v>269863</v>
      </c>
      <c r="H5" s="151">
        <f>RES_hhdet_num!H$81</f>
        <v>315333.99999999988</v>
      </c>
      <c r="I5" s="151">
        <f>RES_hhdet_num!I$81</f>
        <v>340084.99999999994</v>
      </c>
      <c r="J5" s="151">
        <f>RES_hhdet_num!J$81</f>
        <v>342754.99999999988</v>
      </c>
      <c r="K5" s="151">
        <f>RES_hhdet_num!K$81</f>
        <v>410892.99999999983</v>
      </c>
      <c r="L5" s="151">
        <f>RES_hhdet_num!L$81</f>
        <v>944293.99999999977</v>
      </c>
      <c r="M5" s="151">
        <f>RES_hhdet_num!M$81</f>
        <v>1228108.9999999995</v>
      </c>
      <c r="N5" s="151">
        <f>RES_hhdet_num!N$81</f>
        <v>1409699</v>
      </c>
      <c r="O5" s="151">
        <f>RES_hhdet_num!O$81</f>
        <v>1494568.9999999995</v>
      </c>
      <c r="P5" s="151">
        <f>RES_hhdet_num!P$81</f>
        <v>1484730.9999999991</v>
      </c>
      <c r="Q5" s="151">
        <f>RES_hhdet_num!Q$81</f>
        <v>1422378.9999999993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398143</v>
      </c>
      <c r="C7" s="67">
        <f>RES_hhdet_num!C$83</f>
        <v>393950</v>
      </c>
      <c r="D7" s="67">
        <f>RES_hhdet_num!D$83</f>
        <v>390540</v>
      </c>
      <c r="E7" s="67">
        <f>RES_hhdet_num!E$83</f>
        <v>349202</v>
      </c>
      <c r="F7" s="67">
        <f>RES_hhdet_num!F$83</f>
        <v>296196.00000000006</v>
      </c>
      <c r="G7" s="67">
        <f>RES_hhdet_num!G$83</f>
        <v>269863</v>
      </c>
      <c r="H7" s="67">
        <f>RES_hhdet_num!H$83</f>
        <v>315333.99999999988</v>
      </c>
      <c r="I7" s="67">
        <f>RES_hhdet_num!I$83</f>
        <v>340084.99999999994</v>
      </c>
      <c r="J7" s="67">
        <f>RES_hhdet_num!J$83</f>
        <v>342754.99999999988</v>
      </c>
      <c r="K7" s="67">
        <f>RES_hhdet_num!K$83</f>
        <v>410892.99999999983</v>
      </c>
      <c r="L7" s="67">
        <f>RES_hhdet_num!L$83</f>
        <v>944293.99999999977</v>
      </c>
      <c r="M7" s="67">
        <f>RES_hhdet_num!M$83</f>
        <v>1228108.9999999995</v>
      </c>
      <c r="N7" s="67">
        <f>RES_hhdet_num!N$83</f>
        <v>1409699</v>
      </c>
      <c r="O7" s="67">
        <f>RES_hhdet_num!O$83</f>
        <v>1494568.9999999995</v>
      </c>
      <c r="P7" s="67">
        <f>RES_hhdet_num!P$83</f>
        <v>1484730.9999999991</v>
      </c>
      <c r="Q7" s="67">
        <f>RES_hhdet_num!Q$83</f>
        <v>1422378.9999999993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512</v>
      </c>
      <c r="C9" s="67">
        <f>RES_hhdet_num!C$86</f>
        <v>780</v>
      </c>
      <c r="D9" s="67">
        <f>RES_hhdet_num!D$86</f>
        <v>1179</v>
      </c>
      <c r="E9" s="67">
        <f>RES_hhdet_num!E$86</f>
        <v>1528</v>
      </c>
      <c r="F9" s="67">
        <f>RES_hhdet_num!F$86</f>
        <v>1557.0000000000002</v>
      </c>
      <c r="G9" s="67">
        <f>RES_hhdet_num!G$86</f>
        <v>1701</v>
      </c>
      <c r="H9" s="67">
        <f>RES_hhdet_num!H$86</f>
        <v>2871.9999999999991</v>
      </c>
      <c r="I9" s="67">
        <f>RES_hhdet_num!I$86</f>
        <v>3873.9999999999991</v>
      </c>
      <c r="J9" s="67">
        <f>RES_hhdet_num!J$86</f>
        <v>4934.9999999999991</v>
      </c>
      <c r="K9" s="67">
        <f>RES_hhdet_num!K$86</f>
        <v>7406.9999999999964</v>
      </c>
      <c r="L9" s="67">
        <f>RES_hhdet_num!L$86</f>
        <v>19372.999999999996</v>
      </c>
      <c r="M9" s="67">
        <f>RES_hhdet_num!M$86</f>
        <v>27462.999999999989</v>
      </c>
      <c r="N9" s="67">
        <f>RES_hhdet_num!N$86</f>
        <v>36801.000000000007</v>
      </c>
      <c r="O9" s="67">
        <f>RES_hhdet_num!O$86</f>
        <v>44815.999999999985</v>
      </c>
      <c r="P9" s="67">
        <f>RES_hhdet_num!P$86</f>
        <v>52211.999999999978</v>
      </c>
      <c r="Q9" s="67">
        <f>RES_hhdet_num!Q$86</f>
        <v>57905.999999999993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115944</v>
      </c>
      <c r="C11" s="67">
        <f>RES_hhdet_num!C$88</f>
        <v>115959.00000000001</v>
      </c>
      <c r="D11" s="67">
        <f>RES_hhdet_num!D$88</f>
        <v>114267.00000000001</v>
      </c>
      <c r="E11" s="67">
        <f>RES_hhdet_num!E$88</f>
        <v>106168</v>
      </c>
      <c r="F11" s="67">
        <f>RES_hhdet_num!F$88</f>
        <v>95384.000000000015</v>
      </c>
      <c r="G11" s="67">
        <f>RES_hhdet_num!G$88</f>
        <v>88755.000000000015</v>
      </c>
      <c r="H11" s="67">
        <f>RES_hhdet_num!H$88</f>
        <v>107943.99999999997</v>
      </c>
      <c r="I11" s="67">
        <f>RES_hhdet_num!I$88</f>
        <v>127762.99999999994</v>
      </c>
      <c r="J11" s="67">
        <f>RES_hhdet_num!J$88</f>
        <v>126332.99999999994</v>
      </c>
      <c r="K11" s="67">
        <f>RES_hhdet_num!K$88</f>
        <v>153630.99999999991</v>
      </c>
      <c r="L11" s="67">
        <f>RES_hhdet_num!L$88</f>
        <v>357012.99999999988</v>
      </c>
      <c r="M11" s="67">
        <f>RES_hhdet_num!M$88</f>
        <v>464290.99999999977</v>
      </c>
      <c r="N11" s="67">
        <f>RES_hhdet_num!N$88</f>
        <v>529837</v>
      </c>
      <c r="O11" s="67">
        <f>RES_hhdet_num!O$88</f>
        <v>582453.99999999965</v>
      </c>
      <c r="P11" s="67">
        <f>RES_hhdet_num!P$88</f>
        <v>586931.99999999965</v>
      </c>
      <c r="Q11" s="67">
        <f>RES_hhdet_num!Q$88</f>
        <v>591396.99999999953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1441</v>
      </c>
      <c r="D12" s="67">
        <f>RES_hhdet_num!D$89</f>
        <v>1700</v>
      </c>
      <c r="E12" s="67">
        <f>RES_hhdet_num!E$89</f>
        <v>1656</v>
      </c>
      <c r="F12" s="67">
        <f>RES_hhdet_num!F$89</f>
        <v>1481.0000000000002</v>
      </c>
      <c r="G12" s="67">
        <f>RES_hhdet_num!G$89</f>
        <v>1419</v>
      </c>
      <c r="H12" s="67">
        <f>RES_hhdet_num!H$89</f>
        <v>1905.9999999999993</v>
      </c>
      <c r="I12" s="67">
        <f>RES_hhdet_num!I$89</f>
        <v>2712.9999999999991</v>
      </c>
      <c r="J12" s="67">
        <f>RES_hhdet_num!J$89</f>
        <v>4170.9999999999982</v>
      </c>
      <c r="K12" s="67">
        <f>RES_hhdet_num!K$89</f>
        <v>6028.9999999999982</v>
      </c>
      <c r="L12" s="67">
        <f>RES_hhdet_num!L$89</f>
        <v>14128.999999999996</v>
      </c>
      <c r="M12" s="67">
        <f>RES_hhdet_num!M$89</f>
        <v>21007.999999999989</v>
      </c>
      <c r="N12" s="67">
        <f>RES_hhdet_num!N$89</f>
        <v>31370.000000000007</v>
      </c>
      <c r="O12" s="67">
        <f>RES_hhdet_num!O$89</f>
        <v>35823.999999999993</v>
      </c>
      <c r="P12" s="67">
        <f>RES_hhdet_num!P$89</f>
        <v>39688.999999999985</v>
      </c>
      <c r="Q12" s="67">
        <f>RES_hhdet_num!Q$89</f>
        <v>43988.999999999978</v>
      </c>
    </row>
    <row r="13" spans="1:17" ht="12" customHeight="1" x14ac:dyDescent="0.25">
      <c r="A13" s="23" t="s">
        <v>144</v>
      </c>
      <c r="B13" s="67">
        <f>RES_hhdet_num!B$92</f>
        <v>231643</v>
      </c>
      <c r="C13" s="67">
        <f>RES_hhdet_num!C$92</f>
        <v>222002</v>
      </c>
      <c r="D13" s="67">
        <f>RES_hhdet_num!D$92</f>
        <v>201679</v>
      </c>
      <c r="E13" s="67">
        <f>RES_hhdet_num!E$92</f>
        <v>179683</v>
      </c>
      <c r="F13" s="67">
        <f>RES_hhdet_num!F$92</f>
        <v>151534.00000000003</v>
      </c>
      <c r="G13" s="67">
        <f>RES_hhdet_num!G$92</f>
        <v>131268</v>
      </c>
      <c r="H13" s="67">
        <f>RES_hhdet_num!H$92</f>
        <v>109368.99999999994</v>
      </c>
      <c r="I13" s="67">
        <f>RES_hhdet_num!I$92</f>
        <v>39303.999999999985</v>
      </c>
      <c r="J13" s="67">
        <f>RES_hhdet_num!J$92</f>
        <v>36996.999999999964</v>
      </c>
      <c r="K13" s="67">
        <f>RES_hhdet_num!K$92</f>
        <v>47270</v>
      </c>
      <c r="L13" s="67">
        <f>RES_hhdet_num!L$92</f>
        <v>13280.999999999995</v>
      </c>
      <c r="M13" s="67">
        <f>RES_hhdet_num!M$92</f>
        <v>1100.9999999999995</v>
      </c>
      <c r="N13" s="67">
        <f>RES_hhdet_num!N$92</f>
        <v>0</v>
      </c>
      <c r="O13" s="67">
        <f>RES_hhdet_num!O$92</f>
        <v>0</v>
      </c>
      <c r="P13" s="67">
        <f>RES_hhdet_num!P$92</f>
        <v>866</v>
      </c>
      <c r="Q13" s="67">
        <f>RES_hhdet_num!Q$92</f>
        <v>3438.0000000000018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2758</v>
      </c>
      <c r="D14" s="67">
        <f>RES_hhdet_num!D$93</f>
        <v>2999.9999999999995</v>
      </c>
      <c r="E14" s="67">
        <f>RES_hhdet_num!E$93</f>
        <v>2802</v>
      </c>
      <c r="F14" s="67">
        <f>RES_hhdet_num!F$93</f>
        <v>2354.0000000000005</v>
      </c>
      <c r="G14" s="67">
        <f>RES_hhdet_num!G$93</f>
        <v>2098</v>
      </c>
      <c r="H14" s="67">
        <f>RES_hhdet_num!H$93</f>
        <v>1930.9999999999993</v>
      </c>
      <c r="I14" s="67">
        <f>RES_hhdet_num!I$93</f>
        <v>834.99999999999977</v>
      </c>
      <c r="J14" s="67">
        <f>RES_hhdet_num!J$93</f>
        <v>1221.9999999999989</v>
      </c>
      <c r="K14" s="67">
        <f>RES_hhdet_num!K$93</f>
        <v>1854.9999999999995</v>
      </c>
      <c r="L14" s="67">
        <f>RES_hhdet_num!L$93</f>
        <v>525.99999999999989</v>
      </c>
      <c r="M14" s="67">
        <f>RES_hhdet_num!M$93</f>
        <v>49.999999999999979</v>
      </c>
      <c r="N14" s="67">
        <f>RES_hhdet_num!N$93</f>
        <v>0</v>
      </c>
      <c r="O14" s="67">
        <f>RES_hhdet_num!O$93</f>
        <v>0</v>
      </c>
      <c r="P14" s="67">
        <f>RES_hhdet_num!P$93</f>
        <v>59</v>
      </c>
      <c r="Q14" s="67">
        <f>RES_hhdet_num!Q$93</f>
        <v>256.00000000000011</v>
      </c>
    </row>
    <row r="15" spans="1:17" ht="12" customHeight="1" x14ac:dyDescent="0.25">
      <c r="A15" s="23" t="s">
        <v>142</v>
      </c>
      <c r="B15" s="67">
        <f>RES_hhdet_num!B$96</f>
        <v>50556</v>
      </c>
      <c r="C15" s="67">
        <f>RES_hhdet_num!C$96</f>
        <v>51154</v>
      </c>
      <c r="D15" s="67">
        <f>RES_hhdet_num!D$96</f>
        <v>68868.999999999971</v>
      </c>
      <c r="E15" s="67">
        <f>RES_hhdet_num!E$96</f>
        <v>57989</v>
      </c>
      <c r="F15" s="67">
        <f>RES_hhdet_num!F$96</f>
        <v>44748</v>
      </c>
      <c r="G15" s="67">
        <f>RES_hhdet_num!G$96</f>
        <v>45594.000000000007</v>
      </c>
      <c r="H15" s="67">
        <f>RES_hhdet_num!H$96</f>
        <v>92549.999999999971</v>
      </c>
      <c r="I15" s="67">
        <f>RES_hhdet_num!I$96</f>
        <v>165946</v>
      </c>
      <c r="J15" s="67">
        <f>RES_hhdet_num!J$96</f>
        <v>168469.99999999997</v>
      </c>
      <c r="K15" s="67">
        <f>RES_hhdet_num!K$96</f>
        <v>194475.99999999991</v>
      </c>
      <c r="L15" s="67">
        <f>RES_hhdet_num!L$96</f>
        <v>538050.99999999988</v>
      </c>
      <c r="M15" s="67">
        <f>RES_hhdet_num!M$96</f>
        <v>709553.99999999965</v>
      </c>
      <c r="N15" s="67">
        <f>RES_hhdet_num!N$96</f>
        <v>801064.00000000012</v>
      </c>
      <c r="O15" s="67">
        <f>RES_hhdet_num!O$96</f>
        <v>825517.99999999977</v>
      </c>
      <c r="P15" s="67">
        <f>RES_hhdet_num!P$96</f>
        <v>802892.99999999953</v>
      </c>
      <c r="Q15" s="67">
        <f>RES_hhdet_num!Q$96</f>
        <v>729069.99999999977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636</v>
      </c>
      <c r="D16" s="67">
        <f>RES_hhdet_num!D$97</f>
        <v>1025</v>
      </c>
      <c r="E16" s="67">
        <f>RES_hhdet_num!E$97</f>
        <v>904</v>
      </c>
      <c r="F16" s="67">
        <f>RES_hhdet_num!F$97</f>
        <v>695.00000000000011</v>
      </c>
      <c r="G16" s="67">
        <f>RES_hhdet_num!G$97</f>
        <v>729</v>
      </c>
      <c r="H16" s="67">
        <f>RES_hhdet_num!H$97</f>
        <v>1633.9999999999995</v>
      </c>
      <c r="I16" s="67">
        <f>RES_hhdet_num!I$97</f>
        <v>3523.9999999999986</v>
      </c>
      <c r="J16" s="67">
        <f>RES_hhdet_num!J$97</f>
        <v>5561.9999999999982</v>
      </c>
      <c r="K16" s="67">
        <f>RES_hhdet_num!K$97</f>
        <v>7631.9999999999973</v>
      </c>
      <c r="L16" s="67">
        <f>RES_hhdet_num!L$97</f>
        <v>21293.999999999996</v>
      </c>
      <c r="M16" s="67">
        <f>RES_hhdet_num!M$97</f>
        <v>32104.999999999989</v>
      </c>
      <c r="N16" s="67">
        <f>RES_hhdet_num!N$97</f>
        <v>47428.000000000007</v>
      </c>
      <c r="O16" s="67">
        <f>RES_hhdet_num!O$97</f>
        <v>50772.999999999993</v>
      </c>
      <c r="P16" s="67">
        <f>RES_hhdet_num!P$97</f>
        <v>54291.999999999985</v>
      </c>
      <c r="Q16" s="67">
        <f>RES_hhdet_num!Q$97</f>
        <v>54228.999999999985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259331</v>
      </c>
      <c r="C19" s="67">
        <f>RES_hhdet_num!C$102</f>
        <v>180811</v>
      </c>
      <c r="D19" s="67">
        <f>RES_hhdet_num!D$102</f>
        <v>217312.00000000003</v>
      </c>
      <c r="E19" s="67">
        <f>RES_hhdet_num!E$102</f>
        <v>168151</v>
      </c>
      <c r="F19" s="67">
        <f>RES_hhdet_num!F$102</f>
        <v>78773.000000000015</v>
      </c>
      <c r="G19" s="67">
        <f>RES_hhdet_num!G$102</f>
        <v>108643</v>
      </c>
      <c r="H19" s="67">
        <f>RES_hhdet_num!H$102</f>
        <v>101433.99999999999</v>
      </c>
      <c r="I19" s="67">
        <f>RES_hhdet_num!I$102</f>
        <v>79792.999999999956</v>
      </c>
      <c r="J19" s="67">
        <f>RES_hhdet_num!J$102</f>
        <v>61825.999999999993</v>
      </c>
      <c r="K19" s="67">
        <f>RES_hhdet_num!K$102</f>
        <v>75199.999999999985</v>
      </c>
      <c r="L19" s="67">
        <f>RES_hhdet_num!L$102</f>
        <v>254363.99999999991</v>
      </c>
      <c r="M19" s="67">
        <f>RES_hhdet_num!M$102</f>
        <v>239655.99999999997</v>
      </c>
      <c r="N19" s="67">
        <f>RES_hhdet_num!N$102</f>
        <v>241730.00000000003</v>
      </c>
      <c r="O19" s="67">
        <f>RES_hhdet_num!O$102</f>
        <v>241216.99999999985</v>
      </c>
      <c r="P19" s="67">
        <f>RES_hhdet_num!P$102</f>
        <v>190619.99999999974</v>
      </c>
      <c r="Q19" s="67">
        <f>RES_hhdet_num!Q$102</f>
        <v>182120.99999999988</v>
      </c>
    </row>
    <row r="20" spans="1:17" ht="12" customHeight="1" x14ac:dyDescent="0.25">
      <c r="A20" s="29" t="s">
        <v>140</v>
      </c>
      <c r="B20" s="83">
        <f>RES_hhdet_num!B$103</f>
        <v>138812</v>
      </c>
      <c r="C20" s="83">
        <f>RES_hhdet_num!C$103</f>
        <v>213139.00000000003</v>
      </c>
      <c r="D20" s="83">
        <f>RES_hhdet_num!D$103</f>
        <v>173228</v>
      </c>
      <c r="E20" s="83">
        <f>RES_hhdet_num!E$103</f>
        <v>181051</v>
      </c>
      <c r="F20" s="83">
        <f>RES_hhdet_num!F$103</f>
        <v>217423.00000000006</v>
      </c>
      <c r="G20" s="83">
        <f>RES_hhdet_num!G$103</f>
        <v>161220</v>
      </c>
      <c r="H20" s="83">
        <f>RES_hhdet_num!H$103</f>
        <v>213899.99999999991</v>
      </c>
      <c r="I20" s="83">
        <f>RES_hhdet_num!I$103</f>
        <v>260291.99999999991</v>
      </c>
      <c r="J20" s="83">
        <f>RES_hhdet_num!J$103</f>
        <v>280928.99999999983</v>
      </c>
      <c r="K20" s="83">
        <f>RES_hhdet_num!K$103</f>
        <v>335692.99999999983</v>
      </c>
      <c r="L20" s="83">
        <f>RES_hhdet_num!L$103</f>
        <v>689929.99999999988</v>
      </c>
      <c r="M20" s="83">
        <f>RES_hhdet_num!M$103</f>
        <v>988452.99999999942</v>
      </c>
      <c r="N20" s="83">
        <f>RES_hhdet_num!N$103</f>
        <v>1167969.0000000002</v>
      </c>
      <c r="O20" s="83">
        <f>RES_hhdet_num!O$103</f>
        <v>1253352</v>
      </c>
      <c r="P20" s="83">
        <f>RES_hhdet_num!P$103</f>
        <v>1294110.9999999998</v>
      </c>
      <c r="Q20" s="83">
        <f>RES_hhdet_num!Q$103</f>
        <v>1240257.9999999995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24883.9375</v>
      </c>
      <c r="D24" s="67">
        <f t="shared" ref="D24:Q24" si="0">C7+D41-D7</f>
        <v>24883.9375</v>
      </c>
      <c r="E24" s="67">
        <f t="shared" si="0"/>
        <v>41338</v>
      </c>
      <c r="F24" s="67">
        <f t="shared" si="0"/>
        <v>53005.999999999942</v>
      </c>
      <c r="G24" s="67">
        <f t="shared" si="0"/>
        <v>26333.000000000058</v>
      </c>
      <c r="H24" s="67">
        <f t="shared" si="0"/>
        <v>24883.937500000116</v>
      </c>
      <c r="I24" s="67">
        <f t="shared" si="0"/>
        <v>24883.937499999942</v>
      </c>
      <c r="J24" s="67">
        <f t="shared" si="0"/>
        <v>24883.937500000058</v>
      </c>
      <c r="K24" s="67">
        <f t="shared" si="0"/>
        <v>24883.937500000058</v>
      </c>
      <c r="L24" s="67">
        <f t="shared" si="0"/>
        <v>24883.9375</v>
      </c>
      <c r="M24" s="67">
        <f t="shared" si="0"/>
        <v>24883.937500000233</v>
      </c>
      <c r="N24" s="67">
        <f t="shared" si="0"/>
        <v>24883.937499999534</v>
      </c>
      <c r="O24" s="67">
        <f t="shared" si="0"/>
        <v>24883.937500000466</v>
      </c>
      <c r="P24" s="67">
        <f t="shared" si="0"/>
        <v>24883.937500000466</v>
      </c>
      <c r="Q24" s="67">
        <f t="shared" si="0"/>
        <v>62351.999999999767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65</v>
      </c>
      <c r="D26" s="67">
        <f t="shared" ref="D26:Q26" si="1">C9+D43-D9</f>
        <v>63</v>
      </c>
      <c r="E26" s="67">
        <f t="shared" si="1"/>
        <v>59</v>
      </c>
      <c r="F26" s="67">
        <f t="shared" si="1"/>
        <v>444.99999999999977</v>
      </c>
      <c r="G26" s="67">
        <f t="shared" si="1"/>
        <v>522</v>
      </c>
      <c r="H26" s="67">
        <f t="shared" si="1"/>
        <v>714.00000000000091</v>
      </c>
      <c r="I26" s="67">
        <f t="shared" si="1"/>
        <v>721</v>
      </c>
      <c r="J26" s="67">
        <f t="shared" si="1"/>
        <v>735</v>
      </c>
      <c r="K26" s="67">
        <f t="shared" si="1"/>
        <v>634.00000000000273</v>
      </c>
      <c r="L26" s="67">
        <f t="shared" si="1"/>
        <v>462</v>
      </c>
      <c r="M26" s="67">
        <f t="shared" si="1"/>
        <v>408.00000000000728</v>
      </c>
      <c r="N26" s="67">
        <f t="shared" si="1"/>
        <v>84.999999999978172</v>
      </c>
      <c r="O26" s="67">
        <f t="shared" si="1"/>
        <v>217.00000000002183</v>
      </c>
      <c r="P26" s="67">
        <f t="shared" si="1"/>
        <v>1212.0000000000073</v>
      </c>
      <c r="Q26" s="67">
        <f t="shared" si="1"/>
        <v>1035.9999999999854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5435.2499999999854</v>
      </c>
      <c r="D28" s="67">
        <f t="shared" si="2"/>
        <v>7315.1666611570836</v>
      </c>
      <c r="E28" s="67">
        <f t="shared" si="2"/>
        <v>8150.2971529394272</v>
      </c>
      <c r="F28" s="67">
        <f t="shared" si="2"/>
        <v>10911.798191384863</v>
      </c>
      <c r="G28" s="67">
        <f t="shared" si="2"/>
        <v>6797.719212300668</v>
      </c>
      <c r="H28" s="67">
        <f t="shared" si="2"/>
        <v>5435.2500000000437</v>
      </c>
      <c r="I28" s="67">
        <f t="shared" si="2"/>
        <v>5435.2500000000291</v>
      </c>
      <c r="J28" s="67">
        <f t="shared" si="2"/>
        <v>9597.8663837776985</v>
      </c>
      <c r="K28" s="67">
        <f t="shared" si="2"/>
        <v>21554.058622977696</v>
      </c>
      <c r="L28" s="67">
        <f t="shared" si="2"/>
        <v>7278.9837973109679</v>
      </c>
      <c r="M28" s="67">
        <f t="shared" si="2"/>
        <v>10245.169376967126</v>
      </c>
      <c r="N28" s="67">
        <f t="shared" si="2"/>
        <v>8375.3042968942318</v>
      </c>
      <c r="O28" s="67">
        <f t="shared" si="2"/>
        <v>5435.2500000002328</v>
      </c>
      <c r="P28" s="67">
        <f t="shared" si="2"/>
        <v>13008.970658840379</v>
      </c>
      <c r="Q28" s="67">
        <f t="shared" si="2"/>
        <v>22943.828212945606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20.101713816100073</v>
      </c>
      <c r="E29" s="67">
        <f t="shared" si="2"/>
        <v>44</v>
      </c>
      <c r="F29" s="67">
        <f t="shared" si="2"/>
        <v>174.99999999999977</v>
      </c>
      <c r="G29" s="67">
        <f t="shared" si="2"/>
        <v>64.69745436600374</v>
      </c>
      <c r="H29" s="67">
        <f t="shared" si="2"/>
        <v>271.82368719018882</v>
      </c>
      <c r="I29" s="67">
        <f t="shared" si="2"/>
        <v>116.54214651274106</v>
      </c>
      <c r="J29" s="67">
        <f t="shared" si="2"/>
        <v>22.906269708159925</v>
      </c>
      <c r="K29" s="67">
        <f t="shared" si="2"/>
        <v>1172.4279103037697</v>
      </c>
      <c r="L29" s="67">
        <f t="shared" si="2"/>
        <v>1407.5223062806745</v>
      </c>
      <c r="M29" s="67">
        <f t="shared" si="2"/>
        <v>3146.4321089166224</v>
      </c>
      <c r="N29" s="67">
        <f t="shared" si="2"/>
        <v>1776.3407272886179</v>
      </c>
      <c r="O29" s="67">
        <f t="shared" si="2"/>
        <v>1305.2524785800852</v>
      </c>
      <c r="P29" s="67">
        <f t="shared" si="2"/>
        <v>101.63340866261569</v>
      </c>
      <c r="Q29" s="67">
        <f t="shared" si="2"/>
        <v>784.21893423840811</v>
      </c>
    </row>
    <row r="30" spans="1:17" ht="12" customHeight="1" x14ac:dyDescent="0.25">
      <c r="A30" s="23" t="s">
        <v>144</v>
      </c>
      <c r="B30" s="67"/>
      <c r="C30" s="67">
        <f t="shared" si="2"/>
        <v>22180.936591553065</v>
      </c>
      <c r="D30" s="67">
        <f t="shared" si="2"/>
        <v>28041.324511658546</v>
      </c>
      <c r="E30" s="67">
        <f t="shared" si="2"/>
        <v>28653.556205304543</v>
      </c>
      <c r="F30" s="67">
        <f t="shared" si="2"/>
        <v>28501.892995230271</v>
      </c>
      <c r="G30" s="67">
        <f t="shared" si="2"/>
        <v>28566.708347704844</v>
      </c>
      <c r="H30" s="67">
        <f t="shared" si="2"/>
        <v>31033.628620604781</v>
      </c>
      <c r="I30" s="67">
        <f t="shared" si="2"/>
        <v>72461.738493340497</v>
      </c>
      <c r="J30" s="67">
        <f t="shared" si="2"/>
        <v>12971.719427914701</v>
      </c>
      <c r="K30" s="67">
        <f t="shared" si="2"/>
        <v>16139.297242469365</v>
      </c>
      <c r="L30" s="67">
        <f t="shared" si="2"/>
        <v>33989.000000000007</v>
      </c>
      <c r="M30" s="67">
        <f t="shared" si="2"/>
        <v>12179.999999999995</v>
      </c>
      <c r="N30" s="67">
        <f t="shared" si="2"/>
        <v>1100.9999999999995</v>
      </c>
      <c r="O30" s="67">
        <f t="shared" si="2"/>
        <v>0</v>
      </c>
      <c r="P30" s="67">
        <f t="shared" si="2"/>
        <v>0</v>
      </c>
      <c r="Q30" s="67">
        <f t="shared" si="2"/>
        <v>18.042482925891818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11.056779524944886</v>
      </c>
      <c r="E31" s="67">
        <f t="shared" si="2"/>
        <v>301.81879469545402</v>
      </c>
      <c r="F31" s="67">
        <f t="shared" si="2"/>
        <v>453.48200476970214</v>
      </c>
      <c r="G31" s="67">
        <f t="shared" si="2"/>
        <v>388.66665229518821</v>
      </c>
      <c r="H31" s="67">
        <f t="shared" si="2"/>
        <v>333.69172737651365</v>
      </c>
      <c r="I31" s="67">
        <f t="shared" si="2"/>
        <v>1168.244681079628</v>
      </c>
      <c r="J31" s="67">
        <f t="shared" si="2"/>
        <v>0</v>
      </c>
      <c r="K31" s="67">
        <f t="shared" si="2"/>
        <v>242.22027737726603</v>
      </c>
      <c r="L31" s="67">
        <f t="shared" si="2"/>
        <v>1328.9999999999995</v>
      </c>
      <c r="M31" s="67">
        <f t="shared" si="2"/>
        <v>475.99999999999989</v>
      </c>
      <c r="N31" s="67">
        <f t="shared" si="2"/>
        <v>49.999999999999979</v>
      </c>
      <c r="O31" s="67">
        <f t="shared" si="2"/>
        <v>0</v>
      </c>
      <c r="P31" s="67">
        <f t="shared" si="2"/>
        <v>0</v>
      </c>
      <c r="Q31" s="67">
        <f t="shared" si="2"/>
        <v>58.999999999999886</v>
      </c>
    </row>
    <row r="32" spans="1:17" ht="12" customHeight="1" x14ac:dyDescent="0.25">
      <c r="A32" s="23" t="s">
        <v>142</v>
      </c>
      <c r="B32" s="67"/>
      <c r="C32" s="67">
        <f t="shared" si="2"/>
        <v>6119.1374573723951</v>
      </c>
      <c r="D32" s="67">
        <f t="shared" si="2"/>
        <v>4740</v>
      </c>
      <c r="E32" s="67">
        <f t="shared" si="2"/>
        <v>10903.580908406453</v>
      </c>
      <c r="F32" s="67">
        <f t="shared" si="2"/>
        <v>13287.244928760549</v>
      </c>
      <c r="G32" s="67">
        <f t="shared" si="2"/>
        <v>4740.0000000000073</v>
      </c>
      <c r="H32" s="67">
        <f t="shared" si="2"/>
        <v>4740.0000000000291</v>
      </c>
      <c r="I32" s="67">
        <f t="shared" si="2"/>
        <v>4739.9999999999709</v>
      </c>
      <c r="J32" s="67">
        <f t="shared" si="2"/>
        <v>11979.404793754453</v>
      </c>
      <c r="K32" s="67">
        <f t="shared" si="2"/>
        <v>11457.137457372446</v>
      </c>
      <c r="L32" s="67">
        <f t="shared" si="2"/>
        <v>15571.372638228466</v>
      </c>
      <c r="M32" s="67">
        <f t="shared" si="2"/>
        <v>14662.349031439633</v>
      </c>
      <c r="N32" s="67">
        <f t="shared" si="2"/>
        <v>16554.878131865524</v>
      </c>
      <c r="O32" s="67">
        <f t="shared" si="2"/>
        <v>22608.408776321216</v>
      </c>
      <c r="P32" s="67">
        <f t="shared" si="2"/>
        <v>49415.887652607402</v>
      </c>
      <c r="Q32" s="67">
        <f t="shared" si="2"/>
        <v>78259.507840556209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74.587792476671211</v>
      </c>
      <c r="E33" s="67">
        <f t="shared" si="2"/>
        <v>121</v>
      </c>
      <c r="F33" s="67">
        <f t="shared" si="2"/>
        <v>208.99999999999989</v>
      </c>
      <c r="G33" s="67">
        <f t="shared" si="2"/>
        <v>63.228708413351796</v>
      </c>
      <c r="H33" s="67">
        <f t="shared" si="2"/>
        <v>546.9161080588724</v>
      </c>
      <c r="I33" s="67">
        <f t="shared" si="2"/>
        <v>171.74452347121087</v>
      </c>
      <c r="J33" s="67">
        <f t="shared" si="2"/>
        <v>179.5083870917897</v>
      </c>
      <c r="K33" s="67">
        <f t="shared" si="2"/>
        <v>40.560471464882539</v>
      </c>
      <c r="L33" s="67">
        <f t="shared" si="2"/>
        <v>1215.5062982283962</v>
      </c>
      <c r="M33" s="67">
        <f t="shared" si="2"/>
        <v>4663.2670278885525</v>
      </c>
      <c r="N33" s="67">
        <f t="shared" si="2"/>
        <v>1788.0976752220813</v>
      </c>
      <c r="O33" s="67">
        <f t="shared" si="2"/>
        <v>1194.4513118641407</v>
      </c>
      <c r="P33" s="67">
        <f t="shared" si="2"/>
        <v>0</v>
      </c>
      <c r="Q33" s="67">
        <f t="shared" si="2"/>
        <v>393.14563331651152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84037.486252690025</v>
      </c>
      <c r="D36" s="67">
        <f t="shared" si="3"/>
        <v>29829.486252690054</v>
      </c>
      <c r="E36" s="67">
        <f t="shared" si="3"/>
        <v>49161.000000000029</v>
      </c>
      <c r="F36" s="67">
        <f t="shared" si="3"/>
        <v>89377.999999999985</v>
      </c>
      <c r="G36" s="67">
        <f t="shared" si="3"/>
        <v>24312</v>
      </c>
      <c r="H36" s="67">
        <f t="shared" si="3"/>
        <v>24312.000000000029</v>
      </c>
      <c r="I36" s="67">
        <f t="shared" si="3"/>
        <v>34145.446307528386</v>
      </c>
      <c r="J36" s="67">
        <f t="shared" si="3"/>
        <v>35957.038761460026</v>
      </c>
      <c r="K36" s="67">
        <f t="shared" si="3"/>
        <v>35587.673153389871</v>
      </c>
      <c r="L36" s="67">
        <f t="shared" si="3"/>
        <v>64112.820047293877</v>
      </c>
      <c r="M36" s="67">
        <f t="shared" si="3"/>
        <v>254364.00000000003</v>
      </c>
      <c r="N36" s="67">
        <f t="shared" si="3"/>
        <v>239655.99999999991</v>
      </c>
      <c r="O36" s="67">
        <f t="shared" si="3"/>
        <v>241730.00000000003</v>
      </c>
      <c r="P36" s="67">
        <f t="shared" si="3"/>
        <v>241216.99999999991</v>
      </c>
      <c r="Q36" s="67">
        <f t="shared" si="3"/>
        <v>190619.99999999983</v>
      </c>
    </row>
    <row r="37" spans="1:17" ht="12" customHeight="1" x14ac:dyDescent="0.25">
      <c r="A37" s="29" t="s">
        <v>140</v>
      </c>
      <c r="B37" s="83"/>
      <c r="C37" s="83">
        <f t="shared" si="3"/>
        <v>13014</v>
      </c>
      <c r="D37" s="83">
        <f t="shared" si="3"/>
        <v>52995.572519064182</v>
      </c>
      <c r="E37" s="83">
        <f t="shared" si="3"/>
        <v>13014</v>
      </c>
      <c r="F37" s="83">
        <f t="shared" si="3"/>
        <v>13013.999999999942</v>
      </c>
      <c r="G37" s="83">
        <f t="shared" si="3"/>
        <v>56203.000000000058</v>
      </c>
      <c r="H37" s="83">
        <f t="shared" si="3"/>
        <v>13014.000000000087</v>
      </c>
      <c r="I37" s="83">
        <f t="shared" si="3"/>
        <v>13014.000000000029</v>
      </c>
      <c r="J37" s="83">
        <f t="shared" si="3"/>
        <v>13014.000000000058</v>
      </c>
      <c r="K37" s="83">
        <f t="shared" si="3"/>
        <v>28187.451247309917</v>
      </c>
      <c r="L37" s="83">
        <f t="shared" si="3"/>
        <v>26098.572519064066</v>
      </c>
      <c r="M37" s="83">
        <f t="shared" si="3"/>
        <v>26920.851233626367</v>
      </c>
      <c r="N37" s="83">
        <f t="shared" si="3"/>
        <v>15995.467926642392</v>
      </c>
      <c r="O37" s="83">
        <f t="shared" si="3"/>
        <v>24883.937500000466</v>
      </c>
      <c r="P37" s="83">
        <f t="shared" si="3"/>
        <v>85405.428692471934</v>
      </c>
      <c r="Q37" s="83">
        <f t="shared" si="3"/>
        <v>86242.73929550848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20690.9375</v>
      </c>
      <c r="D41" s="67">
        <f>RES_hhdet_in!D$83</f>
        <v>21473.9375</v>
      </c>
      <c r="E41" s="67">
        <f>RES_hhdet_in!E$83</f>
        <v>0</v>
      </c>
      <c r="F41" s="67">
        <f>RES_hhdet_in!F$83</f>
        <v>0</v>
      </c>
      <c r="G41" s="67">
        <f>RES_hhdet_in!G$83</f>
        <v>0</v>
      </c>
      <c r="H41" s="67">
        <f>RES_hhdet_in!H$83</f>
        <v>70354.937500000015</v>
      </c>
      <c r="I41" s="67">
        <f>RES_hhdet_in!I$83</f>
        <v>49634.937499999985</v>
      </c>
      <c r="J41" s="67">
        <f>RES_hhdet_in!J$83</f>
        <v>27553.937499999996</v>
      </c>
      <c r="K41" s="67">
        <f>RES_hhdet_in!K$83</f>
        <v>93021.9375</v>
      </c>
      <c r="L41" s="67">
        <f>RES_hhdet_in!L$83</f>
        <v>558284.9375</v>
      </c>
      <c r="M41" s="67">
        <f>RES_hhdet_in!M$83</f>
        <v>308698.9375</v>
      </c>
      <c r="N41" s="67">
        <f>RES_hhdet_in!N$83</f>
        <v>206473.9375</v>
      </c>
      <c r="O41" s="67">
        <f>RES_hhdet_in!O$83</f>
        <v>109753.9375</v>
      </c>
      <c r="P41" s="67">
        <f>RES_hhdet_in!P$83</f>
        <v>15045.9375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333</v>
      </c>
      <c r="D43" s="67">
        <f>RES_hhdet_in!D$86</f>
        <v>462</v>
      </c>
      <c r="E43" s="67">
        <f>RES_hhdet_in!E$86</f>
        <v>408</v>
      </c>
      <c r="F43" s="67">
        <f>RES_hhdet_in!F$86</f>
        <v>474</v>
      </c>
      <c r="G43" s="67">
        <f>RES_hhdet_in!G$86</f>
        <v>666</v>
      </c>
      <c r="H43" s="67">
        <f>RES_hhdet_in!H$86</f>
        <v>1885</v>
      </c>
      <c r="I43" s="67">
        <f>RES_hhdet_in!I$86</f>
        <v>1723</v>
      </c>
      <c r="J43" s="67">
        <f>RES_hhdet_in!J$86</f>
        <v>1796</v>
      </c>
      <c r="K43" s="67">
        <f>RES_hhdet_in!K$86</f>
        <v>3106</v>
      </c>
      <c r="L43" s="67">
        <f>RES_hhdet_in!L$86</f>
        <v>12428</v>
      </c>
      <c r="M43" s="67">
        <f>RES_hhdet_in!M$86</f>
        <v>8498</v>
      </c>
      <c r="N43" s="67">
        <f>RES_hhdet_in!N$86</f>
        <v>9423</v>
      </c>
      <c r="O43" s="67">
        <f>RES_hhdet_in!O$86</f>
        <v>8232</v>
      </c>
      <c r="P43" s="67">
        <f>RES_hhdet_in!P$86</f>
        <v>8608</v>
      </c>
      <c r="Q43" s="67">
        <f>RES_hhdet_in!Q$86</f>
        <v>6730.0000000000018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5450.2500000000036</v>
      </c>
      <c r="D45" s="67">
        <f>RES_hhdet_in!D$88</f>
        <v>5623.1666611570799</v>
      </c>
      <c r="E45" s="67">
        <f>RES_hhdet_in!E$88</f>
        <v>51.29715293940923</v>
      </c>
      <c r="F45" s="67">
        <f>RES_hhdet_in!F$88</f>
        <v>127.7981913848847</v>
      </c>
      <c r="G45" s="67">
        <f>RES_hhdet_in!G$88</f>
        <v>168.71921230066346</v>
      </c>
      <c r="H45" s="67">
        <f>RES_hhdet_in!H$88</f>
        <v>24624.25</v>
      </c>
      <c r="I45" s="67">
        <f>RES_hhdet_in!I$88</f>
        <v>25254.249999999993</v>
      </c>
      <c r="J45" s="67">
        <f>RES_hhdet_in!J$88</f>
        <v>8167.866383777704</v>
      </c>
      <c r="K45" s="67">
        <f>RES_hhdet_in!K$88</f>
        <v>48852.058622977667</v>
      </c>
      <c r="L45" s="67">
        <f>RES_hhdet_in!L$88</f>
        <v>210660.98379731091</v>
      </c>
      <c r="M45" s="67">
        <f>RES_hhdet_in!M$88</f>
        <v>117523.16937696704</v>
      </c>
      <c r="N45" s="67">
        <f>RES_hhdet_in!N$88</f>
        <v>73921.304296894494</v>
      </c>
      <c r="O45" s="67">
        <f>RES_hhdet_in!O$88</f>
        <v>58052.249999999898</v>
      </c>
      <c r="P45" s="67">
        <f>RES_hhdet_in!P$88</f>
        <v>17486.970658840361</v>
      </c>
      <c r="Q45" s="67">
        <f>RES_hhdet_in!Q$88</f>
        <v>27408.828212945453</v>
      </c>
    </row>
    <row r="46" spans="1:17" ht="12" customHeight="1" x14ac:dyDescent="0.25">
      <c r="A46" s="23" t="s">
        <v>155</v>
      </c>
      <c r="B46" s="67"/>
      <c r="C46" s="67">
        <f>RES_hhdet_in!C$89</f>
        <v>1441</v>
      </c>
      <c r="D46" s="67">
        <f>RES_hhdet_in!D$89</f>
        <v>279.10171381609996</v>
      </c>
      <c r="E46" s="67">
        <f>RES_hhdet_in!E$89</f>
        <v>0</v>
      </c>
      <c r="F46" s="67">
        <f>RES_hhdet_in!F$89</f>
        <v>0</v>
      </c>
      <c r="G46" s="67">
        <f>RES_hhdet_in!G$89</f>
        <v>2.6974543660035089</v>
      </c>
      <c r="H46" s="67">
        <f>RES_hhdet_in!H$89</f>
        <v>758.82368719018814</v>
      </c>
      <c r="I46" s="67">
        <f>RES_hhdet_in!I$89</f>
        <v>923.54214651274083</v>
      </c>
      <c r="J46" s="67">
        <f>RES_hhdet_in!J$89</f>
        <v>1480.906269708159</v>
      </c>
      <c r="K46" s="67">
        <f>RES_hhdet_in!K$89</f>
        <v>3030.4279103037697</v>
      </c>
      <c r="L46" s="67">
        <f>RES_hhdet_in!L$89</f>
        <v>9507.5223062806726</v>
      </c>
      <c r="M46" s="67">
        <f>RES_hhdet_in!M$89</f>
        <v>10025.432108916617</v>
      </c>
      <c r="N46" s="67">
        <f>RES_hhdet_in!N$89</f>
        <v>12138.340727288636</v>
      </c>
      <c r="O46" s="67">
        <f>RES_hhdet_in!O$89</f>
        <v>5759.2524785800697</v>
      </c>
      <c r="P46" s="67">
        <f>RES_hhdet_in!P$89</f>
        <v>3966.6334086626075</v>
      </c>
      <c r="Q46" s="67">
        <f>RES_hhdet_in!Q$89</f>
        <v>5084.2189342384008</v>
      </c>
    </row>
    <row r="47" spans="1:17" ht="12" customHeight="1" x14ac:dyDescent="0.25">
      <c r="A47" s="23" t="s">
        <v>144</v>
      </c>
      <c r="B47" s="67"/>
      <c r="C47" s="67">
        <f>RES_hhdet_in!C$92</f>
        <v>12539.936591553078</v>
      </c>
      <c r="D47" s="67">
        <f>RES_hhdet_in!D$92</f>
        <v>7718.3245116585585</v>
      </c>
      <c r="E47" s="67">
        <f>RES_hhdet_in!E$92</f>
        <v>6657.556205304546</v>
      </c>
      <c r="F47" s="67">
        <f>RES_hhdet_in!F$92</f>
        <v>352.89299523029808</v>
      </c>
      <c r="G47" s="67">
        <f>RES_hhdet_in!G$92</f>
        <v>8300.7083477048145</v>
      </c>
      <c r="H47" s="67">
        <f>RES_hhdet_in!H$92</f>
        <v>9134.6286206047298</v>
      </c>
      <c r="I47" s="67">
        <f>RES_hhdet_in!I$92</f>
        <v>2396.7384933405342</v>
      </c>
      <c r="J47" s="67">
        <f>RES_hhdet_in!J$92</f>
        <v>10664.719427914677</v>
      </c>
      <c r="K47" s="67">
        <f>RES_hhdet_in!K$92</f>
        <v>26412.297242469402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0</v>
      </c>
      <c r="P47" s="67">
        <f>RES_hhdet_in!P$92</f>
        <v>866.00000000000034</v>
      </c>
      <c r="Q47" s="67">
        <f>RES_hhdet_in!Q$92</f>
        <v>2590.0424829258936</v>
      </c>
    </row>
    <row r="48" spans="1:17" ht="12" customHeight="1" x14ac:dyDescent="0.25">
      <c r="A48" s="23" t="s">
        <v>143</v>
      </c>
      <c r="B48" s="67"/>
      <c r="C48" s="67">
        <f>RES_hhdet_in!C$93</f>
        <v>2758</v>
      </c>
      <c r="D48" s="67">
        <f>RES_hhdet_in!D$93</f>
        <v>253.05677952494432</v>
      </c>
      <c r="E48" s="67">
        <f>RES_hhdet_in!E$93</f>
        <v>103.81879469545441</v>
      </c>
      <c r="F48" s="67">
        <f>RES_hhdet_in!F$93</f>
        <v>5.4820047697026411</v>
      </c>
      <c r="G48" s="67">
        <f>RES_hhdet_in!G$93</f>
        <v>132.66665229518767</v>
      </c>
      <c r="H48" s="67">
        <f>RES_hhdet_in!H$93</f>
        <v>166.69172737651274</v>
      </c>
      <c r="I48" s="67">
        <f>RES_hhdet_in!I$93</f>
        <v>72.244681079628478</v>
      </c>
      <c r="J48" s="67">
        <f>RES_hhdet_in!J$93</f>
        <v>386.99999999999915</v>
      </c>
      <c r="K48" s="67">
        <f>RES_hhdet_in!K$93</f>
        <v>875.22027737726683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59.000000000000028</v>
      </c>
      <c r="Q48" s="67">
        <f>RES_hhdet_in!Q$93</f>
        <v>256</v>
      </c>
    </row>
    <row r="49" spans="1:17" ht="12" customHeight="1" x14ac:dyDescent="0.25">
      <c r="A49" s="23" t="s">
        <v>142</v>
      </c>
      <c r="B49" s="67"/>
      <c r="C49" s="67">
        <f>RES_hhdet_in!C$96</f>
        <v>6717.137457372397</v>
      </c>
      <c r="D49" s="67">
        <f>RES_hhdet_in!D$96</f>
        <v>22454.999999999978</v>
      </c>
      <c r="E49" s="67">
        <f>RES_hhdet_in!E$96</f>
        <v>23.580908406487911</v>
      </c>
      <c r="F49" s="67">
        <f>RES_hhdet_in!F$96</f>
        <v>46.244928760546209</v>
      </c>
      <c r="G49" s="67">
        <f>RES_hhdet_in!G$96</f>
        <v>5586.0000000000109</v>
      </c>
      <c r="H49" s="67">
        <f>RES_hhdet_in!H$96</f>
        <v>51696</v>
      </c>
      <c r="I49" s="67">
        <f>RES_hhdet_in!I$96</f>
        <v>78136</v>
      </c>
      <c r="J49" s="67">
        <f>RES_hhdet_in!J$96</f>
        <v>14503.404793754427</v>
      </c>
      <c r="K49" s="67">
        <f>RES_hhdet_in!K$96</f>
        <v>37463.137457372381</v>
      </c>
      <c r="L49" s="67">
        <f>RES_hhdet_in!L$96</f>
        <v>359146.37263822847</v>
      </c>
      <c r="M49" s="67">
        <f>RES_hhdet_in!M$96</f>
        <v>186165.34903143946</v>
      </c>
      <c r="N49" s="67">
        <f>RES_hhdet_in!N$96</f>
        <v>108064.87813186602</v>
      </c>
      <c r="O49" s="67">
        <f>RES_hhdet_in!O$96</f>
        <v>47062.408776320895</v>
      </c>
      <c r="P49" s="67">
        <f>RES_hhdet_in!P$96</f>
        <v>26790.887652607151</v>
      </c>
      <c r="Q49" s="67">
        <f>RES_hhdet_in!Q$96</f>
        <v>4436.5078405564172</v>
      </c>
    </row>
    <row r="50" spans="1:17" ht="12" customHeight="1" x14ac:dyDescent="0.25">
      <c r="A50" s="23" t="s">
        <v>141</v>
      </c>
      <c r="B50" s="67"/>
      <c r="C50" s="67">
        <f>RES_hhdet_in!C$97</f>
        <v>636</v>
      </c>
      <c r="D50" s="67">
        <f>RES_hhdet_in!D$97</f>
        <v>463.58779247667127</v>
      </c>
      <c r="E50" s="67">
        <f>RES_hhdet_in!E$97</f>
        <v>0</v>
      </c>
      <c r="F50" s="67">
        <f>RES_hhdet_in!F$97</f>
        <v>0</v>
      </c>
      <c r="G50" s="67">
        <f>RES_hhdet_in!G$97</f>
        <v>97.228708413351669</v>
      </c>
      <c r="H50" s="67">
        <f>RES_hhdet_in!H$97</f>
        <v>1451.9161080588717</v>
      </c>
      <c r="I50" s="67">
        <f>RES_hhdet_in!I$97</f>
        <v>2061.74452347121</v>
      </c>
      <c r="J50" s="67">
        <f>RES_hhdet_in!J$97</f>
        <v>2217.5083870917892</v>
      </c>
      <c r="K50" s="67">
        <f>RES_hhdet_in!K$97</f>
        <v>2110.5604714648821</v>
      </c>
      <c r="L50" s="67">
        <f>RES_hhdet_in!L$97</f>
        <v>14877.506298228394</v>
      </c>
      <c r="M50" s="67">
        <f>RES_hhdet_in!M$97</f>
        <v>15474.267027888545</v>
      </c>
      <c r="N50" s="67">
        <f>RES_hhdet_in!N$97</f>
        <v>17111.097675222096</v>
      </c>
      <c r="O50" s="67">
        <f>RES_hhdet_in!O$97</f>
        <v>4539.4513118641298</v>
      </c>
      <c r="P50" s="67">
        <f>RES_hhdet_in!P$97</f>
        <v>3519.0000000000027</v>
      </c>
      <c r="Q50" s="67">
        <f>RES_hhdet_in!Q$97</f>
        <v>330.14563331651368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5517.4862526900488</v>
      </c>
      <c r="D53" s="67">
        <f>RES_hhdet_in!D$102</f>
        <v>66330.486252690083</v>
      </c>
      <c r="E53" s="67">
        <f>RES_hhdet_in!E$102</f>
        <v>0</v>
      </c>
      <c r="F53" s="67">
        <f>RES_hhdet_in!F$102</f>
        <v>0</v>
      </c>
      <c r="G53" s="67">
        <f>RES_hhdet_in!G$102</f>
        <v>54182</v>
      </c>
      <c r="H53" s="67">
        <f>RES_hhdet_in!H$102</f>
        <v>17103.000000000011</v>
      </c>
      <c r="I53" s="67">
        <f>RES_hhdet_in!I$102</f>
        <v>12504.446307528351</v>
      </c>
      <c r="J53" s="67">
        <f>RES_hhdet_in!J$102</f>
        <v>17990.038761460066</v>
      </c>
      <c r="K53" s="67">
        <f>RES_hhdet_in!K$102</f>
        <v>48961.673153389871</v>
      </c>
      <c r="L53" s="67">
        <f>RES_hhdet_in!L$102</f>
        <v>243276.82004729382</v>
      </c>
      <c r="M53" s="67">
        <f>RES_hhdet_in!M$102</f>
        <v>239656.00000000009</v>
      </c>
      <c r="N53" s="67">
        <f>RES_hhdet_in!N$102</f>
        <v>241729.99999999997</v>
      </c>
      <c r="O53" s="67">
        <f>RES_hhdet_in!O$102</f>
        <v>241216.99999999988</v>
      </c>
      <c r="P53" s="67">
        <f>RES_hhdet_in!P$102</f>
        <v>190619.99999999983</v>
      </c>
      <c r="Q53" s="67">
        <f>RES_hhdet_in!Q$102</f>
        <v>182120.99999999997</v>
      </c>
    </row>
    <row r="54" spans="1:17" ht="12" customHeight="1" x14ac:dyDescent="0.25">
      <c r="A54" s="29" t="s">
        <v>140</v>
      </c>
      <c r="B54" s="83"/>
      <c r="C54" s="83">
        <f>RES_hhdet_in!C$103</f>
        <v>87341.000000000029</v>
      </c>
      <c r="D54" s="83">
        <f>RES_hhdet_in!D$103</f>
        <v>13084.57251906415</v>
      </c>
      <c r="E54" s="83">
        <f>RES_hhdet_in!E$103</f>
        <v>20837</v>
      </c>
      <c r="F54" s="83">
        <f>RES_hhdet_in!F$103</f>
        <v>49386</v>
      </c>
      <c r="G54" s="83">
        <f>RES_hhdet_in!G$103</f>
        <v>0</v>
      </c>
      <c r="H54" s="83">
        <f>RES_hhdet_in!H$103</f>
        <v>65693.999999999985</v>
      </c>
      <c r="I54" s="83">
        <f>RES_hhdet_in!I$103</f>
        <v>59406.000000000015</v>
      </c>
      <c r="J54" s="83">
        <f>RES_hhdet_in!J$103</f>
        <v>33651</v>
      </c>
      <c r="K54" s="83">
        <f>RES_hhdet_in!K$103</f>
        <v>82951.451247309917</v>
      </c>
      <c r="L54" s="83">
        <f>RES_hhdet_in!L$103</f>
        <v>380335.57251906412</v>
      </c>
      <c r="M54" s="83">
        <f>RES_hhdet_in!M$103</f>
        <v>325443.8512336259</v>
      </c>
      <c r="N54" s="83">
        <f>RES_hhdet_in!N$103</f>
        <v>195511.46792664318</v>
      </c>
      <c r="O54" s="83">
        <f>RES_hhdet_in!O$103</f>
        <v>110266.93750000017</v>
      </c>
      <c r="P54" s="83">
        <f>RES_hhdet_in!P$103</f>
        <v>126164.42869247166</v>
      </c>
      <c r="Q54" s="83">
        <f>RES_hhdet_in!Q$103</f>
        <v>32389.739295508261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8942.3467962704945</v>
      </c>
      <c r="D58" s="67">
        <f>RES_hhdet_in_new!D$83</f>
        <v>7105.3431373222629</v>
      </c>
      <c r="E58" s="67">
        <f>RES_hhdet_in_new!E$83</f>
        <v>0</v>
      </c>
      <c r="F58" s="67">
        <f>RES_hhdet_in_new!F$83</f>
        <v>0</v>
      </c>
      <c r="G58" s="67">
        <f>RES_hhdet_in_new!G$83</f>
        <v>0</v>
      </c>
      <c r="H58" s="67">
        <f>RES_hhdet_in_new!H$83</f>
        <v>48582.553570074546</v>
      </c>
      <c r="I58" s="67">
        <f>RES_hhdet_in_new!I$83</f>
        <v>16561.08325024501</v>
      </c>
      <c r="J58" s="67">
        <f>RES_hhdet_in_new!J$83</f>
        <v>9829.4222436189302</v>
      </c>
      <c r="K58" s="67">
        <f>RES_hhdet_in_new!K$83</f>
        <v>36050.348658902338</v>
      </c>
      <c r="L58" s="67">
        <f>RES_hhdet_in_new!L$83</f>
        <v>90663.527020187743</v>
      </c>
      <c r="M58" s="67">
        <f>RES_hhdet_in_new!M$83</f>
        <v>198101.04272888781</v>
      </c>
      <c r="N58" s="67">
        <f>RES_hhdet_in_new!N$83</f>
        <v>89452.864305004332</v>
      </c>
      <c r="O58" s="67">
        <f>RES_hhdet_in_new!O$83</f>
        <v>50941.076211390508</v>
      </c>
      <c r="P58" s="67">
        <f>RES_hhdet_in_new!P$83</f>
        <v>7115.218471115405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144</v>
      </c>
      <c r="D60" s="67">
        <f>RES_hhdet_in_new!D$86</f>
        <v>153</v>
      </c>
      <c r="E60" s="67">
        <f>RES_hhdet_in_new!E$86</f>
        <v>0</v>
      </c>
      <c r="F60" s="67">
        <f>RES_hhdet_in_new!F$86</f>
        <v>0</v>
      </c>
      <c r="G60" s="67">
        <f>RES_hhdet_in_new!G$86</f>
        <v>0</v>
      </c>
      <c r="H60" s="67">
        <f>RES_hhdet_in_new!H$86</f>
        <v>836.99999999999977</v>
      </c>
      <c r="I60" s="67">
        <f>RES_hhdet_in_new!I$86</f>
        <v>345.99999999999989</v>
      </c>
      <c r="J60" s="67">
        <f>RES_hhdet_in_new!J$86</f>
        <v>431.99999999999983</v>
      </c>
      <c r="K60" s="67">
        <f>RES_hhdet_in_new!K$86</f>
        <v>1088.9999999999995</v>
      </c>
      <c r="L60" s="67">
        <f>RES_hhdet_in_new!L$86</f>
        <v>2017.9999999999995</v>
      </c>
      <c r="M60" s="67">
        <f>RES_hhdet_in_new!M$86</f>
        <v>5452.9999999999973</v>
      </c>
      <c r="N60" s="67">
        <f>RES_hhdet_in_new!N$86</f>
        <v>4082.0000000000009</v>
      </c>
      <c r="O60" s="67">
        <f>RES_hhdet_in_new!O$86</f>
        <v>3820.9999999999995</v>
      </c>
      <c r="P60" s="67">
        <f>RES_hhdet_in_new!P$86</f>
        <v>4070.9999999999982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1546.8907444466117</v>
      </c>
      <c r="D62" s="67">
        <f>RES_hhdet_in_new!D$88</f>
        <v>1351.1544309554679</v>
      </c>
      <c r="E62" s="67">
        <f>RES_hhdet_in_new!E$88</f>
        <v>0</v>
      </c>
      <c r="F62" s="67">
        <f>RES_hhdet_in_new!F$88</f>
        <v>0</v>
      </c>
      <c r="G62" s="67">
        <f>RES_hhdet_in_new!G$88</f>
        <v>0</v>
      </c>
      <c r="H62" s="67">
        <f>RES_hhdet_in_new!H$88</f>
        <v>15394.405083975687</v>
      </c>
      <c r="I62" s="67">
        <f>RES_hhdet_in_new!I$88</f>
        <v>5488.3060320336554</v>
      </c>
      <c r="J62" s="67">
        <f>RES_hhdet_in_new!J$88</f>
        <v>693.79471854251983</v>
      </c>
      <c r="K62" s="67">
        <f>RES_hhdet_in_new!K$88</f>
        <v>29875.812288584897</v>
      </c>
      <c r="L62" s="67">
        <f>RES_hhdet_in_new!L$88</f>
        <v>35565.415891583376</v>
      </c>
      <c r="M62" s="67">
        <f>RES_hhdet_in_new!M$88</f>
        <v>69538.276384282392</v>
      </c>
      <c r="N62" s="67">
        <f>RES_hhdet_in_new!N$88</f>
        <v>30002.264645343581</v>
      </c>
      <c r="O62" s="67">
        <f>RES_hhdet_in_new!O$88</f>
        <v>21221.793411089657</v>
      </c>
      <c r="P62" s="67">
        <f>RES_hhdet_in_new!P$88</f>
        <v>1502.9831896283997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1441</v>
      </c>
      <c r="D63" s="67">
        <f>RES_hhdet_in_new!D$89</f>
        <v>279.10171381609996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758.82368719018791</v>
      </c>
      <c r="I63" s="67">
        <f>RES_hhdet_in_new!I$89</f>
        <v>923.54214651274049</v>
      </c>
      <c r="J63" s="67">
        <f>RES_hhdet_in_new!J$89</f>
        <v>1480.9062697081586</v>
      </c>
      <c r="K63" s="67">
        <f>RES_hhdet_in_new!K$89</f>
        <v>3030.4279103037688</v>
      </c>
      <c r="L63" s="67">
        <f>RES_hhdet_in_new!L$89</f>
        <v>9507.5223062806708</v>
      </c>
      <c r="M63" s="67">
        <f>RES_hhdet_in_new!M$89</f>
        <v>10025.432108916613</v>
      </c>
      <c r="N63" s="67">
        <f>RES_hhdet_in_new!N$89</f>
        <v>12138.340727288636</v>
      </c>
      <c r="O63" s="67">
        <f>RES_hhdet_in_new!O$89</f>
        <v>5759.2524785800688</v>
      </c>
      <c r="P63" s="67">
        <f>RES_hhdet_in_new!P$89</f>
        <v>3966.6334086626057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5318.4560518238832</v>
      </c>
      <c r="D66" s="67">
        <f>RES_hhdet_in_new!D$96</f>
        <v>5011.499200074024</v>
      </c>
      <c r="E66" s="67">
        <f>RES_hhdet_in_new!E$96</f>
        <v>0</v>
      </c>
      <c r="F66" s="67">
        <f>RES_hhdet_in_new!F$96</f>
        <v>0</v>
      </c>
      <c r="G66" s="67">
        <f>RES_hhdet_in_new!G$96</f>
        <v>0</v>
      </c>
      <c r="H66" s="67">
        <f>RES_hhdet_in_new!H$96</f>
        <v>30977.408690849792</v>
      </c>
      <c r="I66" s="67">
        <f>RES_hhdet_in_new!I$96</f>
        <v>8087.4905482274053</v>
      </c>
      <c r="J66" s="67">
        <f>RES_hhdet_in_new!J$96</f>
        <v>5437.2128682764633</v>
      </c>
      <c r="K66" s="67">
        <f>RES_hhdet_in_new!K$96</f>
        <v>1033.5479885487921</v>
      </c>
      <c r="L66" s="67">
        <f>RES_hhdet_in_new!L$96</f>
        <v>30713.082524095313</v>
      </c>
      <c r="M66" s="67">
        <f>RES_hhdet_in_new!M$96</f>
        <v>103063.06720780027</v>
      </c>
      <c r="N66" s="67">
        <f>RES_hhdet_in_new!N$96</f>
        <v>30201.161257150026</v>
      </c>
      <c r="O66" s="67">
        <f>RES_hhdet_in_new!O$96</f>
        <v>19420.579009856658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636</v>
      </c>
      <c r="D67" s="67">
        <f>RES_hhdet_in_new!D$97</f>
        <v>463.58779247667127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1451.9161080588713</v>
      </c>
      <c r="I67" s="67">
        <f>RES_hhdet_in_new!I$97</f>
        <v>2061.744523471209</v>
      </c>
      <c r="J67" s="67">
        <f>RES_hhdet_in_new!J$97</f>
        <v>2217.5083870917883</v>
      </c>
      <c r="K67" s="67">
        <f>RES_hhdet_in_new!K$97</f>
        <v>2110.5604714648812</v>
      </c>
      <c r="L67" s="67">
        <f>RES_hhdet_in_new!L$97</f>
        <v>14877.506298228391</v>
      </c>
      <c r="M67" s="67">
        <f>RES_hhdet_in_new!M$97</f>
        <v>15474.267027888538</v>
      </c>
      <c r="N67" s="67">
        <f>RES_hhdet_in_new!N$97</f>
        <v>17111.097675222096</v>
      </c>
      <c r="O67" s="67">
        <f>RES_hhdet_in_new!O$97</f>
        <v>4539.4513118641289</v>
      </c>
      <c r="P67" s="67">
        <f>RES_hhdet_in_new!P$97</f>
        <v>1645.6018728244001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8942.3467962704945</v>
      </c>
      <c r="D71" s="83">
        <f>RES_hhdet_in_new!D$103</f>
        <v>7105.3431373222629</v>
      </c>
      <c r="E71" s="83">
        <f>RES_hhdet_in_new!E$103</f>
        <v>0</v>
      </c>
      <c r="F71" s="83">
        <f>RES_hhdet_in_new!F$103</f>
        <v>0</v>
      </c>
      <c r="G71" s="83">
        <f>RES_hhdet_in_new!G$103</f>
        <v>0</v>
      </c>
      <c r="H71" s="83">
        <f>RES_hhdet_in_new!H$103</f>
        <v>48582.553570074539</v>
      </c>
      <c r="I71" s="83">
        <f>RES_hhdet_in_new!I$103</f>
        <v>16561.08325024501</v>
      </c>
      <c r="J71" s="83">
        <f>RES_hhdet_in_new!J$103</f>
        <v>9829.4222436189302</v>
      </c>
      <c r="K71" s="83">
        <f>RES_hhdet_in_new!K$103</f>
        <v>36050.348658902338</v>
      </c>
      <c r="L71" s="83">
        <f>RES_hhdet_in_new!L$103</f>
        <v>90663.527020187757</v>
      </c>
      <c r="M71" s="83">
        <f>RES_hhdet_in_new!M$103</f>
        <v>198101.04272888781</v>
      </c>
      <c r="N71" s="83">
        <f>RES_hhdet_in_new!N$103</f>
        <v>89452.864305004332</v>
      </c>
      <c r="O71" s="83">
        <f>RES_hhdet_in_new!O$103</f>
        <v>50941.076211390515</v>
      </c>
      <c r="P71" s="83">
        <f>RES_hhdet_in_new!P$103</f>
        <v>7115.2184711154059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11748.590703729506</v>
      </c>
      <c r="D75" s="67">
        <f t="shared" ref="D75:Q75" si="4">D41-D58</f>
        <v>14368.594362677737</v>
      </c>
      <c r="E75" s="67">
        <f t="shared" si="4"/>
        <v>0</v>
      </c>
      <c r="F75" s="67">
        <f t="shared" si="4"/>
        <v>0</v>
      </c>
      <c r="G75" s="67">
        <f t="shared" si="4"/>
        <v>0</v>
      </c>
      <c r="H75" s="67">
        <f t="shared" si="4"/>
        <v>21772.383929925469</v>
      </c>
      <c r="I75" s="67">
        <f t="shared" si="4"/>
        <v>33073.854249754979</v>
      </c>
      <c r="J75" s="67">
        <f t="shared" si="4"/>
        <v>17724.515256381066</v>
      </c>
      <c r="K75" s="67">
        <f t="shared" si="4"/>
        <v>56971.588841097662</v>
      </c>
      <c r="L75" s="67">
        <f t="shared" si="4"/>
        <v>467621.41047981224</v>
      </c>
      <c r="M75" s="67">
        <f t="shared" si="4"/>
        <v>110597.89477111219</v>
      </c>
      <c r="N75" s="67">
        <f t="shared" si="4"/>
        <v>117021.07319499567</v>
      </c>
      <c r="O75" s="67">
        <f t="shared" si="4"/>
        <v>58812.861288609492</v>
      </c>
      <c r="P75" s="67">
        <f t="shared" si="4"/>
        <v>7930.719028884595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189</v>
      </c>
      <c r="D77" s="67">
        <f t="shared" ref="D77:Q77" si="5">D43-D60</f>
        <v>309</v>
      </c>
      <c r="E77" s="67">
        <f t="shared" si="5"/>
        <v>408</v>
      </c>
      <c r="F77" s="67">
        <f t="shared" si="5"/>
        <v>474</v>
      </c>
      <c r="G77" s="67">
        <f t="shared" si="5"/>
        <v>666</v>
      </c>
      <c r="H77" s="67">
        <f t="shared" si="5"/>
        <v>1048.0000000000002</v>
      </c>
      <c r="I77" s="67">
        <f t="shared" si="5"/>
        <v>1377</v>
      </c>
      <c r="J77" s="67">
        <f t="shared" si="5"/>
        <v>1364.0000000000002</v>
      </c>
      <c r="K77" s="67">
        <f t="shared" si="5"/>
        <v>2017.0000000000005</v>
      </c>
      <c r="L77" s="67">
        <f t="shared" si="5"/>
        <v>10410</v>
      </c>
      <c r="M77" s="67">
        <f t="shared" si="5"/>
        <v>3045.0000000000027</v>
      </c>
      <c r="N77" s="67">
        <f t="shared" si="5"/>
        <v>5340.9999999999991</v>
      </c>
      <c r="O77" s="67">
        <f t="shared" si="5"/>
        <v>4411</v>
      </c>
      <c r="P77" s="67">
        <f t="shared" si="5"/>
        <v>4537.0000000000018</v>
      </c>
      <c r="Q77" s="67">
        <f t="shared" si="5"/>
        <v>6730.0000000000018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3903.3592555533919</v>
      </c>
      <c r="D79" s="67">
        <f t="shared" si="6"/>
        <v>4272.0122302016116</v>
      </c>
      <c r="E79" s="67">
        <f t="shared" si="6"/>
        <v>51.29715293940923</v>
      </c>
      <c r="F79" s="67">
        <f t="shared" si="6"/>
        <v>127.7981913848847</v>
      </c>
      <c r="G79" s="67">
        <f t="shared" si="6"/>
        <v>168.71921230066346</v>
      </c>
      <c r="H79" s="67">
        <f t="shared" si="6"/>
        <v>9229.8449160243126</v>
      </c>
      <c r="I79" s="67">
        <f t="shared" si="6"/>
        <v>19765.943967966337</v>
      </c>
      <c r="J79" s="67">
        <f t="shared" si="6"/>
        <v>7474.0716652351839</v>
      </c>
      <c r="K79" s="67">
        <f t="shared" si="6"/>
        <v>18976.24633439277</v>
      </c>
      <c r="L79" s="67">
        <f t="shared" si="6"/>
        <v>175095.56790572754</v>
      </c>
      <c r="M79" s="67">
        <f t="shared" si="6"/>
        <v>47984.892992684647</v>
      </c>
      <c r="N79" s="67">
        <f t="shared" si="6"/>
        <v>43919.039651550913</v>
      </c>
      <c r="O79" s="67">
        <f t="shared" si="6"/>
        <v>36830.456588910238</v>
      </c>
      <c r="P79" s="67">
        <f t="shared" si="6"/>
        <v>15983.987469211961</v>
      </c>
      <c r="Q79" s="67">
        <f t="shared" si="6"/>
        <v>27408.828212945453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2.6974543660035089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5084.2189342384008</v>
      </c>
    </row>
    <row r="81" spans="1:17" ht="12" customHeight="1" x14ac:dyDescent="0.25">
      <c r="A81" s="148" t="s">
        <v>144</v>
      </c>
      <c r="B81" s="67"/>
      <c r="C81" s="67">
        <f t="shared" si="6"/>
        <v>12539.936591553078</v>
      </c>
      <c r="D81" s="67">
        <f t="shared" si="6"/>
        <v>7718.3245116585585</v>
      </c>
      <c r="E81" s="67">
        <f t="shared" si="6"/>
        <v>6657.556205304546</v>
      </c>
      <c r="F81" s="67">
        <f t="shared" si="6"/>
        <v>352.89299523029808</v>
      </c>
      <c r="G81" s="67">
        <f t="shared" si="6"/>
        <v>8300.7083477048145</v>
      </c>
      <c r="H81" s="67">
        <f t="shared" si="6"/>
        <v>9134.6286206047298</v>
      </c>
      <c r="I81" s="67">
        <f t="shared" si="6"/>
        <v>2396.7384933405342</v>
      </c>
      <c r="J81" s="67">
        <f t="shared" si="6"/>
        <v>10664.719427914677</v>
      </c>
      <c r="K81" s="67">
        <f t="shared" si="6"/>
        <v>26412.297242469402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0</v>
      </c>
      <c r="P81" s="67">
        <f t="shared" si="6"/>
        <v>866.00000000000034</v>
      </c>
      <c r="Q81" s="67">
        <f t="shared" si="6"/>
        <v>2590.0424829258936</v>
      </c>
    </row>
    <row r="82" spans="1:17" ht="12" customHeight="1" x14ac:dyDescent="0.25">
      <c r="A82" s="148" t="s">
        <v>143</v>
      </c>
      <c r="B82" s="67"/>
      <c r="C82" s="67">
        <f t="shared" si="6"/>
        <v>2758</v>
      </c>
      <c r="D82" s="67">
        <f t="shared" si="6"/>
        <v>253.05677952494432</v>
      </c>
      <c r="E82" s="67">
        <f t="shared" si="6"/>
        <v>103.81879469545441</v>
      </c>
      <c r="F82" s="67">
        <f t="shared" si="6"/>
        <v>5.4820047697026411</v>
      </c>
      <c r="G82" s="67">
        <f t="shared" si="6"/>
        <v>132.66665229518767</v>
      </c>
      <c r="H82" s="67">
        <f t="shared" si="6"/>
        <v>166.69172737651274</v>
      </c>
      <c r="I82" s="67">
        <f t="shared" si="6"/>
        <v>72.244681079628478</v>
      </c>
      <c r="J82" s="67">
        <f t="shared" si="6"/>
        <v>386.99999999999915</v>
      </c>
      <c r="K82" s="67">
        <f t="shared" si="6"/>
        <v>875.22027737726683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59.000000000000028</v>
      </c>
      <c r="Q82" s="67">
        <f t="shared" si="6"/>
        <v>256</v>
      </c>
    </row>
    <row r="83" spans="1:17" ht="12" customHeight="1" x14ac:dyDescent="0.25">
      <c r="A83" s="148" t="s">
        <v>142</v>
      </c>
      <c r="B83" s="67"/>
      <c r="C83" s="67">
        <f t="shared" si="6"/>
        <v>1398.6814055485138</v>
      </c>
      <c r="D83" s="67">
        <f t="shared" si="6"/>
        <v>17443.500799925954</v>
      </c>
      <c r="E83" s="67">
        <f t="shared" si="6"/>
        <v>23.580908406487911</v>
      </c>
      <c r="F83" s="67">
        <f t="shared" si="6"/>
        <v>46.244928760546209</v>
      </c>
      <c r="G83" s="67">
        <f t="shared" si="6"/>
        <v>5586.0000000000109</v>
      </c>
      <c r="H83" s="67">
        <f t="shared" si="6"/>
        <v>20718.591309150208</v>
      </c>
      <c r="I83" s="67">
        <f t="shared" si="6"/>
        <v>70048.509451772596</v>
      </c>
      <c r="J83" s="67">
        <f t="shared" si="6"/>
        <v>9066.1919254779641</v>
      </c>
      <c r="K83" s="67">
        <f t="shared" si="6"/>
        <v>36429.589468823586</v>
      </c>
      <c r="L83" s="67">
        <f t="shared" si="6"/>
        <v>328433.29011413315</v>
      </c>
      <c r="M83" s="67">
        <f t="shared" si="6"/>
        <v>83102.28182363919</v>
      </c>
      <c r="N83" s="67">
        <f t="shared" si="6"/>
        <v>77863.716874715989</v>
      </c>
      <c r="O83" s="67">
        <f t="shared" si="6"/>
        <v>27641.829766464238</v>
      </c>
      <c r="P83" s="67">
        <f t="shared" si="6"/>
        <v>26790.887652607151</v>
      </c>
      <c r="Q83" s="67">
        <f t="shared" si="6"/>
        <v>4436.5078405564172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97.228708413351669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1873.3981271756027</v>
      </c>
      <c r="Q84" s="67">
        <f t="shared" si="6"/>
        <v>330.14563331651368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5517.4862526900488</v>
      </c>
      <c r="D87" s="67">
        <f t="shared" si="7"/>
        <v>66330.486252690083</v>
      </c>
      <c r="E87" s="67">
        <f t="shared" si="7"/>
        <v>0</v>
      </c>
      <c r="F87" s="67">
        <f t="shared" si="7"/>
        <v>0</v>
      </c>
      <c r="G87" s="67">
        <f t="shared" si="7"/>
        <v>54182</v>
      </c>
      <c r="H87" s="67">
        <f t="shared" si="7"/>
        <v>17103.000000000011</v>
      </c>
      <c r="I87" s="67">
        <f t="shared" si="7"/>
        <v>12504.446307528351</v>
      </c>
      <c r="J87" s="67">
        <f t="shared" si="7"/>
        <v>17990.038761460066</v>
      </c>
      <c r="K87" s="67">
        <f t="shared" si="7"/>
        <v>48961.673153389871</v>
      </c>
      <c r="L87" s="67">
        <f t="shared" si="7"/>
        <v>243276.82004729382</v>
      </c>
      <c r="M87" s="67">
        <f t="shared" si="7"/>
        <v>239656.00000000009</v>
      </c>
      <c r="N87" s="67">
        <f t="shared" si="7"/>
        <v>241729.99999999997</v>
      </c>
      <c r="O87" s="67">
        <f t="shared" si="7"/>
        <v>241216.99999999988</v>
      </c>
      <c r="P87" s="67">
        <f t="shared" si="7"/>
        <v>190619.99999999983</v>
      </c>
      <c r="Q87" s="67">
        <f t="shared" si="7"/>
        <v>182120.99999999997</v>
      </c>
    </row>
    <row r="88" spans="1:17" ht="12" customHeight="1" x14ac:dyDescent="0.25">
      <c r="A88" s="159" t="s">
        <v>140</v>
      </c>
      <c r="B88" s="83"/>
      <c r="C88" s="83">
        <f t="shared" si="7"/>
        <v>78398.65320372954</v>
      </c>
      <c r="D88" s="83">
        <f t="shared" si="7"/>
        <v>5979.2293817418868</v>
      </c>
      <c r="E88" s="83">
        <f t="shared" si="7"/>
        <v>20837</v>
      </c>
      <c r="F88" s="83">
        <f t="shared" si="7"/>
        <v>49386</v>
      </c>
      <c r="G88" s="83">
        <f t="shared" si="7"/>
        <v>0</v>
      </c>
      <c r="H88" s="83">
        <f t="shared" si="7"/>
        <v>17111.446429925447</v>
      </c>
      <c r="I88" s="83">
        <f t="shared" si="7"/>
        <v>42844.916749755008</v>
      </c>
      <c r="J88" s="83">
        <f t="shared" si="7"/>
        <v>23821.57775638107</v>
      </c>
      <c r="K88" s="83">
        <f t="shared" si="7"/>
        <v>46901.102588407579</v>
      </c>
      <c r="L88" s="83">
        <f t="shared" si="7"/>
        <v>289672.04549887637</v>
      </c>
      <c r="M88" s="83">
        <f t="shared" si="7"/>
        <v>127342.80850473809</v>
      </c>
      <c r="N88" s="83">
        <f t="shared" si="7"/>
        <v>106058.60362163885</v>
      </c>
      <c r="O88" s="83">
        <f t="shared" si="7"/>
        <v>59325.86128860966</v>
      </c>
      <c r="P88" s="83">
        <f t="shared" si="7"/>
        <v>119049.21022135625</v>
      </c>
      <c r="Q88" s="83">
        <f t="shared" si="7"/>
        <v>32389.739295508261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0</v>
      </c>
      <c r="E94" s="80">
        <f>RES_hhdet_numvin!E83</f>
        <v>0</v>
      </c>
      <c r="F94" s="80">
        <f>RES_hhdet_numvin!F83</f>
        <v>0</v>
      </c>
      <c r="G94" s="80">
        <f>RES_hhdet_numvin!G83</f>
        <v>0</v>
      </c>
      <c r="H94" s="80">
        <f>RES_hhdet_numvin!H83</f>
        <v>53910.499999999978</v>
      </c>
      <c r="I94" s="80">
        <f>RES_hhdet_numvin!I83</f>
        <v>49634.937499999978</v>
      </c>
      <c r="J94" s="80">
        <f>RES_hhdet_numvin!J83</f>
        <v>27553.937499999985</v>
      </c>
      <c r="K94" s="80">
        <f>RES_hhdet_numvin!K83</f>
        <v>93021.937499999942</v>
      </c>
      <c r="L94" s="80">
        <f>RES_hhdet_numvin!L83</f>
        <v>558284.93749999988</v>
      </c>
      <c r="M94" s="80">
        <f>RES_hhdet_numvin!M83</f>
        <v>308698.93749999988</v>
      </c>
      <c r="N94" s="80">
        <f>RES_hhdet_numvin!N83</f>
        <v>206473.93749999991</v>
      </c>
      <c r="O94" s="80">
        <f>RES_hhdet_numvin!O83</f>
        <v>109753.93749999996</v>
      </c>
      <c r="P94" s="80">
        <f>RES_hhdet_numvin!P83</f>
        <v>15045.937499999993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1002.9999999999995</v>
      </c>
      <c r="J96" s="80">
        <f>RES_hhdet_numvin!J86</f>
        <v>1209.9999999999995</v>
      </c>
      <c r="K96" s="80">
        <f>RES_hhdet_numvin!K86</f>
        <v>2809.9999999999991</v>
      </c>
      <c r="L96" s="80">
        <f>RES_hhdet_numvin!L86</f>
        <v>12427.999999999996</v>
      </c>
      <c r="M96" s="80">
        <f>RES_hhdet_numvin!M86</f>
        <v>8497.9999999999964</v>
      </c>
      <c r="N96" s="80">
        <f>RES_hhdet_numvin!N86</f>
        <v>9422.9999999999964</v>
      </c>
      <c r="O96" s="80">
        <f>RES_hhdet_numvin!O86</f>
        <v>8231.9999999999964</v>
      </c>
      <c r="P96" s="80">
        <f>RES_hhdet_numvin!P86</f>
        <v>14301.999999999995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0</v>
      </c>
      <c r="G98" s="80">
        <f>RES_hhdet_numvin!G88</f>
        <v>0</v>
      </c>
      <c r="H98" s="80">
        <f>RES_hhdet_numvin!H88</f>
        <v>42678.63654344024</v>
      </c>
      <c r="I98" s="80">
        <f>RES_hhdet_numvin!I88</f>
        <v>41471.113822074927</v>
      </c>
      <c r="J98" s="80">
        <f>RES_hhdet_numvin!J88</f>
        <v>10482.45134021155</v>
      </c>
      <c r="K98" s="80">
        <f>RES_hhdet_numvin!K88</f>
        <v>53689.739868411212</v>
      </c>
      <c r="L98" s="80">
        <f>RES_hhdet_numvin!L88</f>
        <v>202006.98676401353</v>
      </c>
      <c r="M98" s="80">
        <f>RES_hhdet_numvin!M88</f>
        <v>107810.40667135631</v>
      </c>
      <c r="N98" s="80">
        <f>RES_hhdet_numvin!N88</f>
        <v>72385.35063843333</v>
      </c>
      <c r="O98" s="80">
        <f>RES_hhdet_numvin!O88</f>
        <v>52392.824933234879</v>
      </c>
      <c r="P98" s="80">
        <f>RES_hhdet_numvin!P88</f>
        <v>8479.4894188237122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1187.9526802139519</v>
      </c>
      <c r="I99" s="80">
        <f>RES_hhdet_numvin!I89</f>
        <v>3112.047319786051</v>
      </c>
      <c r="J99" s="80">
        <f>RES_hhdet_numvin!J89</f>
        <v>0</v>
      </c>
      <c r="K99" s="80">
        <f>RES_hhdet_numvin!K89</f>
        <v>0</v>
      </c>
      <c r="L99" s="80">
        <f>RES_hhdet_numvin!L89</f>
        <v>7799.3412765520661</v>
      </c>
      <c r="M99" s="80">
        <f>RES_hhdet_numvin!M89</f>
        <v>10025.432108916613</v>
      </c>
      <c r="N99" s="80">
        <f>RES_hhdet_numvin!N89</f>
        <v>12138.340727288629</v>
      </c>
      <c r="O99" s="80">
        <f>RES_hhdet_numvin!O89</f>
        <v>5759.252478580067</v>
      </c>
      <c r="P99" s="80">
        <f>RES_hhdet_numvin!P89</f>
        <v>3966.6334086626057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1271.4443665743881</v>
      </c>
      <c r="I100" s="80">
        <f>RES_hhdet_numvin!I92</f>
        <v>1869.6681036611412</v>
      </c>
      <c r="J100" s="80">
        <f>RES_hhdet_numvin!J92</f>
        <v>0</v>
      </c>
      <c r="K100" s="80">
        <f>RES_hhdet_numvin!K92</f>
        <v>0</v>
      </c>
      <c r="L100" s="80">
        <f>RES_hhdet_numvin!L92</f>
        <v>1.5942058781606521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295.29332388631144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84.431841705325283</v>
      </c>
      <c r="I101" s="80">
        <f>RES_hhdet_numvin!I93</f>
        <v>151.34140973104451</v>
      </c>
      <c r="J101" s="80">
        <f>RES_hhdet_numvin!J93</f>
        <v>0</v>
      </c>
      <c r="K101" s="80">
        <f>RES_hhdet_numvin!K93</f>
        <v>0</v>
      </c>
      <c r="L101" s="80">
        <f>RES_hhdet_numvin!L93</f>
        <v>0.10861217876614142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20.118136384864172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7546.7503886676823</v>
      </c>
      <c r="I102" s="80">
        <f>RES_hhdet_numvin!I96</f>
        <v>3003.9029457485326</v>
      </c>
      <c r="J102" s="80">
        <f>RES_hhdet_numvin!J96</f>
        <v>17071.486159788437</v>
      </c>
      <c r="K102" s="80">
        <f>RES_hhdet_numvin!K96</f>
        <v>39332.197631588737</v>
      </c>
      <c r="L102" s="80">
        <f>RES_hhdet_numvin!L96</f>
        <v>334825.27394699125</v>
      </c>
      <c r="M102" s="80">
        <f>RES_hhdet_numvin!M96</f>
        <v>175388.83169183839</v>
      </c>
      <c r="N102" s="80">
        <f>RES_hhdet_numvin!N96</f>
        <v>104839.14845905587</v>
      </c>
      <c r="O102" s="80">
        <f>RES_hhdet_numvin!O96</f>
        <v>47062.408776320881</v>
      </c>
      <c r="P102" s="80">
        <f>RES_hhdet_numvin!P96</f>
        <v>0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1141.2841793983921</v>
      </c>
      <c r="I103" s="80">
        <f>RES_hhdet_numvin!I97</f>
        <v>26.863898998286437</v>
      </c>
      <c r="J103" s="80">
        <f>RES_hhdet_numvin!J97</f>
        <v>0</v>
      </c>
      <c r="K103" s="80">
        <f>RES_hhdet_numvin!K97</f>
        <v>0</v>
      </c>
      <c r="L103" s="80">
        <f>RES_hhdet_numvin!L97</f>
        <v>13651.632694386053</v>
      </c>
      <c r="M103" s="80">
        <f>RES_hhdet_numvin!M97</f>
        <v>15474.267027888538</v>
      </c>
      <c r="N103" s="80">
        <f>RES_hhdet_numvin!N97</f>
        <v>17111.097675222085</v>
      </c>
      <c r="O103" s="80">
        <f>RES_hhdet_numvin!O97</f>
        <v>4539.451311864128</v>
      </c>
      <c r="P103" s="80">
        <f>RES_hhdet_numvin!P97</f>
        <v>2284.4032122424987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0</v>
      </c>
      <c r="G106" s="80">
        <f>RES_hhdet_numvin!G102</f>
        <v>0</v>
      </c>
      <c r="H106" s="80">
        <f>RES_hhdet_numvin!H102</f>
        <v>29792.539507373949</v>
      </c>
      <c r="I106" s="80">
        <f>RES_hhdet_numvin!I102</f>
        <v>34007.955155649492</v>
      </c>
      <c r="J106" s="80">
        <f>RES_hhdet_numvin!J102</f>
        <v>993.29082492377984</v>
      </c>
      <c r="K106" s="80">
        <f>RES_hhdet_numvin!K102</f>
        <v>5493.8698121173138</v>
      </c>
      <c r="L106" s="80">
        <f>RES_hhdet_numvin!L102</f>
        <v>53855.078612796162</v>
      </c>
      <c r="M106" s="80">
        <f>RES_hhdet_numvin!M102</f>
        <v>9096.4216644713815</v>
      </c>
      <c r="N106" s="80">
        <f>RES_hhdet_numvin!N102</f>
        <v>27270.34765558545</v>
      </c>
      <c r="O106" s="80">
        <f>RES_hhdet_numvin!O102</f>
        <v>17433.029670740467</v>
      </c>
      <c r="P106" s="80">
        <f>RES_hhdet_numvin!P102</f>
        <v>4178.4670963418957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0</v>
      </c>
      <c r="E107" s="78">
        <f>RES_hhdet_numvin!E103</f>
        <v>0</v>
      </c>
      <c r="F107" s="78">
        <f>RES_hhdet_numvin!F103</f>
        <v>0</v>
      </c>
      <c r="G107" s="78">
        <f>RES_hhdet_numvin!G103</f>
        <v>0</v>
      </c>
      <c r="H107" s="78">
        <f>RES_hhdet_numvin!H103</f>
        <v>24117.960492626029</v>
      </c>
      <c r="I107" s="78">
        <f>RES_hhdet_numvin!I103</f>
        <v>15626.982344350488</v>
      </c>
      <c r="J107" s="78">
        <f>RES_hhdet_numvin!J103</f>
        <v>26560.646675076208</v>
      </c>
      <c r="K107" s="78">
        <f>RES_hhdet_numvin!K103</f>
        <v>87528.067687882634</v>
      </c>
      <c r="L107" s="78">
        <f>RES_hhdet_numvin!L103</f>
        <v>504429.85888720362</v>
      </c>
      <c r="M107" s="78">
        <f>RES_hhdet_numvin!M103</f>
        <v>299602.51583552849</v>
      </c>
      <c r="N107" s="78">
        <f>RES_hhdet_numvin!N103</f>
        <v>179203.58984441447</v>
      </c>
      <c r="O107" s="78">
        <f>RES_hhdet_numvin!O103</f>
        <v>92320.907829259479</v>
      </c>
      <c r="P107" s="78">
        <f>RES_hhdet_numvin!P103</f>
        <v>10867.470403658095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647.32420780337998</v>
      </c>
      <c r="C111" s="168">
        <f t="shared" ref="C111:Q111" si="8">SUM(C112,C115,C117,C130)</f>
        <v>688.28298624186573</v>
      </c>
      <c r="D111" s="168">
        <f t="shared" si="8"/>
        <v>670.69836905236809</v>
      </c>
      <c r="E111" s="168">
        <f t="shared" si="8"/>
        <v>660.25891883584632</v>
      </c>
      <c r="F111" s="168">
        <f t="shared" si="8"/>
        <v>545.90718799745252</v>
      </c>
      <c r="G111" s="168">
        <f t="shared" si="8"/>
        <v>495.45834667941489</v>
      </c>
      <c r="H111" s="168">
        <f t="shared" si="8"/>
        <v>583.7833350022122</v>
      </c>
      <c r="I111" s="168">
        <f t="shared" si="8"/>
        <v>601.78021854712654</v>
      </c>
      <c r="J111" s="168">
        <f t="shared" si="8"/>
        <v>527.89269794605025</v>
      </c>
      <c r="K111" s="168">
        <f t="shared" si="8"/>
        <v>655.98006415142595</v>
      </c>
      <c r="L111" s="168">
        <f t="shared" si="8"/>
        <v>1786.7222933418202</v>
      </c>
      <c r="M111" s="168">
        <f t="shared" si="8"/>
        <v>2092.5912833689645</v>
      </c>
      <c r="N111" s="168">
        <f t="shared" si="8"/>
        <v>2272.0318123104907</v>
      </c>
      <c r="O111" s="168">
        <f t="shared" si="8"/>
        <v>2343.4224552982982</v>
      </c>
      <c r="P111" s="168">
        <f t="shared" si="8"/>
        <v>1952.2197433051904</v>
      </c>
      <c r="Q111" s="168">
        <f t="shared" si="8"/>
        <v>2072.9419788727673</v>
      </c>
    </row>
    <row r="112" spans="1:17" ht="12" customHeight="1" x14ac:dyDescent="0.25">
      <c r="A112" s="158" t="s">
        <v>65</v>
      </c>
      <c r="B112" s="157">
        <f>SUM(B113:B114)</f>
        <v>531.61678011611298</v>
      </c>
      <c r="C112" s="157">
        <f t="shared" ref="C112:Q112" si="9">SUM(C113:C114)</f>
        <v>578.53833383885069</v>
      </c>
      <c r="D112" s="157">
        <f t="shared" si="9"/>
        <v>559.94866597977307</v>
      </c>
      <c r="E112" s="157">
        <f t="shared" si="9"/>
        <v>562.55787635321587</v>
      </c>
      <c r="F112" s="157">
        <f t="shared" si="9"/>
        <v>466.41255129944801</v>
      </c>
      <c r="G112" s="157">
        <f t="shared" si="9"/>
        <v>421.51182440475202</v>
      </c>
      <c r="H112" s="157">
        <f t="shared" si="9"/>
        <v>497.50831079071565</v>
      </c>
      <c r="I112" s="157">
        <f t="shared" si="9"/>
        <v>509.82913887084351</v>
      </c>
      <c r="J112" s="157">
        <f t="shared" si="9"/>
        <v>441.38214189050973</v>
      </c>
      <c r="K112" s="157">
        <f t="shared" si="9"/>
        <v>550.52690018776389</v>
      </c>
      <c r="L112" s="157">
        <f t="shared" si="9"/>
        <v>1483.1142906005932</v>
      </c>
      <c r="M112" s="157">
        <f t="shared" si="9"/>
        <v>1711.974081996643</v>
      </c>
      <c r="N112" s="157">
        <f t="shared" si="9"/>
        <v>1854.8685643820661</v>
      </c>
      <c r="O112" s="157">
        <f t="shared" si="9"/>
        <v>1897.3463053189028</v>
      </c>
      <c r="P112" s="157">
        <f t="shared" si="9"/>
        <v>1511.5465779453853</v>
      </c>
      <c r="Q112" s="157">
        <f t="shared" si="9"/>
        <v>1628.9216120581855</v>
      </c>
    </row>
    <row r="113" spans="1:17" ht="12" customHeight="1" x14ac:dyDescent="0.25">
      <c r="A113" s="23" t="s">
        <v>157</v>
      </c>
      <c r="B113" s="156">
        <f>RES_hhdet_fec!B$83</f>
        <v>528.63377710388465</v>
      </c>
      <c r="C113" s="156">
        <f>RES_hhdet_fec!C$83</f>
        <v>576.34245020321373</v>
      </c>
      <c r="D113" s="156">
        <f>RES_hhdet_fec!D$83</f>
        <v>557.04716584771563</v>
      </c>
      <c r="E113" s="156">
        <f>RES_hhdet_fec!E$83</f>
        <v>559.8984244491719</v>
      </c>
      <c r="F113" s="156">
        <f>RES_hhdet_fec!F$83</f>
        <v>464.71312270687133</v>
      </c>
      <c r="G113" s="156">
        <f>RES_hhdet_fec!G$83</f>
        <v>420.03210267531836</v>
      </c>
      <c r="H113" s="156">
        <f>RES_hhdet_fec!H$83</f>
        <v>495.09326560361518</v>
      </c>
      <c r="I113" s="156">
        <f>RES_hhdet_fec!I$83</f>
        <v>507.26694131607434</v>
      </c>
      <c r="J113" s="156">
        <f>RES_hhdet_fec!J$83</f>
        <v>438.93220541828794</v>
      </c>
      <c r="K113" s="156">
        <f>RES_hhdet_fec!K$83</f>
        <v>547.94210523865638</v>
      </c>
      <c r="L113" s="156">
        <f>RES_hhdet_fec!L$83</f>
        <v>1474.7623383704943</v>
      </c>
      <c r="M113" s="156">
        <f>RES_hhdet_fec!M$83</f>
        <v>1701.812791531112</v>
      </c>
      <c r="N113" s="156">
        <f>RES_hhdet_fec!N$83</f>
        <v>1848.704778362355</v>
      </c>
      <c r="O113" s="156">
        <f>RES_hhdet_fec!O$83</f>
        <v>1890.2284150281109</v>
      </c>
      <c r="P113" s="156">
        <f>RES_hhdet_fec!P$83</f>
        <v>1504.2687993895086</v>
      </c>
      <c r="Q113" s="156">
        <f>RES_hhdet_fec!Q$83</f>
        <v>1616.8135494415644</v>
      </c>
    </row>
    <row r="114" spans="1:17" ht="12" customHeight="1" x14ac:dyDescent="0.25">
      <c r="A114" s="23" t="s">
        <v>60</v>
      </c>
      <c r="B114" s="156">
        <f>RES_hhdet_fec!B$84</f>
        <v>2.9830030122283393</v>
      </c>
      <c r="C114" s="156">
        <f>RES_hhdet_fec!C$84</f>
        <v>2.1958836356369922</v>
      </c>
      <c r="D114" s="156">
        <f>RES_hhdet_fec!D$84</f>
        <v>2.9015001320574321</v>
      </c>
      <c r="E114" s="156">
        <f>RES_hhdet_fec!E$84</f>
        <v>2.6594519040439497</v>
      </c>
      <c r="F114" s="156">
        <f>RES_hhdet_fec!F$84</f>
        <v>1.6994285925766537</v>
      </c>
      <c r="G114" s="156">
        <f>RES_hhdet_fec!G$84</f>
        <v>1.4797217294336882</v>
      </c>
      <c r="H114" s="156">
        <f>RES_hhdet_fec!H$84</f>
        <v>2.4150451871004734</v>
      </c>
      <c r="I114" s="156">
        <f>RES_hhdet_fec!I$84</f>
        <v>2.562197554769186</v>
      </c>
      <c r="J114" s="156">
        <f>RES_hhdet_fec!J$84</f>
        <v>2.4499364722218111</v>
      </c>
      <c r="K114" s="156">
        <f>RES_hhdet_fec!K$84</f>
        <v>2.5847949491075264</v>
      </c>
      <c r="L114" s="156">
        <f>RES_hhdet_fec!L$84</f>
        <v>8.3519522300988598</v>
      </c>
      <c r="M114" s="156">
        <f>RES_hhdet_fec!M$84</f>
        <v>10.161290465531092</v>
      </c>
      <c r="N114" s="156">
        <f>RES_hhdet_fec!N$84</f>
        <v>6.1637860197110257</v>
      </c>
      <c r="O114" s="156">
        <f>RES_hhdet_fec!O$84</f>
        <v>7.1178902907919088</v>
      </c>
      <c r="P114" s="156">
        <f>RES_hhdet_fec!P$84</f>
        <v>7.2777785558767736</v>
      </c>
      <c r="Q114" s="156">
        <f>RES_hhdet_fec!Q$84</f>
        <v>12.108062616621067</v>
      </c>
    </row>
    <row r="115" spans="1:17" ht="12" customHeight="1" x14ac:dyDescent="0.25">
      <c r="A115" s="158" t="s">
        <v>112</v>
      </c>
      <c r="B115" s="157">
        <f>B116</f>
        <v>3.0846690112253335E-2</v>
      </c>
      <c r="C115" s="157">
        <f t="shared" ref="C115:Q115" si="10">C116</f>
        <v>4.4325258379507251E-2</v>
      </c>
      <c r="D115" s="157">
        <f t="shared" si="10"/>
        <v>6.4333139409908521E-2</v>
      </c>
      <c r="E115" s="157">
        <f t="shared" si="10"/>
        <v>8.1658103154100992E-2</v>
      </c>
      <c r="F115" s="157">
        <f t="shared" si="10"/>
        <v>8.2365975361780114E-2</v>
      </c>
      <c r="G115" s="157">
        <f t="shared" si="10"/>
        <v>8.9151348898981422E-2</v>
      </c>
      <c r="H115" s="157">
        <f t="shared" si="10"/>
        <v>0.14441672787330254</v>
      </c>
      <c r="I115" s="157">
        <f t="shared" si="10"/>
        <v>0.18783193889240038</v>
      </c>
      <c r="J115" s="157">
        <f t="shared" si="10"/>
        <v>0.23232291916328907</v>
      </c>
      <c r="K115" s="157">
        <f t="shared" si="10"/>
        <v>0.33399236719424247</v>
      </c>
      <c r="L115" s="157">
        <f t="shared" si="10"/>
        <v>0.78904601869319213</v>
      </c>
      <c r="M115" s="157">
        <f t="shared" si="10"/>
        <v>1.1040841493038691</v>
      </c>
      <c r="N115" s="157">
        <f t="shared" si="10"/>
        <v>1.434377515787419</v>
      </c>
      <c r="O115" s="157">
        <f t="shared" si="10"/>
        <v>1.7000747303358472</v>
      </c>
      <c r="P115" s="157">
        <f t="shared" si="10"/>
        <v>1.9815794831087545</v>
      </c>
      <c r="Q115" s="157">
        <f t="shared" si="10"/>
        <v>2.1423645268668983</v>
      </c>
    </row>
    <row r="116" spans="1:17" ht="12" customHeight="1" x14ac:dyDescent="0.25">
      <c r="A116" s="23" t="s">
        <v>60</v>
      </c>
      <c r="B116" s="156">
        <f>RES_hhdet_fec!B$86</f>
        <v>3.0846690112253335E-2</v>
      </c>
      <c r="C116" s="156">
        <f>RES_hhdet_fec!C$86</f>
        <v>4.4325258379507251E-2</v>
      </c>
      <c r="D116" s="156">
        <f>RES_hhdet_fec!D$86</f>
        <v>6.4333139409908521E-2</v>
      </c>
      <c r="E116" s="156">
        <f>RES_hhdet_fec!E$86</f>
        <v>8.1658103154100992E-2</v>
      </c>
      <c r="F116" s="156">
        <f>RES_hhdet_fec!F$86</f>
        <v>8.2365975361780114E-2</v>
      </c>
      <c r="G116" s="156">
        <f>RES_hhdet_fec!G$86</f>
        <v>8.9151348898981422E-2</v>
      </c>
      <c r="H116" s="156">
        <f>RES_hhdet_fec!H$86</f>
        <v>0.14441672787330254</v>
      </c>
      <c r="I116" s="156">
        <f>RES_hhdet_fec!I$86</f>
        <v>0.18783193889240038</v>
      </c>
      <c r="J116" s="156">
        <f>RES_hhdet_fec!J$86</f>
        <v>0.23232291916328907</v>
      </c>
      <c r="K116" s="156">
        <f>RES_hhdet_fec!K$86</f>
        <v>0.33399236719424247</v>
      </c>
      <c r="L116" s="156">
        <f>RES_hhdet_fec!L$86</f>
        <v>0.78904601869319213</v>
      </c>
      <c r="M116" s="156">
        <f>RES_hhdet_fec!M$86</f>
        <v>1.1040841493038691</v>
      </c>
      <c r="N116" s="156">
        <f>RES_hhdet_fec!N$86</f>
        <v>1.434377515787419</v>
      </c>
      <c r="O116" s="156">
        <f>RES_hhdet_fec!O$86</f>
        <v>1.7000747303358472</v>
      </c>
      <c r="P116" s="156">
        <f>RES_hhdet_fec!P$86</f>
        <v>1.9815794831087545</v>
      </c>
      <c r="Q116" s="156">
        <f>RES_hhdet_fec!Q$86</f>
        <v>2.1423645268668983</v>
      </c>
    </row>
    <row r="117" spans="1:17" ht="12" customHeight="1" x14ac:dyDescent="0.25">
      <c r="A117" s="158" t="s">
        <v>63</v>
      </c>
      <c r="B117" s="157">
        <f>RES_hhdet_fec!B$87</f>
        <v>73.399755542336237</v>
      </c>
      <c r="C117" s="157">
        <f>RES_hhdet_fec!C$87</f>
        <v>71.503623492769023</v>
      </c>
      <c r="D117" s="157">
        <f>RES_hhdet_fec!D$87</f>
        <v>71.113494814423746</v>
      </c>
      <c r="E117" s="157">
        <f>RES_hhdet_fec!E$87</f>
        <v>63.763385238254301</v>
      </c>
      <c r="F117" s="157">
        <f>RES_hhdet_fec!F$87</f>
        <v>53.749756499229811</v>
      </c>
      <c r="G117" s="157">
        <f>RES_hhdet_fec!G$87</f>
        <v>48.929465662067642</v>
      </c>
      <c r="H117" s="157">
        <f>RES_hhdet_fec!H$87</f>
        <v>57.979317858834364</v>
      </c>
      <c r="I117" s="157">
        <f>RES_hhdet_fec!I$87</f>
        <v>61.856478902775628</v>
      </c>
      <c r="J117" s="157">
        <f>RES_hhdet_fec!J$87</f>
        <v>57.420494695906832</v>
      </c>
      <c r="K117" s="157">
        <f>RES_hhdet_fec!K$87</f>
        <v>70.50670285782094</v>
      </c>
      <c r="L117" s="157">
        <f>RES_hhdet_fec!L$87</f>
        <v>200.70401574902675</v>
      </c>
      <c r="M117" s="157">
        <f>RES_hhdet_fec!M$87</f>
        <v>252.62033220910973</v>
      </c>
      <c r="N117" s="157">
        <f>RES_hhdet_fec!N$87</f>
        <v>278.59169745892689</v>
      </c>
      <c r="O117" s="157">
        <f>RES_hhdet_fec!O$87</f>
        <v>296.23318476380012</v>
      </c>
      <c r="P117" s="157">
        <f>RES_hhdet_fec!P$87</f>
        <v>295.35135122595409</v>
      </c>
      <c r="Q117" s="157">
        <f>RES_hhdet_fec!Q$87</f>
        <v>293.83729316282336</v>
      </c>
    </row>
    <row r="118" spans="1:17" ht="12" customHeight="1" x14ac:dyDescent="0.25">
      <c r="A118" s="167" t="s">
        <v>156</v>
      </c>
      <c r="B118" s="132">
        <f>RES_hhdet_fec!B$88</f>
        <v>24.580255919845431</v>
      </c>
      <c r="C118" s="132">
        <f>RES_hhdet_fec!C$88</f>
        <v>24.342981218082322</v>
      </c>
      <c r="D118" s="132">
        <f>RES_hhdet_fec!D$88</f>
        <v>24.120332492537798</v>
      </c>
      <c r="E118" s="132">
        <f>RES_hhdet_fec!E$88</f>
        <v>22.405989110110426</v>
      </c>
      <c r="F118" s="132">
        <f>RES_hhdet_fec!F$88</f>
        <v>19.972230285202233</v>
      </c>
      <c r="G118" s="132">
        <f>RES_hhdet_fec!G$88</f>
        <v>18.70025142162028</v>
      </c>
      <c r="H118" s="132">
        <f>RES_hhdet_fec!H$88</f>
        <v>22.970733602454022</v>
      </c>
      <c r="I118" s="132">
        <f>RES_hhdet_fec!I$88</f>
        <v>28.041337856432872</v>
      </c>
      <c r="J118" s="132">
        <f>RES_hhdet_fec!J$88</f>
        <v>25.512458375690848</v>
      </c>
      <c r="K118" s="132">
        <f>RES_hhdet_fec!K$88</f>
        <v>32.614127141599788</v>
      </c>
      <c r="L118" s="132">
        <f>RES_hhdet_fec!L$88</f>
        <v>90.39816780264043</v>
      </c>
      <c r="M118" s="132">
        <f>RES_hhdet_fec!M$88</f>
        <v>113.90891978485226</v>
      </c>
      <c r="N118" s="132">
        <f>RES_hhdet_fec!N$88</f>
        <v>128.79214728032619</v>
      </c>
      <c r="O118" s="132">
        <f>RES_hhdet_fec!O$88</f>
        <v>140.63837453508245</v>
      </c>
      <c r="P118" s="132">
        <f>RES_hhdet_fec!P$88</f>
        <v>140.87040622315581</v>
      </c>
      <c r="Q118" s="132">
        <f>RES_hhdet_fec!Q$88</f>
        <v>141.0820251905219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0.23751132502571343</v>
      </c>
      <c r="D119" s="132">
        <f t="shared" si="11"/>
        <v>0.28209728054223099</v>
      </c>
      <c r="E119" s="132">
        <f t="shared" si="11"/>
        <v>0.27507078630788917</v>
      </c>
      <c r="F119" s="132">
        <f t="shared" si="11"/>
        <v>0.24437734998516189</v>
      </c>
      <c r="G119" s="132">
        <f t="shared" si="11"/>
        <v>0.2359060636926891</v>
      </c>
      <c r="H119" s="132">
        <f t="shared" si="11"/>
        <v>0.32041683241710667</v>
      </c>
      <c r="I119" s="132">
        <f t="shared" si="11"/>
        <v>0.46783697580243444</v>
      </c>
      <c r="J119" s="132">
        <f t="shared" si="11"/>
        <v>0.67268830884220021</v>
      </c>
      <c r="K119" s="132">
        <f t="shared" si="11"/>
        <v>1.0145378118701327</v>
      </c>
      <c r="L119" s="132">
        <f t="shared" si="11"/>
        <v>2.8707104444984592</v>
      </c>
      <c r="M119" s="132">
        <f t="shared" si="11"/>
        <v>4.0990496820039262</v>
      </c>
      <c r="N119" s="132">
        <f t="shared" si="11"/>
        <v>6.0755489179259801</v>
      </c>
      <c r="O119" s="132">
        <f t="shared" si="11"/>
        <v>6.905991314156485</v>
      </c>
      <c r="P119" s="132">
        <f t="shared" si="11"/>
        <v>7.6212128850649234</v>
      </c>
      <c r="Q119" s="132">
        <f t="shared" si="11"/>
        <v>8.4142804852385602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0.19662857870382311</v>
      </c>
      <c r="D120" s="165">
        <f>RES_hhdet_fec!D$90</f>
        <v>0.23325165974650372</v>
      </c>
      <c r="E120" s="165">
        <f>RES_hhdet_fec!E$90</f>
        <v>0.22716644071776315</v>
      </c>
      <c r="F120" s="165">
        <f>RES_hhdet_fec!F$90</f>
        <v>0.2015670079263856</v>
      </c>
      <c r="G120" s="165">
        <f>RES_hhdet_fec!G$90</f>
        <v>0.19433470676279183</v>
      </c>
      <c r="H120" s="165">
        <f>RES_hhdet_fec!H$90</f>
        <v>0.26364079393093576</v>
      </c>
      <c r="I120" s="165">
        <f>RES_hhdet_fec!I$90</f>
        <v>0.3870408274925124</v>
      </c>
      <c r="J120" s="165">
        <f>RES_hhdet_fec!J$90</f>
        <v>0.54750620602102607</v>
      </c>
      <c r="K120" s="165">
        <f>RES_hhdet_fec!K$90</f>
        <v>0.83192761974380147</v>
      </c>
      <c r="L120" s="165">
        <f>RES_hhdet_fec!L$90</f>
        <v>2.3790779301244958</v>
      </c>
      <c r="M120" s="165">
        <f>RES_hhdet_fec!M$90</f>
        <v>3.3501598812945454</v>
      </c>
      <c r="N120" s="165">
        <f>RES_hhdet_fec!N$90</f>
        <v>4.956498468622442</v>
      </c>
      <c r="O120" s="165">
        <f>RES_hhdet_fec!O$90</f>
        <v>5.6225022646837877</v>
      </c>
      <c r="P120" s="165">
        <f>RES_hhdet_fec!P$90</f>
        <v>6.1917796425890126</v>
      </c>
      <c r="Q120" s="165">
        <f>RES_hhdet_fec!Q$90</f>
        <v>6.8210308540098206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4.0882746321890324E-2</v>
      </c>
      <c r="D121" s="164">
        <f>RES_hhdet_fec!D$91</f>
        <v>4.8845620795727268E-2</v>
      </c>
      <c r="E121" s="164">
        <f>RES_hhdet_fec!E$91</f>
        <v>4.7904345590125998E-2</v>
      </c>
      <c r="F121" s="164">
        <f>RES_hhdet_fec!F$91</f>
        <v>4.2810342058776291E-2</v>
      </c>
      <c r="G121" s="164">
        <f>RES_hhdet_fec!G$91</f>
        <v>4.1571356929897281E-2</v>
      </c>
      <c r="H121" s="164">
        <f>RES_hhdet_fec!H$91</f>
        <v>5.6776038486170889E-2</v>
      </c>
      <c r="I121" s="164">
        <f>RES_hhdet_fec!I$91</f>
        <v>8.0796148309922017E-2</v>
      </c>
      <c r="J121" s="164">
        <f>RES_hhdet_fec!J$91</f>
        <v>0.12518210282117415</v>
      </c>
      <c r="K121" s="164">
        <f>RES_hhdet_fec!K$91</f>
        <v>0.18261019212633112</v>
      </c>
      <c r="L121" s="164">
        <f>RES_hhdet_fec!L$91</f>
        <v>0.49163251437396371</v>
      </c>
      <c r="M121" s="164">
        <f>RES_hhdet_fec!M$91</f>
        <v>0.74888980070938038</v>
      </c>
      <c r="N121" s="164">
        <f>RES_hhdet_fec!N$91</f>
        <v>1.1190504493035383</v>
      </c>
      <c r="O121" s="164">
        <f>RES_hhdet_fec!O$91</f>
        <v>1.2834890494726974</v>
      </c>
      <c r="P121" s="164">
        <f>RES_hhdet_fec!P$91</f>
        <v>1.4294332424759109</v>
      </c>
      <c r="Q121" s="164">
        <f>RES_hhdet_fec!Q$91</f>
        <v>1.5932496312287394</v>
      </c>
    </row>
    <row r="122" spans="1:17" ht="12" customHeight="1" x14ac:dyDescent="0.25">
      <c r="A122" s="163" t="s">
        <v>144</v>
      </c>
      <c r="B122" s="162">
        <f>RES_hhdet_fec!B$92</f>
        <v>40.923881104041726</v>
      </c>
      <c r="C122" s="162">
        <f>RES_hhdet_fec!C$92</f>
        <v>38.836926075602712</v>
      </c>
      <c r="D122" s="162">
        <f>RES_hhdet_fec!D$92</f>
        <v>35.476610026436425</v>
      </c>
      <c r="E122" s="162">
        <f>RES_hhdet_fec!E$92</f>
        <v>31.60051589228036</v>
      </c>
      <c r="F122" s="162">
        <f>RES_hhdet_fec!F$92</f>
        <v>26.441101077496878</v>
      </c>
      <c r="G122" s="162">
        <f>RES_hhdet_fec!G$92</f>
        <v>23.047805186698788</v>
      </c>
      <c r="H122" s="162">
        <f>RES_hhdet_fec!H$92</f>
        <v>19.395061880932776</v>
      </c>
      <c r="I122" s="162">
        <f>RES_hhdet_fec!I$92</f>
        <v>6.9233846507391181</v>
      </c>
      <c r="J122" s="162">
        <f>RES_hhdet_fec!J$92</f>
        <v>6.5262367856854722</v>
      </c>
      <c r="K122" s="162">
        <f>RES_hhdet_fec!K$92</f>
        <v>8.3624343767599889</v>
      </c>
      <c r="L122" s="162">
        <f>RES_hhdet_fec!L$92</f>
        <v>2.8023754467912156</v>
      </c>
      <c r="M122" s="162">
        <f>RES_hhdet_fec!M$92</f>
        <v>0.22547513161255686</v>
      </c>
      <c r="N122" s="162">
        <f>RES_hhdet_fec!N$92</f>
        <v>0</v>
      </c>
      <c r="O122" s="162">
        <f>RES_hhdet_fec!O$92</f>
        <v>0</v>
      </c>
      <c r="P122" s="162">
        <f>RES_hhdet_fec!P$92</f>
        <v>0.17390761141035482</v>
      </c>
      <c r="Q122" s="162">
        <f>RES_hhdet_fec!Q$92</f>
        <v>0.68657707095103326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0.39186157676280653</v>
      </c>
      <c r="D123" s="160">
        <f t="shared" si="12"/>
        <v>0.42921547172375951</v>
      </c>
      <c r="E123" s="160">
        <f t="shared" si="12"/>
        <v>0.4013641937004287</v>
      </c>
      <c r="F123" s="160">
        <f t="shared" si="12"/>
        <v>0.33503208452641997</v>
      </c>
      <c r="G123" s="160">
        <f t="shared" si="12"/>
        <v>0.30089955421317355</v>
      </c>
      <c r="H123" s="160">
        <f t="shared" si="12"/>
        <v>0.280104030628819</v>
      </c>
      <c r="I123" s="160">
        <f t="shared" si="12"/>
        <v>0.12047243195496157</v>
      </c>
      <c r="J123" s="160">
        <f t="shared" si="12"/>
        <v>0.1767890545761551</v>
      </c>
      <c r="K123" s="160">
        <f t="shared" si="12"/>
        <v>0.26949206950334081</v>
      </c>
      <c r="L123" s="160">
        <f t="shared" si="12"/>
        <v>9.2110603813029934E-2</v>
      </c>
      <c r="M123" s="160">
        <f t="shared" si="12"/>
        <v>8.4381065501642517E-3</v>
      </c>
      <c r="N123" s="160">
        <f t="shared" si="12"/>
        <v>0</v>
      </c>
      <c r="O123" s="160">
        <f t="shared" si="12"/>
        <v>0</v>
      </c>
      <c r="P123" s="160">
        <f t="shared" si="12"/>
        <v>9.8262713148831518E-3</v>
      </c>
      <c r="Q123" s="160">
        <f t="shared" si="12"/>
        <v>4.2502624065758748E-2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0.31361409976365767</v>
      </c>
      <c r="D124" s="156">
        <f>RES_hhdet_fec!D$94</f>
        <v>0.34301731737835844</v>
      </c>
      <c r="E124" s="156">
        <f>RES_hhdet_fec!E$94</f>
        <v>0.32030865243017931</v>
      </c>
      <c r="F124" s="156">
        <f>RES_hhdet_fec!F$94</f>
        <v>0.26698647668958037</v>
      </c>
      <c r="G124" s="156">
        <f>RES_hhdet_fec!G$94</f>
        <v>0.2394360539743261</v>
      </c>
      <c r="H124" s="156">
        <f>RES_hhdet_fec!H$94</f>
        <v>0.22258329069345911</v>
      </c>
      <c r="I124" s="156">
        <f>RES_hhdet_fec!I$94</f>
        <v>9.5605206065250956E-2</v>
      </c>
      <c r="J124" s="156">
        <f>RES_hhdet_fec!J$94</f>
        <v>0.14011378973619468</v>
      </c>
      <c r="K124" s="156">
        <f>RES_hhdet_fec!K$94</f>
        <v>0.21330664797500373</v>
      </c>
      <c r="L124" s="156">
        <f>RES_hhdet_fec!L$94</f>
        <v>7.3807914127935095E-2</v>
      </c>
      <c r="M124" s="156">
        <f>RES_hhdet_fec!M$94</f>
        <v>6.6557146025505312E-3</v>
      </c>
      <c r="N124" s="156">
        <f>RES_hhdet_fec!N$94</f>
        <v>0</v>
      </c>
      <c r="O124" s="156">
        <f>RES_hhdet_fec!O$94</f>
        <v>0</v>
      </c>
      <c r="P124" s="156">
        <f>RES_hhdet_fec!P$94</f>
        <v>7.7013359094539715E-3</v>
      </c>
      <c r="Q124" s="156">
        <f>RES_hhdet_fec!Q$94</f>
        <v>3.3230489996001374E-2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7.8247476999148857E-2</v>
      </c>
      <c r="D125" s="156">
        <f>RES_hhdet_fec!D$95</f>
        <v>8.6198154345401054E-2</v>
      </c>
      <c r="E125" s="156">
        <f>RES_hhdet_fec!E$95</f>
        <v>8.1055541270249401E-2</v>
      </c>
      <c r="F125" s="156">
        <f>RES_hhdet_fec!F$95</f>
        <v>6.8045607836839578E-2</v>
      </c>
      <c r="G125" s="156">
        <f>RES_hhdet_fec!G$95</f>
        <v>6.1463500238847446E-2</v>
      </c>
      <c r="H125" s="156">
        <f>RES_hhdet_fec!H$95</f>
        <v>5.7520739935359895E-2</v>
      </c>
      <c r="I125" s="156">
        <f>RES_hhdet_fec!I$95</f>
        <v>2.4867225889710621E-2</v>
      </c>
      <c r="J125" s="156">
        <f>RES_hhdet_fec!J$95</f>
        <v>3.6675264839960427E-2</v>
      </c>
      <c r="K125" s="156">
        <f>RES_hhdet_fec!K$95</f>
        <v>5.6185421528337082E-2</v>
      </c>
      <c r="L125" s="156">
        <f>RES_hhdet_fec!L$95</f>
        <v>1.8302689685094835E-2</v>
      </c>
      <c r="M125" s="156">
        <f>RES_hhdet_fec!M$95</f>
        <v>1.7823919476137198E-3</v>
      </c>
      <c r="N125" s="156">
        <f>RES_hhdet_fec!N$95</f>
        <v>0</v>
      </c>
      <c r="O125" s="156">
        <f>RES_hhdet_fec!O$95</f>
        <v>0</v>
      </c>
      <c r="P125" s="156">
        <f>RES_hhdet_fec!P$95</f>
        <v>2.1249354054291795E-3</v>
      </c>
      <c r="Q125" s="156">
        <f>RES_hhdet_fec!Q$95</f>
        <v>9.2721340697573765E-3</v>
      </c>
    </row>
    <row r="126" spans="1:17" ht="12" customHeight="1" x14ac:dyDescent="0.25">
      <c r="A126" s="163" t="s">
        <v>142</v>
      </c>
      <c r="B126" s="162">
        <f>RES_hhdet_fec!B$96</f>
        <v>7.8956185184490888</v>
      </c>
      <c r="C126" s="162">
        <f>RES_hhdet_fec!C$96</f>
        <v>7.614760749027889</v>
      </c>
      <c r="D126" s="162">
        <f>RES_hhdet_fec!D$96</f>
        <v>10.672540599142724</v>
      </c>
      <c r="E126" s="162">
        <f>RES_hhdet_fec!E$96</f>
        <v>8.9634681438928592</v>
      </c>
      <c r="F126" s="162">
        <f>RES_hhdet_fec!F$96</f>
        <v>6.6695934027065498</v>
      </c>
      <c r="G126" s="162">
        <f>RES_hhdet_fec!G$96</f>
        <v>6.5551203289433788</v>
      </c>
      <c r="H126" s="162">
        <f>RES_hhdet_fec!H$96</f>
        <v>14.794546220701474</v>
      </c>
      <c r="I126" s="162">
        <f>RES_hhdet_fec!I$96</f>
        <v>25.841796665479109</v>
      </c>
      <c r="J126" s="162">
        <f>RES_hhdet_fec!J$96</f>
        <v>23.853505830429658</v>
      </c>
      <c r="K126" s="162">
        <f>RES_hhdet_fec!K$96</f>
        <v>27.318103480538081</v>
      </c>
      <c r="L126" s="162">
        <f>RES_hhdet_fec!L$96</f>
        <v>101.13794158764593</v>
      </c>
      <c r="M126" s="162">
        <f>RES_hhdet_fec!M$96</f>
        <v>129.42746520575176</v>
      </c>
      <c r="N126" s="162">
        <f>RES_hhdet_fec!N$96</f>
        <v>136.76870384347842</v>
      </c>
      <c r="O126" s="162">
        <f>RES_hhdet_fec!O$96</f>
        <v>141.22391164999587</v>
      </c>
      <c r="P126" s="162">
        <f>RES_hhdet_fec!P$96</f>
        <v>138.62748931008704</v>
      </c>
      <c r="Q126" s="162">
        <f>RES_hhdet_fec!Q$96</f>
        <v>135.11526205831191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7.9582548267587927E-2</v>
      </c>
      <c r="D127" s="160">
        <f t="shared" si="13"/>
        <v>0.13269894404080976</v>
      </c>
      <c r="E127" s="160">
        <f t="shared" si="13"/>
        <v>0.11697711196233726</v>
      </c>
      <c r="F127" s="160">
        <f t="shared" si="13"/>
        <v>8.7422299312572185E-2</v>
      </c>
      <c r="G127" s="160">
        <f t="shared" si="13"/>
        <v>8.9483106899327258E-2</v>
      </c>
      <c r="H127" s="160">
        <f t="shared" si="13"/>
        <v>0.21845529170016409</v>
      </c>
      <c r="I127" s="160">
        <f t="shared" si="13"/>
        <v>0.46165032236713544</v>
      </c>
      <c r="J127" s="160">
        <f t="shared" si="13"/>
        <v>0.67881634068249652</v>
      </c>
      <c r="K127" s="160">
        <f t="shared" si="13"/>
        <v>0.92800797754960063</v>
      </c>
      <c r="L127" s="160">
        <f t="shared" si="13"/>
        <v>3.4027098636376891</v>
      </c>
      <c r="M127" s="160">
        <f t="shared" si="13"/>
        <v>4.9509842983390868</v>
      </c>
      <c r="N127" s="160">
        <f t="shared" si="13"/>
        <v>6.9552974171963529</v>
      </c>
      <c r="O127" s="160">
        <f t="shared" si="13"/>
        <v>7.4649072645653076</v>
      </c>
      <c r="P127" s="160">
        <f t="shared" si="13"/>
        <v>8.04850892492105</v>
      </c>
      <c r="Q127" s="160">
        <f t="shared" si="13"/>
        <v>8.496645733734244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6.1538532541895882E-2</v>
      </c>
      <c r="D128" s="156">
        <f>RES_hhdet_fec!D$98</f>
        <v>0.10324790797279773</v>
      </c>
      <c r="E128" s="156">
        <f>RES_hhdet_fec!E$98</f>
        <v>9.0826430553234666E-2</v>
      </c>
      <c r="F128" s="156">
        <f>RES_hhdet_fec!F$98</f>
        <v>6.7332368366691348E-2</v>
      </c>
      <c r="G128" s="156">
        <f>RES_hhdet_fec!G$98</f>
        <v>6.8126151859232029E-2</v>
      </c>
      <c r="H128" s="156">
        <f>RES_hhdet_fec!H$98</f>
        <v>0.16978160498116976</v>
      </c>
      <c r="I128" s="156">
        <f>RES_hhdet_fec!I$98</f>
        <v>0.35670169477990166</v>
      </c>
      <c r="J128" s="156">
        <f>RES_hhdet_fec!J$98</f>
        <v>0.51188686192647381</v>
      </c>
      <c r="K128" s="156">
        <f>RES_hhdet_fec!K$98</f>
        <v>0.69684510040444236</v>
      </c>
      <c r="L128" s="156">
        <f>RES_hhdet_fec!L$98</f>
        <v>2.6617640952832984</v>
      </c>
      <c r="M128" s="156">
        <f>RES_hhdet_fec!M$98</f>
        <v>3.806510428776317</v>
      </c>
      <c r="N128" s="156">
        <f>RES_hhdet_fec!N$98</f>
        <v>5.2634158517016694</v>
      </c>
      <c r="O128" s="156">
        <f>RES_hhdet_fec!O$98</f>
        <v>5.64583096072215</v>
      </c>
      <c r="P128" s="156">
        <f>RES_hhdet_fec!P$98</f>
        <v>6.093136161674253</v>
      </c>
      <c r="Q128" s="156">
        <f>RES_hhdet_fec!Q$98</f>
        <v>6.5325107397152102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1.8044015725692041E-2</v>
      </c>
      <c r="D129" s="156">
        <f>RES_hhdet_fec!D$99</f>
        <v>2.9451036068012026E-2</v>
      </c>
      <c r="E129" s="156">
        <f>RES_hhdet_fec!E$99</f>
        <v>2.6150681409102601E-2</v>
      </c>
      <c r="F129" s="156">
        <f>RES_hhdet_fec!F$99</f>
        <v>2.0089930945880841E-2</v>
      </c>
      <c r="G129" s="156">
        <f>RES_hhdet_fec!G$99</f>
        <v>2.135695504009523E-2</v>
      </c>
      <c r="H129" s="156">
        <f>RES_hhdet_fec!H$99</f>
        <v>4.8673686718994344E-2</v>
      </c>
      <c r="I129" s="156">
        <f>RES_hhdet_fec!I$99</f>
        <v>0.10494862758723381</v>
      </c>
      <c r="J129" s="156">
        <f>RES_hhdet_fec!J$99</f>
        <v>0.16692947875602276</v>
      </c>
      <c r="K129" s="156">
        <f>RES_hhdet_fec!K$99</f>
        <v>0.23116287714515832</v>
      </c>
      <c r="L129" s="156">
        <f>RES_hhdet_fec!L$99</f>
        <v>0.74094576835439074</v>
      </c>
      <c r="M129" s="156">
        <f>RES_hhdet_fec!M$99</f>
        <v>1.1444738695627694</v>
      </c>
      <c r="N129" s="156">
        <f>RES_hhdet_fec!N$99</f>
        <v>1.6918815654946835</v>
      </c>
      <c r="O129" s="156">
        <f>RES_hhdet_fec!O$99</f>
        <v>1.8190763038431577</v>
      </c>
      <c r="P129" s="156">
        <f>RES_hhdet_fec!P$99</f>
        <v>1.9553727632467977</v>
      </c>
      <c r="Q129" s="156">
        <f>RES_hhdet_fec!Q$99</f>
        <v>1.9641349940190338</v>
      </c>
    </row>
    <row r="130" spans="1:17" ht="12" customHeight="1" x14ac:dyDescent="0.25">
      <c r="A130" s="158" t="s">
        <v>62</v>
      </c>
      <c r="B130" s="157">
        <f>SUM(B131:B133)</f>
        <v>42.276825454818415</v>
      </c>
      <c r="C130" s="157">
        <f t="shared" ref="C130:Q130" si="14">SUM(C131:C133)</f>
        <v>38.196703651866457</v>
      </c>
      <c r="D130" s="157">
        <f t="shared" si="14"/>
        <v>39.571875118761383</v>
      </c>
      <c r="E130" s="157">
        <f t="shared" si="14"/>
        <v>33.855999141222</v>
      </c>
      <c r="F130" s="157">
        <f t="shared" si="14"/>
        <v>25.662514223412966</v>
      </c>
      <c r="G130" s="157">
        <f t="shared" si="14"/>
        <v>24.927905263696257</v>
      </c>
      <c r="H130" s="157">
        <f t="shared" si="14"/>
        <v>28.151289624788923</v>
      </c>
      <c r="I130" s="157">
        <f t="shared" si="14"/>
        <v>29.906768834615008</v>
      </c>
      <c r="J130" s="157">
        <f t="shared" si="14"/>
        <v>28.857738440470385</v>
      </c>
      <c r="K130" s="157">
        <f t="shared" si="14"/>
        <v>34.612468738646839</v>
      </c>
      <c r="L130" s="157">
        <f t="shared" si="14"/>
        <v>102.11494097350723</v>
      </c>
      <c r="M130" s="157">
        <f t="shared" si="14"/>
        <v>126.89278501390815</v>
      </c>
      <c r="N130" s="157">
        <f t="shared" si="14"/>
        <v>137.13717295371046</v>
      </c>
      <c r="O130" s="157">
        <f t="shared" si="14"/>
        <v>148.14289048525941</v>
      </c>
      <c r="P130" s="157">
        <f t="shared" si="14"/>
        <v>143.34023465074205</v>
      </c>
      <c r="Q130" s="157">
        <f t="shared" si="14"/>
        <v>148.04070912489161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32.354970377227822</v>
      </c>
      <c r="C132" s="156">
        <f>RES_hhdet_fec!C$102</f>
        <v>23.14678871415763</v>
      </c>
      <c r="D132" s="156">
        <f>RES_hhdet_fec!D$102</f>
        <v>27.123352253915172</v>
      </c>
      <c r="E132" s="156">
        <f>RES_hhdet_fec!E$102</f>
        <v>20.85049660692717</v>
      </c>
      <c r="F132" s="156">
        <f>RES_hhdet_fec!F$102</f>
        <v>9.8588539836831615</v>
      </c>
      <c r="G132" s="156">
        <f>RES_hhdet_fec!G$102</f>
        <v>13.534140598326658</v>
      </c>
      <c r="H132" s="156">
        <f>RES_hhdet_fec!H$102</f>
        <v>12.719925639468444</v>
      </c>
      <c r="I132" s="156">
        <f>RES_hhdet_fec!I$102</f>
        <v>10.29913234092634</v>
      </c>
      <c r="J132" s="156">
        <f>RES_hhdet_fec!J$102</f>
        <v>8.0728038960538289</v>
      </c>
      <c r="K132" s="156">
        <f>RES_hhdet_fec!K$102</f>
        <v>9.7550870309884985</v>
      </c>
      <c r="L132" s="156">
        <f>RES_hhdet_fec!L$102</f>
        <v>38.829587065483572</v>
      </c>
      <c r="M132" s="156">
        <f>RES_hhdet_fec!M$102</f>
        <v>36.305591078436734</v>
      </c>
      <c r="N132" s="156">
        <f>RES_hhdet_fec!N$102</f>
        <v>31.860620174999585</v>
      </c>
      <c r="O132" s="156">
        <f>RES_hhdet_fec!O$102</f>
        <v>40.484113636082675</v>
      </c>
      <c r="P132" s="156">
        <f>RES_hhdet_fec!P$102</f>
        <v>28.573881469336115</v>
      </c>
      <c r="Q132" s="156">
        <f>RES_hhdet_fec!Q$102</f>
        <v>27.570843686584116</v>
      </c>
    </row>
    <row r="133" spans="1:17" ht="12" customHeight="1" x14ac:dyDescent="0.25">
      <c r="A133" s="29" t="s">
        <v>140</v>
      </c>
      <c r="B133" s="57">
        <f>RES_hhdet_fec!B$103</f>
        <v>9.9218550775905925</v>
      </c>
      <c r="C133" s="57">
        <f>RES_hhdet_fec!C$103</f>
        <v>15.049914937708829</v>
      </c>
      <c r="D133" s="57">
        <f>RES_hhdet_fec!D$103</f>
        <v>12.448522864846211</v>
      </c>
      <c r="E133" s="57">
        <f>RES_hhdet_fec!E$103</f>
        <v>13.005502534294827</v>
      </c>
      <c r="F133" s="57">
        <f>RES_hhdet_fec!F$103</f>
        <v>15.803660239729805</v>
      </c>
      <c r="G133" s="57">
        <f>RES_hhdet_fec!G$103</f>
        <v>11.393764665369599</v>
      </c>
      <c r="H133" s="57">
        <f>RES_hhdet_fec!H$103</f>
        <v>15.431363985320479</v>
      </c>
      <c r="I133" s="57">
        <f>RES_hhdet_fec!I$103</f>
        <v>19.60763649368867</v>
      </c>
      <c r="J133" s="57">
        <f>RES_hhdet_fec!J$103</f>
        <v>20.784934544416558</v>
      </c>
      <c r="K133" s="57">
        <f>RES_hhdet_fec!K$103</f>
        <v>24.857381707658337</v>
      </c>
      <c r="L133" s="57">
        <f>RES_hhdet_fec!L$103</f>
        <v>63.285353908023652</v>
      </c>
      <c r="M133" s="57">
        <f>RES_hhdet_fec!M$103</f>
        <v>90.587193935471419</v>
      </c>
      <c r="N133" s="57">
        <f>RES_hhdet_fec!N$103</f>
        <v>105.27655277871087</v>
      </c>
      <c r="O133" s="57">
        <f>RES_hhdet_fec!O$103</f>
        <v>107.65877684917675</v>
      </c>
      <c r="P133" s="57">
        <f>RES_hhdet_fec!P$103</f>
        <v>114.76635318140592</v>
      </c>
      <c r="Q133" s="57">
        <f>RES_hhdet_fec!Q$103</f>
        <v>120.46986543830749</v>
      </c>
    </row>
    <row r="135" spans="1:17" ht="12" customHeight="1" x14ac:dyDescent="0.25">
      <c r="A135" s="152" t="s">
        <v>119</v>
      </c>
      <c r="B135" s="168">
        <f>SUM(B136,B139,B141,B154)</f>
        <v>280.44130773804926</v>
      </c>
      <c r="C135" s="168">
        <f t="shared" ref="C135:Q135" si="15">SUM(C136,C139,C141,C154)</f>
        <v>302.01246619721883</v>
      </c>
      <c r="D135" s="168">
        <f t="shared" si="15"/>
        <v>297.28154582030334</v>
      </c>
      <c r="E135" s="168">
        <f t="shared" si="15"/>
        <v>293.37385478575135</v>
      </c>
      <c r="F135" s="168">
        <f t="shared" si="15"/>
        <v>245.22111548450536</v>
      </c>
      <c r="G135" s="168">
        <f t="shared" si="15"/>
        <v>222.30461226116566</v>
      </c>
      <c r="H135" s="168">
        <f t="shared" si="15"/>
        <v>272.86343386648605</v>
      </c>
      <c r="I135" s="168">
        <f t="shared" si="15"/>
        <v>290.19340000792317</v>
      </c>
      <c r="J135" s="168">
        <f t="shared" si="15"/>
        <v>259.3672301225227</v>
      </c>
      <c r="K135" s="168">
        <f t="shared" si="15"/>
        <v>328.43977126135462</v>
      </c>
      <c r="L135" s="168">
        <f t="shared" si="15"/>
        <v>930.59213706307003</v>
      </c>
      <c r="M135" s="168">
        <f t="shared" si="15"/>
        <v>1107.3458239818494</v>
      </c>
      <c r="N135" s="168">
        <f t="shared" si="15"/>
        <v>1208.3044375584573</v>
      </c>
      <c r="O135" s="168">
        <f t="shared" si="15"/>
        <v>1250.3968393363286</v>
      </c>
      <c r="P135" s="168">
        <f t="shared" si="15"/>
        <v>1058.230467078565</v>
      </c>
      <c r="Q135" s="168">
        <f t="shared" si="15"/>
        <v>1125.5709026792867</v>
      </c>
    </row>
    <row r="136" spans="1:17" ht="12" customHeight="1" x14ac:dyDescent="0.25">
      <c r="A136" s="158" t="s">
        <v>65</v>
      </c>
      <c r="B136" s="157">
        <f>SUM(B137:B138)</f>
        <v>226.94218989958856</v>
      </c>
      <c r="C136" s="157">
        <f t="shared" ref="C136:Q136" si="16">SUM(C137:C138)</f>
        <v>248.29398500462497</v>
      </c>
      <c r="D136" s="157">
        <f t="shared" si="16"/>
        <v>242.80084263950968</v>
      </c>
      <c r="E136" s="157">
        <f t="shared" si="16"/>
        <v>244.25107745584151</v>
      </c>
      <c r="F136" s="157">
        <f t="shared" si="16"/>
        <v>202.87097592538834</v>
      </c>
      <c r="G136" s="157">
        <f t="shared" si="16"/>
        <v>183.68773103101356</v>
      </c>
      <c r="H136" s="157">
        <f t="shared" si="16"/>
        <v>224.83054881092227</v>
      </c>
      <c r="I136" s="157">
        <f t="shared" si="16"/>
        <v>235.28154265882807</v>
      </c>
      <c r="J136" s="157">
        <f t="shared" si="16"/>
        <v>206.53190424058849</v>
      </c>
      <c r="K136" s="157">
        <f t="shared" si="16"/>
        <v>263.83296181329354</v>
      </c>
      <c r="L136" s="157">
        <f t="shared" si="16"/>
        <v>741.11324806266259</v>
      </c>
      <c r="M136" s="157">
        <f t="shared" si="16"/>
        <v>863.95536682483259</v>
      </c>
      <c r="N136" s="157">
        <f t="shared" si="16"/>
        <v>938.88582609539355</v>
      </c>
      <c r="O136" s="157">
        <f t="shared" si="16"/>
        <v>964.47895620555562</v>
      </c>
      <c r="P136" s="157">
        <f t="shared" si="16"/>
        <v>771.35643910451154</v>
      </c>
      <c r="Q136" s="157">
        <f t="shared" si="16"/>
        <v>834.79984904108221</v>
      </c>
    </row>
    <row r="137" spans="1:17" ht="12" customHeight="1" x14ac:dyDescent="0.25">
      <c r="A137" s="23" t="s">
        <v>157</v>
      </c>
      <c r="B137" s="156">
        <f>RES_hhdet_tes!B$83</f>
        <v>223.9591868873602</v>
      </c>
      <c r="C137" s="156">
        <f>RES_hhdet_tes!C$83</f>
        <v>246.09810136898798</v>
      </c>
      <c r="D137" s="156">
        <f>RES_hhdet_tes!D$83</f>
        <v>239.89934250745225</v>
      </c>
      <c r="E137" s="156">
        <f>RES_hhdet_tes!E$83</f>
        <v>241.59162555179756</v>
      </c>
      <c r="F137" s="156">
        <f>RES_hhdet_tes!F$83</f>
        <v>201.17154733281168</v>
      </c>
      <c r="G137" s="156">
        <f>RES_hhdet_tes!G$83</f>
        <v>182.20800930157986</v>
      </c>
      <c r="H137" s="156">
        <f>RES_hhdet_tes!H$83</f>
        <v>222.41550362382179</v>
      </c>
      <c r="I137" s="156">
        <f>RES_hhdet_tes!I$83</f>
        <v>232.71934510405887</v>
      </c>
      <c r="J137" s="156">
        <f>RES_hhdet_tes!J$83</f>
        <v>204.08196776836667</v>
      </c>
      <c r="K137" s="156">
        <f>RES_hhdet_tes!K$83</f>
        <v>261.24816686418603</v>
      </c>
      <c r="L137" s="156">
        <f>RES_hhdet_tes!L$83</f>
        <v>732.76129583256375</v>
      </c>
      <c r="M137" s="156">
        <f>RES_hhdet_tes!M$83</f>
        <v>853.79407635930147</v>
      </c>
      <c r="N137" s="156">
        <f>RES_hhdet_tes!N$83</f>
        <v>932.72204007568257</v>
      </c>
      <c r="O137" s="156">
        <f>RES_hhdet_tes!O$83</f>
        <v>957.36106591476369</v>
      </c>
      <c r="P137" s="156">
        <f>RES_hhdet_tes!P$83</f>
        <v>764.07866054863473</v>
      </c>
      <c r="Q137" s="156">
        <f>RES_hhdet_tes!Q$83</f>
        <v>822.69178642446116</v>
      </c>
    </row>
    <row r="138" spans="1:17" ht="12" customHeight="1" x14ac:dyDescent="0.25">
      <c r="A138" s="23" t="s">
        <v>60</v>
      </c>
      <c r="B138" s="156">
        <f>RES_hhdet_tes!B$84</f>
        <v>2.9830030122283393</v>
      </c>
      <c r="C138" s="156">
        <f>RES_hhdet_tes!C$84</f>
        <v>2.1958836356369917</v>
      </c>
      <c r="D138" s="156">
        <f>RES_hhdet_tes!D$84</f>
        <v>2.9015001320574338</v>
      </c>
      <c r="E138" s="156">
        <f>RES_hhdet_tes!E$84</f>
        <v>2.659451904043951</v>
      </c>
      <c r="F138" s="156">
        <f>RES_hhdet_tes!F$84</f>
        <v>1.6994285925766537</v>
      </c>
      <c r="G138" s="156">
        <f>RES_hhdet_tes!G$84</f>
        <v>1.4797217294336882</v>
      </c>
      <c r="H138" s="156">
        <f>RES_hhdet_tes!H$84</f>
        <v>2.4150451871004734</v>
      </c>
      <c r="I138" s="156">
        <f>RES_hhdet_tes!I$84</f>
        <v>2.562197554769186</v>
      </c>
      <c r="J138" s="156">
        <f>RES_hhdet_tes!J$84</f>
        <v>2.4499364722218115</v>
      </c>
      <c r="K138" s="156">
        <f>RES_hhdet_tes!K$84</f>
        <v>2.5847949491075255</v>
      </c>
      <c r="L138" s="156">
        <f>RES_hhdet_tes!L$84</f>
        <v>8.3519522300988616</v>
      </c>
      <c r="M138" s="156">
        <f>RES_hhdet_tes!M$84</f>
        <v>10.161290465531094</v>
      </c>
      <c r="N138" s="156">
        <f>RES_hhdet_tes!N$84</f>
        <v>6.1637860197110248</v>
      </c>
      <c r="O138" s="156">
        <f>RES_hhdet_tes!O$84</f>
        <v>7.1178902907919088</v>
      </c>
      <c r="P138" s="156">
        <f>RES_hhdet_tes!P$84</f>
        <v>7.2777785558767683</v>
      </c>
      <c r="Q138" s="156">
        <f>RES_hhdet_tes!Q$84</f>
        <v>12.108062616621067</v>
      </c>
    </row>
    <row r="139" spans="1:17" ht="12" customHeight="1" x14ac:dyDescent="0.25">
      <c r="A139" s="158" t="s">
        <v>112</v>
      </c>
      <c r="B139" s="157">
        <f>B140</f>
        <v>4.6072138003786303E-2</v>
      </c>
      <c r="C139" s="157">
        <f t="shared" ref="C139:Q139" si="17">C140</f>
        <v>7.1032484881870125E-2</v>
      </c>
      <c r="D139" s="157">
        <f t="shared" si="17"/>
        <v>0.10810156041774681</v>
      </c>
      <c r="E139" s="157">
        <f t="shared" si="17"/>
        <v>0.1410945421892624</v>
      </c>
      <c r="F139" s="157">
        <f t="shared" si="17"/>
        <v>0.14372090275004731</v>
      </c>
      <c r="G139" s="157">
        <f t="shared" si="17"/>
        <v>0.15819371175915109</v>
      </c>
      <c r="H139" s="157">
        <f t="shared" si="17"/>
        <v>0.27237736513098548</v>
      </c>
      <c r="I139" s="157">
        <f t="shared" si="17"/>
        <v>0.36685630555247872</v>
      </c>
      <c r="J139" s="157">
        <f t="shared" si="17"/>
        <v>0.47318304171291198</v>
      </c>
      <c r="K139" s="157">
        <f t="shared" si="17"/>
        <v>0.72742979875217739</v>
      </c>
      <c r="L139" s="157">
        <f t="shared" si="17"/>
        <v>1.9086787293870937</v>
      </c>
      <c r="M139" s="157">
        <f t="shared" si="17"/>
        <v>2.7753598511800033</v>
      </c>
      <c r="N139" s="157">
        <f t="shared" si="17"/>
        <v>3.730278223737328</v>
      </c>
      <c r="O139" s="157">
        <f t="shared" si="17"/>
        <v>4.5481305229006166</v>
      </c>
      <c r="P139" s="157">
        <f t="shared" si="17"/>
        <v>5.477596617933151</v>
      </c>
      <c r="Q139" s="157">
        <f t="shared" si="17"/>
        <v>6.0675730916774526</v>
      </c>
    </row>
    <row r="140" spans="1:17" ht="12" customHeight="1" x14ac:dyDescent="0.25">
      <c r="A140" s="23" t="s">
        <v>60</v>
      </c>
      <c r="B140" s="156">
        <f>RES_hhdet_tes!B$86</f>
        <v>4.6072138003786303E-2</v>
      </c>
      <c r="C140" s="156">
        <f>RES_hhdet_tes!C$86</f>
        <v>7.1032484881870125E-2</v>
      </c>
      <c r="D140" s="156">
        <f>RES_hhdet_tes!D$86</f>
        <v>0.10810156041774681</v>
      </c>
      <c r="E140" s="156">
        <f>RES_hhdet_tes!E$86</f>
        <v>0.1410945421892624</v>
      </c>
      <c r="F140" s="156">
        <f>RES_hhdet_tes!F$86</f>
        <v>0.14372090275004731</v>
      </c>
      <c r="G140" s="156">
        <f>RES_hhdet_tes!G$86</f>
        <v>0.15819371175915109</v>
      </c>
      <c r="H140" s="156">
        <f>RES_hhdet_tes!H$86</f>
        <v>0.27237736513098548</v>
      </c>
      <c r="I140" s="156">
        <f>RES_hhdet_tes!I$86</f>
        <v>0.36685630555247872</v>
      </c>
      <c r="J140" s="156">
        <f>RES_hhdet_tes!J$86</f>
        <v>0.47318304171291198</v>
      </c>
      <c r="K140" s="156">
        <f>RES_hhdet_tes!K$86</f>
        <v>0.72742979875217739</v>
      </c>
      <c r="L140" s="156">
        <f>RES_hhdet_tes!L$86</f>
        <v>1.9086787293870937</v>
      </c>
      <c r="M140" s="156">
        <f>RES_hhdet_tes!M$86</f>
        <v>2.7753598511800033</v>
      </c>
      <c r="N140" s="156">
        <f>RES_hhdet_tes!N$86</f>
        <v>3.730278223737328</v>
      </c>
      <c r="O140" s="156">
        <f>RES_hhdet_tes!O$86</f>
        <v>4.5481305229006166</v>
      </c>
      <c r="P140" s="156">
        <f>RES_hhdet_tes!P$86</f>
        <v>5.477596617933151</v>
      </c>
      <c r="Q140" s="156">
        <f>RES_hhdet_tes!Q$86</f>
        <v>6.0675730916774526</v>
      </c>
    </row>
    <row r="141" spans="1:17" ht="12" customHeight="1" x14ac:dyDescent="0.25">
      <c r="A141" s="158" t="s">
        <v>63</v>
      </c>
      <c r="B141" s="157">
        <f>RES_hhdet_tes!B$87</f>
        <v>32.892851564260006</v>
      </c>
      <c r="C141" s="157">
        <f>RES_hhdet_tes!C$87</f>
        <v>32.520421392424794</v>
      </c>
      <c r="D141" s="157">
        <f>RES_hhdet_tes!D$87</f>
        <v>33.292831031274126</v>
      </c>
      <c r="E141" s="157">
        <f>RES_hhdet_tes!E$87</f>
        <v>29.90107673576216</v>
      </c>
      <c r="F141" s="157">
        <f>RES_hhdet_tes!F$87</f>
        <v>25.151066199342218</v>
      </c>
      <c r="G141" s="157">
        <f>RES_hhdet_tes!G$87</f>
        <v>23.179815637528478</v>
      </c>
      <c r="H141" s="157">
        <f>RES_hhdet_tes!H$87</f>
        <v>29.477824577989207</v>
      </c>
      <c r="I141" s="157">
        <f>RES_hhdet_tes!I$87</f>
        <v>33.867968747648078</v>
      </c>
      <c r="J141" s="157">
        <f>RES_hhdet_tes!J$87</f>
        <v>31.700906166815564</v>
      </c>
      <c r="K141" s="157">
        <f>RES_hhdet_tes!K$87</f>
        <v>38.96925520025583</v>
      </c>
      <c r="L141" s="157">
        <f>RES_hhdet_tes!L$87</f>
        <v>117.25712824124051</v>
      </c>
      <c r="M141" s="157">
        <f>RES_hhdet_tes!M$87</f>
        <v>148.69684508776695</v>
      </c>
      <c r="N141" s="157">
        <f>RES_hhdet_tes!N$87</f>
        <v>163.5050743587569</v>
      </c>
      <c r="O141" s="157">
        <f>RES_hhdet_tes!O$87</f>
        <v>173.14422063895333</v>
      </c>
      <c r="P141" s="157">
        <f>RES_hhdet_tes!P$87</f>
        <v>172.69345674150452</v>
      </c>
      <c r="Q141" s="157">
        <f>RES_hhdet_tes!Q$87</f>
        <v>171.68671311917578</v>
      </c>
    </row>
    <row r="142" spans="1:17" ht="12" customHeight="1" x14ac:dyDescent="0.25">
      <c r="A142" s="167" t="s">
        <v>156</v>
      </c>
      <c r="B142" s="132">
        <f>RES_hhdet_tes!B$88</f>
        <v>9.4237395041888821</v>
      </c>
      <c r="C142" s="132">
        <f>RES_hhdet_tes!C$88</f>
        <v>9.4205807926506377</v>
      </c>
      <c r="D142" s="132">
        <f>RES_hhdet_tes!D$88</f>
        <v>9.4047934587980428</v>
      </c>
      <c r="E142" s="132">
        <f>RES_hhdet_tes!E$88</f>
        <v>8.7475039357766935</v>
      </c>
      <c r="F142" s="132">
        <f>RES_hhdet_tes!F$88</f>
        <v>7.8131995020919698</v>
      </c>
      <c r="G142" s="132">
        <f>RES_hhdet_tes!G$88</f>
        <v>7.3288778077333712</v>
      </c>
      <c r="H142" s="132">
        <f>RES_hhdet_tes!H$88</f>
        <v>9.341269747138071</v>
      </c>
      <c r="I142" s="132">
        <f>RES_hhdet_tes!I$88</f>
        <v>11.707131844198274</v>
      </c>
      <c r="J142" s="132">
        <f>RES_hhdet_tes!J$88</f>
        <v>10.738337680440148</v>
      </c>
      <c r="K142" s="132">
        <f>RES_hhdet_tes!K$88</f>
        <v>14.031018553900926</v>
      </c>
      <c r="L142" s="132">
        <f>RES_hhdet_tes!L$88</f>
        <v>40.443896039725999</v>
      </c>
      <c r="M142" s="132">
        <f>RES_hhdet_tes!M$88</f>
        <v>51.375492832008206</v>
      </c>
      <c r="N142" s="132">
        <f>RES_hhdet_tes!N$88</f>
        <v>58.333236767270556</v>
      </c>
      <c r="O142" s="132">
        <f>RES_hhdet_tes!O$88</f>
        <v>63.906280066403824</v>
      </c>
      <c r="P142" s="132">
        <f>RES_hhdet_tes!P$88</f>
        <v>64.143115616147412</v>
      </c>
      <c r="Q142" s="132">
        <f>RES_hhdet_tes!Q$88</f>
        <v>64.369454739429457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0.12759387801489491</v>
      </c>
      <c r="D143" s="132">
        <f t="shared" si="18"/>
        <v>0.15180981672629063</v>
      </c>
      <c r="E143" s="132">
        <f t="shared" si="18"/>
        <v>0.14818500229511172</v>
      </c>
      <c r="F143" s="132">
        <f t="shared" si="18"/>
        <v>0.13180111355131729</v>
      </c>
      <c r="G143" s="132">
        <f t="shared" si="18"/>
        <v>0.12737667264701913</v>
      </c>
      <c r="H143" s="132">
        <f t="shared" si="18"/>
        <v>0.17457035584563996</v>
      </c>
      <c r="I143" s="132">
        <f t="shared" si="18"/>
        <v>0.25559005581923649</v>
      </c>
      <c r="J143" s="132">
        <f t="shared" si="18"/>
        <v>0.37360307165603635</v>
      </c>
      <c r="K143" s="132">
        <f t="shared" si="18"/>
        <v>0.56252587771408824</v>
      </c>
      <c r="L143" s="132">
        <f t="shared" si="18"/>
        <v>1.5861602888658637</v>
      </c>
      <c r="M143" s="132">
        <f t="shared" si="18"/>
        <v>2.2932326502543212</v>
      </c>
      <c r="N143" s="132">
        <f t="shared" si="18"/>
        <v>3.4090355383946651</v>
      </c>
      <c r="O143" s="132">
        <f t="shared" si="18"/>
        <v>3.8847303924516989</v>
      </c>
      <c r="P143" s="132">
        <f t="shared" si="18"/>
        <v>4.2959246294528848</v>
      </c>
      <c r="Q143" s="132">
        <f t="shared" si="18"/>
        <v>4.753442109614272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8.6711131693004609E-2</v>
      </c>
      <c r="D144" s="165">
        <f>RES_hhdet_tes!D$90</f>
        <v>0.10296419593056337</v>
      </c>
      <c r="E144" s="165">
        <f>RES_hhdet_tes!E$90</f>
        <v>0.10028065670498573</v>
      </c>
      <c r="F144" s="165">
        <f>RES_hhdet_tes!F$90</f>
        <v>8.8990771492541004E-2</v>
      </c>
      <c r="G144" s="165">
        <f>RES_hhdet_tes!G$90</f>
        <v>8.5805315717121827E-2</v>
      </c>
      <c r="H144" s="165">
        <f>RES_hhdet_tes!H$90</f>
        <v>0.11779431735946908</v>
      </c>
      <c r="I144" s="165">
        <f>RES_hhdet_tes!I$90</f>
        <v>0.17479390750931445</v>
      </c>
      <c r="J144" s="165">
        <f>RES_hhdet_tes!J$90</f>
        <v>0.2484209688348622</v>
      </c>
      <c r="K144" s="165">
        <f>RES_hhdet_tes!K$90</f>
        <v>0.37991568558775707</v>
      </c>
      <c r="L144" s="165">
        <f>RES_hhdet_tes!L$90</f>
        <v>1.0945277744918998</v>
      </c>
      <c r="M144" s="165">
        <f>RES_hhdet_tes!M$90</f>
        <v>1.5443428495449407</v>
      </c>
      <c r="N144" s="165">
        <f>RES_hhdet_tes!N$90</f>
        <v>2.2899850890911266</v>
      </c>
      <c r="O144" s="165">
        <f>RES_hhdet_tes!O$90</f>
        <v>2.6012413429790016</v>
      </c>
      <c r="P144" s="165">
        <f>RES_hhdet_tes!P$90</f>
        <v>2.8664913869769744</v>
      </c>
      <c r="Q144" s="165">
        <f>RES_hhdet_tes!Q$90</f>
        <v>3.1601924783855329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4.0882746321890318E-2</v>
      </c>
      <c r="D145" s="164">
        <f>RES_hhdet_tes!D$91</f>
        <v>4.8845620795727268E-2</v>
      </c>
      <c r="E145" s="164">
        <f>RES_hhdet_tes!E$91</f>
        <v>4.7904345590125998E-2</v>
      </c>
      <c r="F145" s="164">
        <f>RES_hhdet_tes!F$91</f>
        <v>4.2810342058776298E-2</v>
      </c>
      <c r="G145" s="164">
        <f>RES_hhdet_tes!G$91</f>
        <v>4.1571356929897295E-2</v>
      </c>
      <c r="H145" s="164">
        <f>RES_hhdet_tes!H$91</f>
        <v>5.6776038486170868E-2</v>
      </c>
      <c r="I145" s="164">
        <f>RES_hhdet_tes!I$91</f>
        <v>8.0796148309922045E-2</v>
      </c>
      <c r="J145" s="164">
        <f>RES_hhdet_tes!J$91</f>
        <v>0.12518210282117415</v>
      </c>
      <c r="K145" s="164">
        <f>RES_hhdet_tes!K$91</f>
        <v>0.18261019212633117</v>
      </c>
      <c r="L145" s="164">
        <f>RES_hhdet_tes!L$91</f>
        <v>0.49163251437396382</v>
      </c>
      <c r="M145" s="164">
        <f>RES_hhdet_tes!M$91</f>
        <v>0.74888980070938038</v>
      </c>
      <c r="N145" s="164">
        <f>RES_hhdet_tes!N$91</f>
        <v>1.1190504493035385</v>
      </c>
      <c r="O145" s="164">
        <f>RES_hhdet_tes!O$91</f>
        <v>1.2834890494726974</v>
      </c>
      <c r="P145" s="164">
        <f>RES_hhdet_tes!P$91</f>
        <v>1.4294332424759106</v>
      </c>
      <c r="Q145" s="164">
        <f>RES_hhdet_tes!Q$91</f>
        <v>1.593249631228739</v>
      </c>
    </row>
    <row r="146" spans="1:17" ht="12" customHeight="1" x14ac:dyDescent="0.25">
      <c r="A146" s="163" t="s">
        <v>144</v>
      </c>
      <c r="B146" s="162">
        <f>RES_hhdet_tes!B$92</f>
        <v>18.827598684854312</v>
      </c>
      <c r="C146" s="162">
        <f>RES_hhdet_tes!C$92</f>
        <v>18.101023875488135</v>
      </c>
      <c r="D146" s="162">
        <f>RES_hhdet_tes!D$92</f>
        <v>16.663726150773545</v>
      </c>
      <c r="E146" s="162">
        <f>RES_hhdet_tes!E$92</f>
        <v>14.96748235255331</v>
      </c>
      <c r="F146" s="162">
        <f>RES_hhdet_tes!F$92</f>
        <v>12.595201512481264</v>
      </c>
      <c r="G146" s="162">
        <f>RES_hhdet_tes!G$92</f>
        <v>11.153010864883496</v>
      </c>
      <c r="H146" s="162">
        <f>RES_hhdet_tes!H$92</f>
        <v>9.5768048240478958</v>
      </c>
      <c r="I146" s="162">
        <f>RES_hhdet_tes!I$92</f>
        <v>3.7056299541652735</v>
      </c>
      <c r="J146" s="162">
        <f>RES_hhdet_tes!J$92</f>
        <v>3.4955236097216091</v>
      </c>
      <c r="K146" s="162">
        <f>RES_hhdet_tes!K$92</f>
        <v>4.5271774553293467</v>
      </c>
      <c r="L146" s="162">
        <f>RES_hhdet_tes!L$92</f>
        <v>1.5403392109838758</v>
      </c>
      <c r="M146" s="162">
        <f>RES_hhdet_tes!M$92</f>
        <v>0.12393349603539268</v>
      </c>
      <c r="N146" s="162">
        <f>RES_hhdet_tes!N$92</f>
        <v>0</v>
      </c>
      <c r="O146" s="162">
        <f>RES_hhdet_tes!O$92</f>
        <v>0</v>
      </c>
      <c r="P146" s="162">
        <f>RES_hhdet_tes!P$92</f>
        <v>9.7325684822912525E-2</v>
      </c>
      <c r="Q146" s="162">
        <f>RES_hhdet_tes!Q$92</f>
        <v>0.38498329947179094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0.2442080938208836</v>
      </c>
      <c r="D147" s="160">
        <f t="shared" si="19"/>
        <v>0.26782972854498438</v>
      </c>
      <c r="E147" s="160">
        <f t="shared" si="19"/>
        <v>0.25073226919584185</v>
      </c>
      <c r="F147" s="160">
        <f t="shared" si="19"/>
        <v>0.20950847935682509</v>
      </c>
      <c r="G147" s="160">
        <f t="shared" si="19"/>
        <v>0.18850930286065279</v>
      </c>
      <c r="H147" s="160">
        <f t="shared" si="19"/>
        <v>0.17583301909940904</v>
      </c>
      <c r="I147" s="160">
        <f t="shared" si="19"/>
        <v>7.5980802254932395E-2</v>
      </c>
      <c r="J147" s="160">
        <f t="shared" si="19"/>
        <v>0.11214406937575427</v>
      </c>
      <c r="K147" s="160">
        <f t="shared" si="19"/>
        <v>0.17314704658303909</v>
      </c>
      <c r="L147" s="160">
        <f t="shared" si="19"/>
        <v>5.8871566472238332E-2</v>
      </c>
      <c r="M147" s="160">
        <f t="shared" si="19"/>
        <v>5.4407376525639822E-3</v>
      </c>
      <c r="N147" s="160">
        <f t="shared" si="19"/>
        <v>0</v>
      </c>
      <c r="O147" s="160">
        <f t="shared" si="19"/>
        <v>0</v>
      </c>
      <c r="P147" s="160">
        <f t="shared" si="19"/>
        <v>6.434912325704591E-3</v>
      </c>
      <c r="Q147" s="160">
        <f t="shared" si="19"/>
        <v>2.7917591967785288E-2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0.16596061682173477</v>
      </c>
      <c r="D148" s="156">
        <f>RES_hhdet_tes!D$94</f>
        <v>0.18163157419958331</v>
      </c>
      <c r="E148" s="156">
        <f>RES_hhdet_tes!E$94</f>
        <v>0.16967672792559244</v>
      </c>
      <c r="F148" s="156">
        <f>RES_hhdet_tes!F$94</f>
        <v>0.14146287151998552</v>
      </c>
      <c r="G148" s="156">
        <f>RES_hhdet_tes!G$94</f>
        <v>0.12704580262180537</v>
      </c>
      <c r="H148" s="156">
        <f>RES_hhdet_tes!H$94</f>
        <v>0.11831227916404916</v>
      </c>
      <c r="I148" s="156">
        <f>RES_hhdet_tes!I$94</f>
        <v>5.111357636522177E-2</v>
      </c>
      <c r="J148" s="156">
        <f>RES_hhdet_tes!J$94</f>
        <v>7.5468804535793854E-2</v>
      </c>
      <c r="K148" s="156">
        <f>RES_hhdet_tes!K$94</f>
        <v>0.11696162505470201</v>
      </c>
      <c r="L148" s="156">
        <f>RES_hhdet_tes!L$94</f>
        <v>4.05688767871435E-2</v>
      </c>
      <c r="M148" s="156">
        <f>RES_hhdet_tes!M$94</f>
        <v>3.6583457049502621E-3</v>
      </c>
      <c r="N148" s="156">
        <f>RES_hhdet_tes!N$94</f>
        <v>0</v>
      </c>
      <c r="O148" s="156">
        <f>RES_hhdet_tes!O$94</f>
        <v>0</v>
      </c>
      <c r="P148" s="156">
        <f>RES_hhdet_tes!P$94</f>
        <v>4.3099769202754115E-3</v>
      </c>
      <c r="Q148" s="156">
        <f>RES_hhdet_tes!Q$94</f>
        <v>1.8645457898027913E-2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7.8247476999148843E-2</v>
      </c>
      <c r="D149" s="156">
        <f>RES_hhdet_tes!D$95</f>
        <v>8.6198154345401068E-2</v>
      </c>
      <c r="E149" s="156">
        <f>RES_hhdet_tes!E$95</f>
        <v>8.1055541270249401E-2</v>
      </c>
      <c r="F149" s="156">
        <f>RES_hhdet_tes!F$95</f>
        <v>6.8045607836839564E-2</v>
      </c>
      <c r="G149" s="156">
        <f>RES_hhdet_tes!G$95</f>
        <v>6.1463500238847425E-2</v>
      </c>
      <c r="H149" s="156">
        <f>RES_hhdet_tes!H$95</f>
        <v>5.7520739935359895E-2</v>
      </c>
      <c r="I149" s="156">
        <f>RES_hhdet_tes!I$95</f>
        <v>2.4867225889710628E-2</v>
      </c>
      <c r="J149" s="156">
        <f>RES_hhdet_tes!J$95</f>
        <v>3.6675264839960413E-2</v>
      </c>
      <c r="K149" s="156">
        <f>RES_hhdet_tes!K$95</f>
        <v>5.6185421528337096E-2</v>
      </c>
      <c r="L149" s="156">
        <f>RES_hhdet_tes!L$95</f>
        <v>1.8302689685094835E-2</v>
      </c>
      <c r="M149" s="156">
        <f>RES_hhdet_tes!M$95</f>
        <v>1.7823919476137198E-3</v>
      </c>
      <c r="N149" s="156">
        <f>RES_hhdet_tes!N$95</f>
        <v>0</v>
      </c>
      <c r="O149" s="156">
        <f>RES_hhdet_tes!O$95</f>
        <v>0</v>
      </c>
      <c r="P149" s="156">
        <f>RES_hhdet_tes!P$95</f>
        <v>2.1249354054291795E-3</v>
      </c>
      <c r="Q149" s="156">
        <f>RES_hhdet_tes!Q$95</f>
        <v>9.2721340697573731E-3</v>
      </c>
    </row>
    <row r="150" spans="1:17" ht="12" customHeight="1" x14ac:dyDescent="0.25">
      <c r="A150" s="163" t="s">
        <v>142</v>
      </c>
      <c r="B150" s="162">
        <f>RES_hhdet_tes!B$96</f>
        <v>4.6415133752168103</v>
      </c>
      <c r="C150" s="162">
        <f>RES_hhdet_tes!C$96</f>
        <v>4.5673593751086417</v>
      </c>
      <c r="D150" s="162">
        <f>RES_hhdet_tes!D$96</f>
        <v>6.7051545413363742</v>
      </c>
      <c r="E150" s="162">
        <f>RES_hhdet_tes!E$96</f>
        <v>5.6993560425211891</v>
      </c>
      <c r="F150" s="162">
        <f>RES_hhdet_tes!F$96</f>
        <v>4.3355096606256271</v>
      </c>
      <c r="G150" s="162">
        <f>RES_hhdet_tes!G$96</f>
        <v>4.3142927280017673</v>
      </c>
      <c r="H150" s="162">
        <f>RES_hhdet_tes!H$96</f>
        <v>10.043013850433086</v>
      </c>
      <c r="I150" s="162">
        <f>RES_hhdet_tes!I$96</f>
        <v>17.770371341892705</v>
      </c>
      <c r="J150" s="162">
        <f>RES_hhdet_tes!J$96</f>
        <v>16.457373554832586</v>
      </c>
      <c r="K150" s="162">
        <f>RES_hhdet_tes!K$96</f>
        <v>18.956593300099836</v>
      </c>
      <c r="L150" s="162">
        <f>RES_hhdet_tes!L$96</f>
        <v>71.009223790773078</v>
      </c>
      <c r="M150" s="162">
        <f>RES_hhdet_tes!M$96</f>
        <v>91.062993499286279</v>
      </c>
      <c r="N150" s="162">
        <f>RES_hhdet_tes!N$96</f>
        <v>96.340208826452709</v>
      </c>
      <c r="O150" s="162">
        <f>RES_hhdet_tes!O$96</f>
        <v>99.529384507476692</v>
      </c>
      <c r="P150" s="162">
        <f>RES_hhdet_tes!P$96</f>
        <v>97.869004798762703</v>
      </c>
      <c r="Q150" s="162">
        <f>RES_hhdet_tes!Q$96</f>
        <v>95.54804223183649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5.9655377341597746E-2</v>
      </c>
      <c r="D151" s="160">
        <f t="shared" si="20"/>
        <v>9.9517335094889581E-2</v>
      </c>
      <c r="E151" s="160">
        <f t="shared" si="20"/>
        <v>8.7817133420013488E-2</v>
      </c>
      <c r="F151" s="160">
        <f t="shared" si="20"/>
        <v>6.5845931235216246E-2</v>
      </c>
      <c r="G151" s="160">
        <f t="shared" si="20"/>
        <v>6.7748261402172494E-2</v>
      </c>
      <c r="H151" s="160">
        <f t="shared" si="20"/>
        <v>0.16633278142510755</v>
      </c>
      <c r="I151" s="160">
        <f t="shared" si="20"/>
        <v>0.35326474931765872</v>
      </c>
      <c r="J151" s="160">
        <f t="shared" si="20"/>
        <v>0.52392418078942737</v>
      </c>
      <c r="K151" s="160">
        <f t="shared" si="20"/>
        <v>0.71879296662858816</v>
      </c>
      <c r="L151" s="160">
        <f t="shared" si="20"/>
        <v>2.6186373444194531</v>
      </c>
      <c r="M151" s="160">
        <f t="shared" si="20"/>
        <v>3.8357518725301722</v>
      </c>
      <c r="N151" s="160">
        <f t="shared" si="20"/>
        <v>5.4225932266389449</v>
      </c>
      <c r="O151" s="160">
        <f t="shared" si="20"/>
        <v>5.8238256726211102</v>
      </c>
      <c r="P151" s="160">
        <f t="shared" si="20"/>
        <v>6.2816510999929251</v>
      </c>
      <c r="Q151" s="160">
        <f t="shared" si="20"/>
        <v>6.6028731468560231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4.1611361615905701E-2</v>
      </c>
      <c r="D152" s="156">
        <f>RES_hhdet_tes!D$98</f>
        <v>7.006629902687754E-2</v>
      </c>
      <c r="E152" s="156">
        <f>RES_hhdet_tes!E$98</f>
        <v>6.1666452010910887E-2</v>
      </c>
      <c r="F152" s="156">
        <f>RES_hhdet_tes!F$98</f>
        <v>4.5756000289335401E-2</v>
      </c>
      <c r="G152" s="156">
        <f>RES_hhdet_tes!G$98</f>
        <v>4.6391306362077257E-2</v>
      </c>
      <c r="H152" s="156">
        <f>RES_hhdet_tes!H$98</f>
        <v>0.11765909470611322</v>
      </c>
      <c r="I152" s="156">
        <f>RES_hhdet_tes!I$98</f>
        <v>0.24831612173042489</v>
      </c>
      <c r="J152" s="156">
        <f>RES_hhdet_tes!J$98</f>
        <v>0.35699470203340467</v>
      </c>
      <c r="K152" s="156">
        <f>RES_hhdet_tes!K$98</f>
        <v>0.48763008948342978</v>
      </c>
      <c r="L152" s="156">
        <f>RES_hhdet_tes!L$98</f>
        <v>1.8776915760650628</v>
      </c>
      <c r="M152" s="156">
        <f>RES_hhdet_tes!M$98</f>
        <v>2.6912780029674024</v>
      </c>
      <c r="N152" s="156">
        <f>RES_hhdet_tes!N$98</f>
        <v>3.730711661144261</v>
      </c>
      <c r="O152" s="156">
        <f>RES_hhdet_tes!O$98</f>
        <v>4.0047493687779525</v>
      </c>
      <c r="P152" s="156">
        <f>RES_hhdet_tes!P$98</f>
        <v>4.3262783367461282</v>
      </c>
      <c r="Q152" s="156">
        <f>RES_hhdet_tes!Q$98</f>
        <v>4.6387381528369893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1.8044015725692041E-2</v>
      </c>
      <c r="D153" s="156">
        <f>RES_hhdet_tes!D$99</f>
        <v>2.9451036068012033E-2</v>
      </c>
      <c r="E153" s="156">
        <f>RES_hhdet_tes!E$99</f>
        <v>2.6150681409102594E-2</v>
      </c>
      <c r="F153" s="156">
        <f>RES_hhdet_tes!F$99</f>
        <v>2.0089930945880841E-2</v>
      </c>
      <c r="G153" s="156">
        <f>RES_hhdet_tes!G$99</f>
        <v>2.135695504009523E-2</v>
      </c>
      <c r="H153" s="156">
        <f>RES_hhdet_tes!H$99</f>
        <v>4.8673686718994344E-2</v>
      </c>
      <c r="I153" s="156">
        <f>RES_hhdet_tes!I$99</f>
        <v>0.10494862758723381</v>
      </c>
      <c r="J153" s="156">
        <f>RES_hhdet_tes!J$99</f>
        <v>0.16692947875602274</v>
      </c>
      <c r="K153" s="156">
        <f>RES_hhdet_tes!K$99</f>
        <v>0.23116287714515837</v>
      </c>
      <c r="L153" s="156">
        <f>RES_hhdet_tes!L$99</f>
        <v>0.74094576835439041</v>
      </c>
      <c r="M153" s="156">
        <f>RES_hhdet_tes!M$99</f>
        <v>1.1444738695627699</v>
      </c>
      <c r="N153" s="156">
        <f>RES_hhdet_tes!N$99</f>
        <v>1.6918815654946835</v>
      </c>
      <c r="O153" s="156">
        <f>RES_hhdet_tes!O$99</f>
        <v>1.8190763038431579</v>
      </c>
      <c r="P153" s="156">
        <f>RES_hhdet_tes!P$99</f>
        <v>1.9553727632467968</v>
      </c>
      <c r="Q153" s="156">
        <f>RES_hhdet_tes!Q$99</f>
        <v>1.9641349940190338</v>
      </c>
    </row>
    <row r="154" spans="1:17" ht="12" customHeight="1" x14ac:dyDescent="0.25">
      <c r="A154" s="158" t="s">
        <v>62</v>
      </c>
      <c r="B154" s="157">
        <f>SUM(B155:B157)</f>
        <v>20.560194136196909</v>
      </c>
      <c r="C154" s="157">
        <f t="shared" ref="C154:Q154" si="21">SUM(C155:C157)</f>
        <v>21.127027315287194</v>
      </c>
      <c r="D154" s="157">
        <f t="shared" si="21"/>
        <v>21.079770589101777</v>
      </c>
      <c r="E154" s="157">
        <f t="shared" si="21"/>
        <v>19.080606051958462</v>
      </c>
      <c r="F154" s="157">
        <f t="shared" si="21"/>
        <v>17.05535245702475</v>
      </c>
      <c r="G154" s="157">
        <f t="shared" si="21"/>
        <v>15.278871880864493</v>
      </c>
      <c r="H154" s="157">
        <f t="shared" si="21"/>
        <v>18.282683112443618</v>
      </c>
      <c r="I154" s="157">
        <f t="shared" si="21"/>
        <v>20.677032295894534</v>
      </c>
      <c r="J154" s="157">
        <f t="shared" si="21"/>
        <v>20.66123667340575</v>
      </c>
      <c r="K154" s="157">
        <f t="shared" si="21"/>
        <v>24.91012444905309</v>
      </c>
      <c r="L154" s="157">
        <f t="shared" si="21"/>
        <v>70.313082029779821</v>
      </c>
      <c r="M154" s="157">
        <f t="shared" si="21"/>
        <v>91.918252218069838</v>
      </c>
      <c r="N154" s="157">
        <f t="shared" si="21"/>
        <v>102.18325888056955</v>
      </c>
      <c r="O154" s="157">
        <f t="shared" si="21"/>
        <v>108.22553196891911</v>
      </c>
      <c r="P154" s="157">
        <f t="shared" si="21"/>
        <v>108.70297461461567</v>
      </c>
      <c r="Q154" s="157">
        <f t="shared" si="21"/>
        <v>113.01676742735124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12.81510004460695</v>
      </c>
      <c r="C156" s="156">
        <f>RES_hhdet_tes!C$102</f>
        <v>9.1679395661596175</v>
      </c>
      <c r="D156" s="156">
        <f>RES_hhdet_tes!D$102</f>
        <v>11.129940412103496</v>
      </c>
      <c r="E156" s="156">
        <f>RES_hhdet_tes!E$102</f>
        <v>8.6428740527862171</v>
      </c>
      <c r="F156" s="156">
        <f>RES_hhdet_tes!F$102</f>
        <v>4.2929093916176031</v>
      </c>
      <c r="G156" s="156">
        <f>RES_hhdet_tes!G$102</f>
        <v>5.9857790512526172</v>
      </c>
      <c r="H156" s="156">
        <f>RES_hhdet_tes!H$102</f>
        <v>5.6674345058303706</v>
      </c>
      <c r="I156" s="156">
        <f>RES_hhdet_tes!I$102</f>
        <v>4.6209873206442236</v>
      </c>
      <c r="J156" s="156">
        <f>RES_hhdet_tes!J$102</f>
        <v>3.6287896583718724</v>
      </c>
      <c r="K156" s="156">
        <f>RES_hhdet_tes!K$102</f>
        <v>4.4045199013197811</v>
      </c>
      <c r="L156" s="156">
        <f>RES_hhdet_tes!L$102</f>
        <v>17.912770592766915</v>
      </c>
      <c r="M156" s="156">
        <f>RES_hhdet_tes!M$102</f>
        <v>16.767984798530634</v>
      </c>
      <c r="N156" s="156">
        <f>RES_hhdet_tes!N$102</f>
        <v>14.716255943250815</v>
      </c>
      <c r="O156" s="156">
        <f>RES_hhdet_tes!O$102</f>
        <v>18.748235307734006</v>
      </c>
      <c r="P156" s="156">
        <f>RES_hhdet_tes!P$102</f>
        <v>13.238981155153946</v>
      </c>
      <c r="Q156" s="156">
        <f>RES_hhdet_tes!Q$102</f>
        <v>12.774929734976594</v>
      </c>
    </row>
    <row r="157" spans="1:17" ht="12" customHeight="1" x14ac:dyDescent="0.25">
      <c r="A157" s="29" t="s">
        <v>140</v>
      </c>
      <c r="B157" s="57">
        <f>RES_hhdet_tes!B$103</f>
        <v>7.7450940915899578</v>
      </c>
      <c r="C157" s="57">
        <f>RES_hhdet_tes!C$103</f>
        <v>11.959087749127574</v>
      </c>
      <c r="D157" s="57">
        <f>RES_hhdet_tes!D$103</f>
        <v>9.9498301769982831</v>
      </c>
      <c r="E157" s="57">
        <f>RES_hhdet_tes!E$103</f>
        <v>10.437731999172243</v>
      </c>
      <c r="F157" s="57">
        <f>RES_hhdet_tes!F$103</f>
        <v>12.762443065407146</v>
      </c>
      <c r="G157" s="57">
        <f>RES_hhdet_tes!G$103</f>
        <v>9.2930928296118758</v>
      </c>
      <c r="H157" s="57">
        <f>RES_hhdet_tes!H$103</f>
        <v>12.615248606613248</v>
      </c>
      <c r="I157" s="57">
        <f>RES_hhdet_tes!I$103</f>
        <v>16.056044975250312</v>
      </c>
      <c r="J157" s="57">
        <f>RES_hhdet_tes!J$103</f>
        <v>17.032447015033878</v>
      </c>
      <c r="K157" s="57">
        <f>RES_hhdet_tes!K$103</f>
        <v>20.505604547733309</v>
      </c>
      <c r="L157" s="57">
        <f>RES_hhdet_tes!L$103</f>
        <v>52.40031143701291</v>
      </c>
      <c r="M157" s="57">
        <f>RES_hhdet_tes!M$103</f>
        <v>75.150267419539205</v>
      </c>
      <c r="N157" s="57">
        <f>RES_hhdet_tes!N$103</f>
        <v>87.467002937318739</v>
      </c>
      <c r="O157" s="57">
        <f>RES_hhdet_tes!O$103</f>
        <v>89.477296661185107</v>
      </c>
      <c r="P157" s="57">
        <f>RES_hhdet_tes!P$103</f>
        <v>95.463993459461719</v>
      </c>
      <c r="Q157" s="57">
        <f>RES_hhdet_tes!Q$103</f>
        <v>100.24183769237465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0.43323160845427749</v>
      </c>
      <c r="C159" s="175">
        <f t="shared" si="22"/>
        <v>0.43879112550239663</v>
      </c>
      <c r="D159" s="175">
        <f t="shared" si="22"/>
        <v>0.44324179025563071</v>
      </c>
      <c r="E159" s="175">
        <f t="shared" si="22"/>
        <v>0.44433152876302151</v>
      </c>
      <c r="F159" s="175">
        <f t="shared" si="22"/>
        <v>0.44919927943071836</v>
      </c>
      <c r="G159" s="175">
        <f t="shared" si="22"/>
        <v>0.4486847658356381</v>
      </c>
      <c r="H159" s="175">
        <f t="shared" si="22"/>
        <v>0.46740531547624953</v>
      </c>
      <c r="I159" s="175">
        <f t="shared" si="22"/>
        <v>0.48222489052321282</v>
      </c>
      <c r="J159" s="175">
        <f t="shared" si="22"/>
        <v>0.49132566358974261</v>
      </c>
      <c r="K159" s="175">
        <f t="shared" si="22"/>
        <v>0.50068559886225117</v>
      </c>
      <c r="L159" s="175">
        <f t="shared" si="22"/>
        <v>0.52083759212659986</v>
      </c>
      <c r="M159" s="175">
        <f t="shared" si="22"/>
        <v>0.52917444165163474</v>
      </c>
      <c r="N159" s="175">
        <f t="shared" si="22"/>
        <v>0.53181668980668884</v>
      </c>
      <c r="O159" s="175">
        <f t="shared" si="22"/>
        <v>0.53357722015050146</v>
      </c>
      <c r="P159" s="175">
        <f t="shared" si="22"/>
        <v>0.54206524173704762</v>
      </c>
      <c r="Q159" s="175">
        <f t="shared" si="22"/>
        <v>0.54298234786646282</v>
      </c>
    </row>
    <row r="160" spans="1:17" ht="12" customHeight="1" x14ac:dyDescent="0.25">
      <c r="A160" s="158" t="s">
        <v>65</v>
      </c>
      <c r="B160" s="169">
        <f t="shared" si="22"/>
        <v>0.42689056927439539</v>
      </c>
      <c r="C160" s="169">
        <f t="shared" si="22"/>
        <v>0.42917464666012289</v>
      </c>
      <c r="D160" s="169">
        <f t="shared" si="22"/>
        <v>0.43361268164585703</v>
      </c>
      <c r="E160" s="169">
        <f t="shared" si="22"/>
        <v>0.4341794644120891</v>
      </c>
      <c r="F160" s="169">
        <f t="shared" si="22"/>
        <v>0.43496037008476712</v>
      </c>
      <c r="G160" s="169">
        <f t="shared" si="22"/>
        <v>0.43578310357108624</v>
      </c>
      <c r="H160" s="169">
        <f t="shared" si="22"/>
        <v>0.45191315186994058</v>
      </c>
      <c r="I160" s="169">
        <f t="shared" si="22"/>
        <v>0.46149096769934256</v>
      </c>
      <c r="J160" s="169">
        <f t="shared" si="22"/>
        <v>0.46792084372960713</v>
      </c>
      <c r="K160" s="169">
        <f t="shared" si="22"/>
        <v>0.47923718481932509</v>
      </c>
      <c r="L160" s="169">
        <f t="shared" si="22"/>
        <v>0.49970069923778143</v>
      </c>
      <c r="M160" s="169">
        <f t="shared" si="22"/>
        <v>0.50465446639076317</v>
      </c>
      <c r="N160" s="169">
        <f t="shared" si="22"/>
        <v>0.50617377647357753</v>
      </c>
      <c r="O160" s="169">
        <f t="shared" si="22"/>
        <v>0.50833047899679418</v>
      </c>
      <c r="P160" s="169">
        <f t="shared" si="22"/>
        <v>0.51030940783379686</v>
      </c>
      <c r="Q160" s="169">
        <f t="shared" si="22"/>
        <v>0.51248620121522637</v>
      </c>
    </row>
    <row r="161" spans="1:17" ht="12" customHeight="1" x14ac:dyDescent="0.25">
      <c r="A161" s="23" t="s">
        <v>157</v>
      </c>
      <c r="B161" s="73">
        <f t="shared" si="22"/>
        <v>0.42365659666001398</v>
      </c>
      <c r="C161" s="73">
        <f t="shared" si="22"/>
        <v>0.42699978334446087</v>
      </c>
      <c r="D161" s="73">
        <f t="shared" si="22"/>
        <v>0.43066253131792331</v>
      </c>
      <c r="E161" s="73">
        <f t="shared" si="22"/>
        <v>0.4314918831741229</v>
      </c>
      <c r="F161" s="73">
        <f t="shared" si="22"/>
        <v>0.4328940533484899</v>
      </c>
      <c r="G161" s="73">
        <f t="shared" si="22"/>
        <v>0.43379543644649771</v>
      </c>
      <c r="H161" s="73">
        <f t="shared" si="22"/>
        <v>0.44923960610260766</v>
      </c>
      <c r="I161" s="73">
        <f t="shared" si="22"/>
        <v>0.45877096682129959</v>
      </c>
      <c r="J161" s="73">
        <f t="shared" si="22"/>
        <v>0.46495099983352389</v>
      </c>
      <c r="K161" s="73">
        <f t="shared" si="22"/>
        <v>0.47678060212291828</v>
      </c>
      <c r="L161" s="73">
        <f t="shared" si="22"/>
        <v>0.4968673777242047</v>
      </c>
      <c r="M161" s="73">
        <f t="shared" si="22"/>
        <v>0.50169682623618517</v>
      </c>
      <c r="N161" s="73">
        <f t="shared" si="22"/>
        <v>0.50452730527473355</v>
      </c>
      <c r="O161" s="73">
        <f t="shared" si="22"/>
        <v>0.50647903623886958</v>
      </c>
      <c r="P161" s="73">
        <f t="shared" si="22"/>
        <v>0.50794024369762103</v>
      </c>
      <c r="Q161" s="73">
        <f t="shared" si="22"/>
        <v>0.50883528698074854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0.99999999999999978</v>
      </c>
      <c r="D162" s="73">
        <f t="shared" si="22"/>
        <v>1.0000000000000007</v>
      </c>
      <c r="E162" s="73">
        <f t="shared" si="22"/>
        <v>1.0000000000000004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1.0000000000000002</v>
      </c>
      <c r="K162" s="73">
        <f t="shared" si="22"/>
        <v>0.99999999999999967</v>
      </c>
      <c r="L162" s="73">
        <f t="shared" si="22"/>
        <v>1.0000000000000002</v>
      </c>
      <c r="M162" s="73">
        <f t="shared" si="22"/>
        <v>1.0000000000000002</v>
      </c>
      <c r="N162" s="73">
        <f t="shared" si="22"/>
        <v>0.99999999999999989</v>
      </c>
      <c r="O162" s="73">
        <f t="shared" si="22"/>
        <v>1</v>
      </c>
      <c r="P162" s="73">
        <f t="shared" si="22"/>
        <v>0.99999999999999922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1.4935844927324931</v>
      </c>
      <c r="C163" s="169">
        <f t="shared" si="22"/>
        <v>1.6025283885250929</v>
      </c>
      <c r="D163" s="169">
        <f t="shared" si="22"/>
        <v>1.680340201166945</v>
      </c>
      <c r="E163" s="169">
        <f t="shared" si="22"/>
        <v>1.7278694549516538</v>
      </c>
      <c r="F163" s="169">
        <f t="shared" si="22"/>
        <v>1.7449062203024361</v>
      </c>
      <c r="G163" s="169">
        <f t="shared" si="22"/>
        <v>1.7744399127196884</v>
      </c>
      <c r="H163" s="169">
        <f t="shared" si="22"/>
        <v>1.8860513538981676</v>
      </c>
      <c r="I163" s="169">
        <f t="shared" si="22"/>
        <v>1.9531092939557662</v>
      </c>
      <c r="J163" s="169">
        <f t="shared" si="22"/>
        <v>2.036747142370114</v>
      </c>
      <c r="K163" s="169">
        <f t="shared" si="22"/>
        <v>2.1779833020229487</v>
      </c>
      <c r="L163" s="169">
        <f t="shared" si="22"/>
        <v>2.4189701033511617</v>
      </c>
      <c r="M163" s="169">
        <f t="shared" si="22"/>
        <v>2.5137213073205356</v>
      </c>
      <c r="N163" s="169">
        <f t="shared" si="22"/>
        <v>2.6006251371624063</v>
      </c>
      <c r="O163" s="169">
        <f t="shared" si="22"/>
        <v>2.6752532943079155</v>
      </c>
      <c r="P163" s="169">
        <f t="shared" si="22"/>
        <v>2.7642578380654972</v>
      </c>
      <c r="Q163" s="169">
        <f t="shared" si="22"/>
        <v>2.8321851933158064</v>
      </c>
    </row>
    <row r="164" spans="1:17" ht="12" customHeight="1" x14ac:dyDescent="0.25">
      <c r="A164" s="23" t="s">
        <v>60</v>
      </c>
      <c r="B164" s="73">
        <f t="shared" si="22"/>
        <v>1.4935844927324931</v>
      </c>
      <c r="C164" s="73">
        <f t="shared" si="22"/>
        <v>1.6025283885250929</v>
      </c>
      <c r="D164" s="73">
        <f t="shared" si="22"/>
        <v>1.680340201166945</v>
      </c>
      <c r="E164" s="73">
        <f t="shared" si="22"/>
        <v>1.7278694549516538</v>
      </c>
      <c r="F164" s="73">
        <f t="shared" si="22"/>
        <v>1.7449062203024361</v>
      </c>
      <c r="G164" s="73">
        <f t="shared" si="22"/>
        <v>1.7744399127196884</v>
      </c>
      <c r="H164" s="73">
        <f t="shared" si="22"/>
        <v>1.8860513538981676</v>
      </c>
      <c r="I164" s="73">
        <f t="shared" si="22"/>
        <v>1.9531092939557662</v>
      </c>
      <c r="J164" s="73">
        <f t="shared" si="22"/>
        <v>2.036747142370114</v>
      </c>
      <c r="K164" s="73">
        <f t="shared" si="22"/>
        <v>2.1779833020229487</v>
      </c>
      <c r="L164" s="73">
        <f t="shared" si="22"/>
        <v>2.4189701033511617</v>
      </c>
      <c r="M164" s="73">
        <f t="shared" si="22"/>
        <v>2.5137213073205356</v>
      </c>
      <c r="N164" s="73">
        <f t="shared" si="22"/>
        <v>2.6006251371624063</v>
      </c>
      <c r="O164" s="73">
        <f t="shared" si="22"/>
        <v>2.6752532943079155</v>
      </c>
      <c r="P164" s="73">
        <f t="shared" si="22"/>
        <v>2.7642578380654972</v>
      </c>
      <c r="Q164" s="73">
        <f t="shared" si="22"/>
        <v>2.8321851933158064</v>
      </c>
    </row>
    <row r="165" spans="1:17" ht="12" customHeight="1" x14ac:dyDescent="0.25">
      <c r="A165" s="158" t="s">
        <v>63</v>
      </c>
      <c r="B165" s="169">
        <f t="shared" si="22"/>
        <v>0.44813298520167061</v>
      </c>
      <c r="C165" s="169">
        <f t="shared" si="22"/>
        <v>0.45480801956440015</v>
      </c>
      <c r="D165" s="169">
        <f t="shared" si="22"/>
        <v>0.4681647431075408</v>
      </c>
      <c r="E165" s="169">
        <f t="shared" si="22"/>
        <v>0.46893803746516366</v>
      </c>
      <c r="F165" s="169">
        <f t="shared" si="22"/>
        <v>0.46792893284460946</v>
      </c>
      <c r="G165" s="169">
        <f t="shared" si="22"/>
        <v>0.47373939861964465</v>
      </c>
      <c r="H165" s="169">
        <f t="shared" si="22"/>
        <v>0.5084196514653827</v>
      </c>
      <c r="I165" s="169">
        <f t="shared" si="22"/>
        <v>0.54752500220519906</v>
      </c>
      <c r="J165" s="169">
        <f t="shared" si="22"/>
        <v>0.55208347358726839</v>
      </c>
      <c r="K165" s="169">
        <f t="shared" si="22"/>
        <v>0.55270284413722481</v>
      </c>
      <c r="L165" s="169">
        <f t="shared" si="22"/>
        <v>0.58422910873824463</v>
      </c>
      <c r="M165" s="169">
        <f t="shared" si="22"/>
        <v>0.58861788276282223</v>
      </c>
      <c r="N165" s="169">
        <f t="shared" si="22"/>
        <v>0.58689858976455189</v>
      </c>
      <c r="O165" s="169">
        <f t="shared" si="22"/>
        <v>0.58448624105705416</v>
      </c>
      <c r="P165" s="169">
        <f t="shared" si="22"/>
        <v>0.58470515209997465</v>
      </c>
      <c r="Q165" s="169">
        <f t="shared" si="22"/>
        <v>0.58429177342046723</v>
      </c>
    </row>
    <row r="166" spans="1:17" ht="12" customHeight="1" x14ac:dyDescent="0.25">
      <c r="A166" s="167" t="s">
        <v>156</v>
      </c>
      <c r="B166" s="174">
        <f t="shared" si="22"/>
        <v>0.38338654955095119</v>
      </c>
      <c r="C166" s="174">
        <f t="shared" si="22"/>
        <v>0.38699371733700771</v>
      </c>
      <c r="D166" s="174">
        <f t="shared" si="22"/>
        <v>0.38991143516399041</v>
      </c>
      <c r="E166" s="174">
        <f t="shared" si="22"/>
        <v>0.39040918447244494</v>
      </c>
      <c r="F166" s="174">
        <f t="shared" si="22"/>
        <v>0.39120315510686371</v>
      </c>
      <c r="G166" s="174">
        <f t="shared" si="22"/>
        <v>0.39191333006678697</v>
      </c>
      <c r="H166" s="174">
        <f t="shared" si="22"/>
        <v>0.40665961779035736</v>
      </c>
      <c r="I166" s="174">
        <f t="shared" si="22"/>
        <v>0.41749548128327191</v>
      </c>
      <c r="J166" s="174">
        <f t="shared" si="22"/>
        <v>0.42090564234578065</v>
      </c>
      <c r="K166" s="174">
        <f t="shared" si="22"/>
        <v>0.4302129102821875</v>
      </c>
      <c r="L166" s="174">
        <f t="shared" si="22"/>
        <v>0.44739729822870011</v>
      </c>
      <c r="M166" s="174">
        <f t="shared" si="22"/>
        <v>0.45102256196481094</v>
      </c>
      <c r="N166" s="174">
        <f t="shared" si="22"/>
        <v>0.45292541508997208</v>
      </c>
      <c r="O166" s="174">
        <f t="shared" si="22"/>
        <v>0.45440144112631442</v>
      </c>
      <c r="P166" s="174">
        <f t="shared" si="22"/>
        <v>0.4553342134510277</v>
      </c>
      <c r="Q166" s="174">
        <f t="shared" si="22"/>
        <v>0.45625553398813762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>
        <f t="shared" si="22"/>
        <v>0.53721176453830721</v>
      </c>
      <c r="D167" s="174">
        <f t="shared" si="22"/>
        <v>0.53814704074598174</v>
      </c>
      <c r="E167" s="174">
        <f t="shared" si="22"/>
        <v>0.53871588576929774</v>
      </c>
      <c r="F167" s="174">
        <f t="shared" si="22"/>
        <v>0.53933440868934868</v>
      </c>
      <c r="G167" s="174">
        <f t="shared" si="22"/>
        <v>0.53994658150436781</v>
      </c>
      <c r="H167" s="174">
        <f t="shared" si="22"/>
        <v>0.54482267529063766</v>
      </c>
      <c r="I167" s="174">
        <f t="shared" si="22"/>
        <v>0.54632290528308114</v>
      </c>
      <c r="J167" s="174">
        <f t="shared" si="22"/>
        <v>0.55538808500933301</v>
      </c>
      <c r="K167" s="174">
        <f t="shared" si="22"/>
        <v>0.55446516742157181</v>
      </c>
      <c r="L167" s="174">
        <f t="shared" si="22"/>
        <v>0.55253231544325299</v>
      </c>
      <c r="M167" s="174">
        <f t="shared" si="22"/>
        <v>0.55945470978854184</v>
      </c>
      <c r="N167" s="174">
        <f t="shared" si="22"/>
        <v>0.56110741341185899</v>
      </c>
      <c r="O167" s="174">
        <f t="shared" si="22"/>
        <v>0.56251596848789109</v>
      </c>
      <c r="P167" s="174">
        <f t="shared" si="22"/>
        <v>0.56367991476415613</v>
      </c>
      <c r="Q167" s="174">
        <f t="shared" si="22"/>
        <v>0.56492555934561328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>
        <f t="shared" si="22"/>
        <v>0.44098946483062107</v>
      </c>
      <c r="D168" s="173">
        <f t="shared" si="22"/>
        <v>0.44142963888215903</v>
      </c>
      <c r="E168" s="173">
        <f t="shared" si="22"/>
        <v>0.44144133432797295</v>
      </c>
      <c r="F168" s="173">
        <f t="shared" si="22"/>
        <v>0.44149472876553969</v>
      </c>
      <c r="G168" s="173">
        <f t="shared" si="22"/>
        <v>0.44153366707603714</v>
      </c>
      <c r="H168" s="173">
        <f t="shared" si="22"/>
        <v>0.44679852310840362</v>
      </c>
      <c r="I168" s="173">
        <f t="shared" si="22"/>
        <v>0.4516161993599912</v>
      </c>
      <c r="J168" s="173">
        <f t="shared" si="22"/>
        <v>0.45373178623900751</v>
      </c>
      <c r="K168" s="173">
        <f t="shared" si="22"/>
        <v>0.45666915795481705</v>
      </c>
      <c r="L168" s="173">
        <f t="shared" si="22"/>
        <v>0.46006385946114164</v>
      </c>
      <c r="M168" s="173">
        <f t="shared" si="22"/>
        <v>0.46097586511249922</v>
      </c>
      <c r="N168" s="173">
        <f t="shared" si="22"/>
        <v>0.46201670465310996</v>
      </c>
      <c r="O168" s="173">
        <f t="shared" si="22"/>
        <v>0.46264834063615923</v>
      </c>
      <c r="P168" s="173">
        <f t="shared" si="22"/>
        <v>0.46295113076381833</v>
      </c>
      <c r="Q168" s="173">
        <f t="shared" si="22"/>
        <v>0.46330130240178841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>
        <f t="shared" si="22"/>
        <v>0.99999999999999978</v>
      </c>
      <c r="D169" s="172">
        <f t="shared" si="22"/>
        <v>1</v>
      </c>
      <c r="E169" s="172">
        <f t="shared" si="22"/>
        <v>1</v>
      </c>
      <c r="F169" s="172">
        <f t="shared" si="22"/>
        <v>1.0000000000000002</v>
      </c>
      <c r="G169" s="172">
        <f t="shared" si="22"/>
        <v>1.0000000000000004</v>
      </c>
      <c r="H169" s="172">
        <f t="shared" si="22"/>
        <v>0.99999999999999967</v>
      </c>
      <c r="I169" s="172">
        <f t="shared" si="22"/>
        <v>1.0000000000000004</v>
      </c>
      <c r="J169" s="172">
        <f t="shared" si="22"/>
        <v>1</v>
      </c>
      <c r="K169" s="172">
        <f t="shared" si="22"/>
        <v>1.0000000000000002</v>
      </c>
      <c r="L169" s="172">
        <f t="shared" si="22"/>
        <v>1.0000000000000002</v>
      </c>
      <c r="M169" s="172">
        <f t="shared" si="22"/>
        <v>1</v>
      </c>
      <c r="N169" s="172">
        <f t="shared" si="22"/>
        <v>1.0000000000000002</v>
      </c>
      <c r="O169" s="172">
        <f t="shared" si="22"/>
        <v>1</v>
      </c>
      <c r="P169" s="172">
        <f t="shared" si="22"/>
        <v>0.99999999999999989</v>
      </c>
      <c r="Q169" s="172">
        <f t="shared" si="22"/>
        <v>0.99999999999999967</v>
      </c>
    </row>
    <row r="170" spans="1:17" ht="12" customHeight="1" x14ac:dyDescent="0.25">
      <c r="A170" s="163" t="s">
        <v>144</v>
      </c>
      <c r="B170" s="171">
        <f t="shared" si="22"/>
        <v>0.46006385946114137</v>
      </c>
      <c r="C170" s="171">
        <f t="shared" si="22"/>
        <v>0.46607766640056425</v>
      </c>
      <c r="D170" s="171">
        <f t="shared" si="22"/>
        <v>0.46971021578319028</v>
      </c>
      <c r="E170" s="171">
        <f t="shared" si="22"/>
        <v>0.47364677221012369</v>
      </c>
      <c r="F170" s="171">
        <f t="shared" si="22"/>
        <v>0.47634935759920422</v>
      </c>
      <c r="G170" s="171">
        <f t="shared" si="22"/>
        <v>0.48390772025963041</v>
      </c>
      <c r="H170" s="171">
        <f t="shared" si="22"/>
        <v>0.4937754198898856</v>
      </c>
      <c r="I170" s="171">
        <f t="shared" si="22"/>
        <v>0.53523386914082149</v>
      </c>
      <c r="J170" s="171">
        <f t="shared" si="22"/>
        <v>0.53561090786479371</v>
      </c>
      <c r="K170" s="171">
        <f t="shared" si="22"/>
        <v>0.54137076015936325</v>
      </c>
      <c r="L170" s="171">
        <f t="shared" si="22"/>
        <v>0.54965483399007065</v>
      </c>
      <c r="M170" s="171">
        <f t="shared" si="22"/>
        <v>0.54965483399008574</v>
      </c>
      <c r="N170" s="171" t="str">
        <f t="shared" si="22"/>
        <v/>
      </c>
      <c r="O170" s="171" t="str">
        <f t="shared" si="22"/>
        <v/>
      </c>
      <c r="P170" s="171">
        <f t="shared" si="22"/>
        <v>0.55964016775126357</v>
      </c>
      <c r="Q170" s="171">
        <f t="shared" si="22"/>
        <v>0.56072845389159232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>
        <f t="shared" si="22"/>
        <v>0.62319989583643853</v>
      </c>
      <c r="D171" s="170">
        <f t="shared" si="22"/>
        <v>0.62399830898304143</v>
      </c>
      <c r="E171" s="170">
        <f t="shared" si="22"/>
        <v>0.62470014299029397</v>
      </c>
      <c r="F171" s="170">
        <f t="shared" si="22"/>
        <v>0.62533855422525564</v>
      </c>
      <c r="G171" s="170">
        <f t="shared" si="22"/>
        <v>0.62648581635020495</v>
      </c>
      <c r="H171" s="170">
        <f t="shared" si="22"/>
        <v>0.62774183829012764</v>
      </c>
      <c r="I171" s="170">
        <f t="shared" si="22"/>
        <v>0.63069036643451915</v>
      </c>
      <c r="J171" s="170">
        <f t="shared" si="22"/>
        <v>0.63433830586749462</v>
      </c>
      <c r="K171" s="170">
        <f t="shared" si="22"/>
        <v>0.64249403294924279</v>
      </c>
      <c r="L171" s="170">
        <f t="shared" si="22"/>
        <v>0.63913994735870339</v>
      </c>
      <c r="M171" s="170">
        <f t="shared" si="22"/>
        <v>0.64478181452426386</v>
      </c>
      <c r="N171" s="170" t="str">
        <f t="shared" si="22"/>
        <v/>
      </c>
      <c r="O171" s="170" t="str">
        <f t="shared" si="22"/>
        <v/>
      </c>
      <c r="P171" s="170">
        <f t="shared" si="22"/>
        <v>0.65486817120122554</v>
      </c>
      <c r="Q171" s="170">
        <f t="shared" si="22"/>
        <v>0.6568439615538102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>
        <f t="shared" si="22"/>
        <v>0.52918735779674497</v>
      </c>
      <c r="D172" s="73">
        <f t="shared" si="22"/>
        <v>0.52951138323794367</v>
      </c>
      <c r="E172" s="73">
        <f t="shared" si="22"/>
        <v>0.52972883073328303</v>
      </c>
      <c r="F172" s="73">
        <f t="shared" si="22"/>
        <v>0.52985032528243536</v>
      </c>
      <c r="G172" s="73">
        <f t="shared" si="22"/>
        <v>0.53060431172753975</v>
      </c>
      <c r="H172" s="73">
        <f t="shared" si="22"/>
        <v>0.53154160312504495</v>
      </c>
      <c r="I172" s="73">
        <f t="shared" si="22"/>
        <v>0.53463172633440625</v>
      </c>
      <c r="J172" s="73">
        <f t="shared" si="22"/>
        <v>0.53862510376663153</v>
      </c>
      <c r="K172" s="73">
        <f t="shared" si="22"/>
        <v>0.54832620626248885</v>
      </c>
      <c r="L172" s="73">
        <f t="shared" si="22"/>
        <v>0.54965483399006987</v>
      </c>
      <c r="M172" s="73">
        <f t="shared" si="22"/>
        <v>0.54965483399007975</v>
      </c>
      <c r="N172" s="73" t="str">
        <f t="shared" si="22"/>
        <v/>
      </c>
      <c r="O172" s="73" t="str">
        <f t="shared" si="22"/>
        <v/>
      </c>
      <c r="P172" s="73">
        <f t="shared" si="22"/>
        <v>0.55964016775123249</v>
      </c>
      <c r="Q172" s="73">
        <f t="shared" si="22"/>
        <v>0.56109488305082234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>
        <f t="shared" si="22"/>
        <v>0.99999999999999978</v>
      </c>
      <c r="D173" s="73">
        <f t="shared" si="22"/>
        <v>1.0000000000000002</v>
      </c>
      <c r="E173" s="73">
        <f t="shared" si="22"/>
        <v>1</v>
      </c>
      <c r="F173" s="73">
        <f t="shared" si="22"/>
        <v>0.99999999999999978</v>
      </c>
      <c r="G173" s="73">
        <f t="shared" si="22"/>
        <v>0.99999999999999967</v>
      </c>
      <c r="H173" s="73">
        <f t="shared" si="22"/>
        <v>1</v>
      </c>
      <c r="I173" s="73">
        <f t="shared" si="22"/>
        <v>1.0000000000000002</v>
      </c>
      <c r="J173" s="73">
        <f t="shared" si="22"/>
        <v>0.99999999999999967</v>
      </c>
      <c r="K173" s="73">
        <f t="shared" si="22"/>
        <v>1.0000000000000002</v>
      </c>
      <c r="L173" s="73">
        <f t="shared" si="22"/>
        <v>1</v>
      </c>
      <c r="M173" s="73">
        <f t="shared" si="22"/>
        <v>1</v>
      </c>
      <c r="N173" s="73" t="str">
        <f t="shared" si="22"/>
        <v/>
      </c>
      <c r="O173" s="73" t="str">
        <f t="shared" si="22"/>
        <v/>
      </c>
      <c r="P173" s="73">
        <f t="shared" si="22"/>
        <v>1</v>
      </c>
      <c r="Q173" s="73">
        <f t="shared" si="22"/>
        <v>0.99999999999999967</v>
      </c>
    </row>
    <row r="174" spans="1:17" ht="12" customHeight="1" x14ac:dyDescent="0.25">
      <c r="A174" s="163" t="s">
        <v>142</v>
      </c>
      <c r="B174" s="171">
        <f t="shared" si="22"/>
        <v>0.5878593759781251</v>
      </c>
      <c r="C174" s="171">
        <f t="shared" si="22"/>
        <v>0.59980339837882857</v>
      </c>
      <c r="D174" s="171">
        <f t="shared" si="22"/>
        <v>0.62826226605078161</v>
      </c>
      <c r="E174" s="171">
        <f t="shared" si="22"/>
        <v>0.63584272862110525</v>
      </c>
      <c r="F174" s="171">
        <f t="shared" si="22"/>
        <v>0.65004107429791125</v>
      </c>
      <c r="G174" s="171">
        <f t="shared" si="22"/>
        <v>0.65815614534984268</v>
      </c>
      <c r="H174" s="171">
        <f t="shared" si="22"/>
        <v>0.67883216562467186</v>
      </c>
      <c r="I174" s="171">
        <f t="shared" si="22"/>
        <v>0.68766005599105051</v>
      </c>
      <c r="J174" s="171">
        <f t="shared" si="22"/>
        <v>0.68993521002007563</v>
      </c>
      <c r="K174" s="171">
        <f t="shared" si="22"/>
        <v>0.69392054662963198</v>
      </c>
      <c r="L174" s="171">
        <f t="shared" si="22"/>
        <v>0.70210271907933419</v>
      </c>
      <c r="M174" s="171">
        <f t="shared" si="22"/>
        <v>0.70358322597543566</v>
      </c>
      <c r="N174" s="171">
        <f t="shared" si="22"/>
        <v>0.70440244090275861</v>
      </c>
      <c r="O174" s="171">
        <f t="shared" si="22"/>
        <v>0.70476297777494401</v>
      </c>
      <c r="P174" s="171">
        <f t="shared" si="22"/>
        <v>0.70598555370101046</v>
      </c>
      <c r="Q174" s="171">
        <f t="shared" ref="Q174" si="23">IF(Q150=0,"",Q150/Q126)</f>
        <v>0.70715950793627347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>
        <f t="shared" si="24"/>
        <v>0.74960375911830357</v>
      </c>
      <c r="D175" s="170">
        <f t="shared" si="24"/>
        <v>0.74994820655305572</v>
      </c>
      <c r="E175" s="170">
        <f t="shared" si="24"/>
        <v>0.75072064908122949</v>
      </c>
      <c r="F175" s="170">
        <f t="shared" si="24"/>
        <v>0.75319377038790558</v>
      </c>
      <c r="G175" s="170">
        <f t="shared" si="24"/>
        <v>0.75710671823668907</v>
      </c>
      <c r="H175" s="170">
        <f t="shared" si="24"/>
        <v>0.76140422202911828</v>
      </c>
      <c r="I175" s="170">
        <f t="shared" si="24"/>
        <v>0.76522149384901506</v>
      </c>
      <c r="J175" s="170">
        <f t="shared" si="24"/>
        <v>0.77182022498554281</v>
      </c>
      <c r="K175" s="170">
        <f t="shared" si="24"/>
        <v>0.7745547279955034</v>
      </c>
      <c r="L175" s="170">
        <f t="shared" si="24"/>
        <v>0.76957408928776017</v>
      </c>
      <c r="M175" s="170">
        <f t="shared" si="24"/>
        <v>0.77474531151653159</v>
      </c>
      <c r="N175" s="170">
        <f t="shared" si="24"/>
        <v>0.77963498918566254</v>
      </c>
      <c r="O175" s="170">
        <f t="shared" si="24"/>
        <v>0.78016048508276281</v>
      </c>
      <c r="P175" s="170">
        <f t="shared" si="24"/>
        <v>0.78047389380941057</v>
      </c>
      <c r="Q175" s="170">
        <f t="shared" si="24"/>
        <v>0.77711527039907369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>
        <f t="shared" si="24"/>
        <v>0.6761838460736187</v>
      </c>
      <c r="D176" s="73">
        <f t="shared" si="24"/>
        <v>0.67862197309932515</v>
      </c>
      <c r="E176" s="73">
        <f t="shared" si="24"/>
        <v>0.67894831532289823</v>
      </c>
      <c r="F176" s="73">
        <f t="shared" si="24"/>
        <v>0.67955429757273234</v>
      </c>
      <c r="G176" s="73">
        <f t="shared" si="24"/>
        <v>0.68096179067819462</v>
      </c>
      <c r="H176" s="73">
        <f t="shared" si="24"/>
        <v>0.69300260601943664</v>
      </c>
      <c r="I176" s="73">
        <f t="shared" si="24"/>
        <v>0.6961450572407436</v>
      </c>
      <c r="J176" s="73">
        <f t="shared" si="24"/>
        <v>0.69740938591364454</v>
      </c>
      <c r="K176" s="73">
        <f t="shared" si="24"/>
        <v>0.69976826873061726</v>
      </c>
      <c r="L176" s="73">
        <f t="shared" si="24"/>
        <v>0.70543125117375027</v>
      </c>
      <c r="M176" s="73">
        <f t="shared" si="24"/>
        <v>0.70701973719078193</v>
      </c>
      <c r="N176" s="73">
        <f t="shared" si="24"/>
        <v>0.7088004760137121</v>
      </c>
      <c r="O176" s="73">
        <f t="shared" si="24"/>
        <v>0.70932859956999328</v>
      </c>
      <c r="P176" s="73">
        <f t="shared" si="24"/>
        <v>0.71002489062338081</v>
      </c>
      <c r="Q176" s="73">
        <f t="shared" si="24"/>
        <v>0.7101003484977384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>
        <f t="shared" si="24"/>
        <v>1</v>
      </c>
      <c r="D177" s="73">
        <f t="shared" si="24"/>
        <v>1.0000000000000002</v>
      </c>
      <c r="E177" s="73">
        <f t="shared" si="24"/>
        <v>0.99999999999999978</v>
      </c>
      <c r="F177" s="73">
        <f t="shared" si="24"/>
        <v>1</v>
      </c>
      <c r="G177" s="73">
        <f t="shared" si="24"/>
        <v>1</v>
      </c>
      <c r="H177" s="73">
        <f t="shared" si="24"/>
        <v>1</v>
      </c>
      <c r="I177" s="73">
        <f t="shared" si="24"/>
        <v>1</v>
      </c>
      <c r="J177" s="73">
        <f t="shared" si="24"/>
        <v>0.99999999999999989</v>
      </c>
      <c r="K177" s="73">
        <f t="shared" si="24"/>
        <v>1.0000000000000002</v>
      </c>
      <c r="L177" s="73">
        <f t="shared" si="24"/>
        <v>0.99999999999999956</v>
      </c>
      <c r="M177" s="73">
        <f t="shared" si="24"/>
        <v>1.0000000000000004</v>
      </c>
      <c r="N177" s="73">
        <f t="shared" si="24"/>
        <v>1</v>
      </c>
      <c r="O177" s="73">
        <f t="shared" si="24"/>
        <v>1.0000000000000002</v>
      </c>
      <c r="P177" s="73">
        <f t="shared" si="24"/>
        <v>0.99999999999999956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0.48632303667572568</v>
      </c>
      <c r="C178" s="169">
        <f t="shared" si="24"/>
        <v>0.55311127127209148</v>
      </c>
      <c r="D178" s="169">
        <f t="shared" si="24"/>
        <v>0.53269577258692169</v>
      </c>
      <c r="E178" s="169">
        <f t="shared" si="24"/>
        <v>0.56358124220078076</v>
      </c>
      <c r="F178" s="169">
        <f t="shared" si="24"/>
        <v>0.66460177317561697</v>
      </c>
      <c r="G178" s="169">
        <f t="shared" si="24"/>
        <v>0.6129224144282942</v>
      </c>
      <c r="H178" s="169">
        <f t="shared" si="24"/>
        <v>0.64944389248670875</v>
      </c>
      <c r="I178" s="169">
        <f t="shared" si="24"/>
        <v>0.69138302470049207</v>
      </c>
      <c r="J178" s="169">
        <f t="shared" si="24"/>
        <v>0.71596867218223248</v>
      </c>
      <c r="K178" s="169">
        <f t="shared" si="24"/>
        <v>0.71968644124016157</v>
      </c>
      <c r="L178" s="169">
        <f t="shared" si="24"/>
        <v>0.68856801325500339</v>
      </c>
      <c r="M178" s="169">
        <f t="shared" si="24"/>
        <v>0.72437729385476946</v>
      </c>
      <c r="N178" s="169">
        <f t="shared" si="24"/>
        <v>0.74511714569951559</v>
      </c>
      <c r="O178" s="169">
        <f t="shared" si="24"/>
        <v>0.73054826738167244</v>
      </c>
      <c r="P178" s="169">
        <f t="shared" si="24"/>
        <v>0.75835633225714782</v>
      </c>
      <c r="Q178" s="169">
        <f t="shared" si="24"/>
        <v>0.7634168202477799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0.39607824996268626</v>
      </c>
      <c r="C180" s="73">
        <f t="shared" si="24"/>
        <v>0.39607824996268653</v>
      </c>
      <c r="D180" s="73">
        <f t="shared" si="24"/>
        <v>0.41034531085651199</v>
      </c>
      <c r="E180" s="73">
        <f t="shared" si="24"/>
        <v>0.41451646048155955</v>
      </c>
      <c r="F180" s="73">
        <f t="shared" si="24"/>
        <v>0.43543695836479146</v>
      </c>
      <c r="G180" s="73">
        <f t="shared" si="24"/>
        <v>0.44227256306120316</v>
      </c>
      <c r="H180" s="73">
        <f t="shared" si="24"/>
        <v>0.44555563188553421</v>
      </c>
      <c r="I180" s="73">
        <f t="shared" si="24"/>
        <v>0.44867734170979651</v>
      </c>
      <c r="J180" s="73">
        <f t="shared" si="24"/>
        <v>0.44950796589344971</v>
      </c>
      <c r="K180" s="73">
        <f t="shared" si="24"/>
        <v>0.45151005699161501</v>
      </c>
      <c r="L180" s="73">
        <f t="shared" si="24"/>
        <v>0.46131756597251966</v>
      </c>
      <c r="M180" s="73">
        <f t="shared" si="24"/>
        <v>0.46185681875565926</v>
      </c>
      <c r="N180" s="73">
        <f t="shared" si="24"/>
        <v>0.46189483639738993</v>
      </c>
      <c r="O180" s="73">
        <f t="shared" si="24"/>
        <v>0.46310104443102051</v>
      </c>
      <c r="P180" s="73">
        <f t="shared" si="24"/>
        <v>0.46332456335556921</v>
      </c>
      <c r="Q180" s="73">
        <f t="shared" si="24"/>
        <v>0.46334924967105134</v>
      </c>
    </row>
    <row r="181" spans="1:17" ht="12" customHeight="1" x14ac:dyDescent="0.25">
      <c r="A181" s="29" t="s">
        <v>140</v>
      </c>
      <c r="B181" s="65">
        <f t="shared" si="24"/>
        <v>0.78060947585124008</v>
      </c>
      <c r="C181" s="65">
        <f t="shared" si="24"/>
        <v>0.79462826192878167</v>
      </c>
      <c r="D181" s="65">
        <f t="shared" si="24"/>
        <v>0.79927797739729689</v>
      </c>
      <c r="E181" s="65">
        <f t="shared" si="24"/>
        <v>0.80256275923583054</v>
      </c>
      <c r="F181" s="65">
        <f t="shared" si="24"/>
        <v>0.80756248057793889</v>
      </c>
      <c r="G181" s="65">
        <f t="shared" si="24"/>
        <v>0.81562969769399041</v>
      </c>
      <c r="H181" s="65">
        <f t="shared" si="24"/>
        <v>0.81750703428510008</v>
      </c>
      <c r="I181" s="65">
        <f t="shared" si="24"/>
        <v>0.81886692363041569</v>
      </c>
      <c r="J181" s="65">
        <f t="shared" si="24"/>
        <v>0.81946118130111179</v>
      </c>
      <c r="K181" s="65">
        <f t="shared" si="24"/>
        <v>0.82493018729384981</v>
      </c>
      <c r="L181" s="65">
        <f t="shared" si="24"/>
        <v>0.82800060679394127</v>
      </c>
      <c r="M181" s="65">
        <f t="shared" si="24"/>
        <v>0.82959041068289963</v>
      </c>
      <c r="N181" s="65">
        <f t="shared" si="24"/>
        <v>0.83083080352348326</v>
      </c>
      <c r="O181" s="65">
        <f t="shared" si="24"/>
        <v>0.83111938738201752</v>
      </c>
      <c r="P181" s="65">
        <f t="shared" si="24"/>
        <v>0.83181168359132363</v>
      </c>
      <c r="Q181" s="65">
        <f t="shared" si="24"/>
        <v>0.83209055914243046</v>
      </c>
    </row>
    <row r="183" spans="1:17" ht="12" customHeight="1" x14ac:dyDescent="0.25">
      <c r="A183" s="152" t="s">
        <v>121</v>
      </c>
      <c r="B183" s="168">
        <f>SUM(B184,B187,B189,B202)</f>
        <v>193.59325798590282</v>
      </c>
      <c r="C183" s="168">
        <f t="shared" ref="C183:Q183" si="25">SUM(C184,C187,C189,C202)</f>
        <v>164.58149411122992</v>
      </c>
      <c r="D183" s="168">
        <f t="shared" si="25"/>
        <v>166.28721986423858</v>
      </c>
      <c r="E183" s="168">
        <f t="shared" si="25"/>
        <v>139.41501242793407</v>
      </c>
      <c r="F183" s="168">
        <f t="shared" si="25"/>
        <v>96.605135094204869</v>
      </c>
      <c r="G183" s="168">
        <f t="shared" si="25"/>
        <v>97.277333496103822</v>
      </c>
      <c r="H183" s="168">
        <f t="shared" si="25"/>
        <v>85.431684068763374</v>
      </c>
      <c r="I183" s="168">
        <f t="shared" si="25"/>
        <v>45.7522413450166</v>
      </c>
      <c r="J183" s="168">
        <f t="shared" si="25"/>
        <v>38.93894181488055</v>
      </c>
      <c r="K183" s="168">
        <f t="shared" si="25"/>
        <v>48.427679380236683</v>
      </c>
      <c r="L183" s="168">
        <f t="shared" si="25"/>
        <v>110.18125708101694</v>
      </c>
      <c r="M183" s="168">
        <f t="shared" si="25"/>
        <v>96.527940651257524</v>
      </c>
      <c r="N183" s="168">
        <f t="shared" si="25"/>
        <v>84.171642110222322</v>
      </c>
      <c r="O183" s="168">
        <f t="shared" si="25"/>
        <v>106.95379767904869</v>
      </c>
      <c r="P183" s="168">
        <f t="shared" si="25"/>
        <v>75.968290471443154</v>
      </c>
      <c r="Q183" s="168">
        <f t="shared" si="25"/>
        <v>74.74024544383613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108.11560651143962</v>
      </c>
      <c r="C189" s="157">
        <f>RES_hhdet_emi!C$87</f>
        <v>103.43066889352731</v>
      </c>
      <c r="D189" s="157">
        <f>RES_hhdet_emi!D$87</f>
        <v>94.63082754650587</v>
      </c>
      <c r="E189" s="157">
        <f>RES_hhdet_emi!E$87</f>
        <v>84.330694276594087</v>
      </c>
      <c r="F189" s="157">
        <f>RES_hhdet_emi!F$87</f>
        <v>70.559316633248642</v>
      </c>
      <c r="G189" s="157">
        <f>RES_hhdet_emi!G$87</f>
        <v>61.521882646290088</v>
      </c>
      <c r="H189" s="157">
        <f>RES_hhdet_emi!H$87</f>
        <v>51.827283943680357</v>
      </c>
      <c r="I189" s="157">
        <f>RES_hhdet_emi!I$87</f>
        <v>18.543264348187648</v>
      </c>
      <c r="J189" s="157">
        <f>RES_hhdet_emi!J$87</f>
        <v>17.611636927769702</v>
      </c>
      <c r="K189" s="157">
        <f>RES_hhdet_emi!K$87</f>
        <v>22.655999801609461</v>
      </c>
      <c r="L189" s="157">
        <f>RES_hhdet_emi!L$87</f>
        <v>7.5985048366581678</v>
      </c>
      <c r="M189" s="157">
        <f>RES_hhdet_emi!M$87</f>
        <v>0.6132597043949829</v>
      </c>
      <c r="N189" s="157">
        <f>RES_hhdet_emi!N$87</f>
        <v>0</v>
      </c>
      <c r="O189" s="157">
        <f>RES_hhdet_emi!O$87</f>
        <v>0</v>
      </c>
      <c r="P189" s="157">
        <f>RES_hhdet_emi!P$87</f>
        <v>0.47978737494294127</v>
      </c>
      <c r="Q189" s="157">
        <f>RES_hhdet_emi!Q$87</f>
        <v>1.9016385768851918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108.11560651143962</v>
      </c>
      <c r="C194" s="162">
        <f>RES_hhdet_emi!C$92</f>
        <v>102.60214096089342</v>
      </c>
      <c r="D194" s="162">
        <f>RES_hhdet_emi!D$92</f>
        <v>93.724620111829651</v>
      </c>
      <c r="E194" s="162">
        <f>RES_hhdet_emi!E$92</f>
        <v>83.484480200751449</v>
      </c>
      <c r="F194" s="162">
        <f>RES_hhdet_emi!F$92</f>
        <v>69.853972856487559</v>
      </c>
      <c r="G194" s="162">
        <f>RES_hhdet_emi!G$92</f>
        <v>60.889323526828093</v>
      </c>
      <c r="H194" s="162">
        <f>RES_hhdet_emi!H$92</f>
        <v>51.239247647429394</v>
      </c>
      <c r="I194" s="162">
        <f>RES_hhdet_emi!I$92</f>
        <v>18.290687745955879</v>
      </c>
      <c r="J194" s="162">
        <f>RES_hhdet_emi!J$92</f>
        <v>17.241474397988309</v>
      </c>
      <c r="K194" s="162">
        <f>RES_hhdet_emi!K$92</f>
        <v>22.092471196878421</v>
      </c>
      <c r="L194" s="162">
        <f>RES_hhdet_emi!L$92</f>
        <v>7.4035138635146689</v>
      </c>
      <c r="M194" s="162">
        <f>RES_hhdet_emi!M$92</f>
        <v>0.59567616633337106</v>
      </c>
      <c r="N194" s="162">
        <f>RES_hhdet_emi!N$92</f>
        <v>0</v>
      </c>
      <c r="O194" s="162">
        <f>RES_hhdet_emi!O$92</f>
        <v>0</v>
      </c>
      <c r="P194" s="162">
        <f>RES_hhdet_emi!P$92</f>
        <v>0.45944144048276336</v>
      </c>
      <c r="Q194" s="162">
        <f>RES_hhdet_emi!Q$92</f>
        <v>1.8138479156950635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0.82852793263389435</v>
      </c>
      <c r="D195" s="160">
        <f t="shared" si="29"/>
        <v>0.906207434676218</v>
      </c>
      <c r="E195" s="160">
        <f t="shared" si="29"/>
        <v>0.84621407584264008</v>
      </c>
      <c r="F195" s="160">
        <f t="shared" si="29"/>
        <v>0.70534377676108317</v>
      </c>
      <c r="G195" s="160">
        <f t="shared" si="29"/>
        <v>0.63255911946199628</v>
      </c>
      <c r="H195" s="160">
        <f t="shared" si="29"/>
        <v>0.58803629625096154</v>
      </c>
      <c r="I195" s="160">
        <f t="shared" si="29"/>
        <v>0.25257660223176948</v>
      </c>
      <c r="J195" s="160">
        <f t="shared" si="29"/>
        <v>0.37016252978139258</v>
      </c>
      <c r="K195" s="160">
        <f t="shared" si="29"/>
        <v>0.5635286047310416</v>
      </c>
      <c r="L195" s="160">
        <f t="shared" si="29"/>
        <v>0.19499097314349925</v>
      </c>
      <c r="M195" s="160">
        <f t="shared" si="29"/>
        <v>1.7583538061611857E-2</v>
      </c>
      <c r="N195" s="160">
        <f t="shared" si="29"/>
        <v>0</v>
      </c>
      <c r="O195" s="160">
        <f t="shared" si="29"/>
        <v>0</v>
      </c>
      <c r="P195" s="160">
        <f t="shared" si="29"/>
        <v>2.0345934460177899E-2</v>
      </c>
      <c r="Q195" s="160">
        <f t="shared" si="29"/>
        <v>8.7790661190128183E-2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0.82852793263389435</v>
      </c>
      <c r="D196" s="156">
        <f>RES_hhdet_emi!D$94</f>
        <v>0.906207434676218</v>
      </c>
      <c r="E196" s="156">
        <f>RES_hhdet_emi!E$94</f>
        <v>0.84621407584264008</v>
      </c>
      <c r="F196" s="156">
        <f>RES_hhdet_emi!F$94</f>
        <v>0.70534377676108317</v>
      </c>
      <c r="G196" s="156">
        <f>RES_hhdet_emi!G$94</f>
        <v>0.63255911946199628</v>
      </c>
      <c r="H196" s="156">
        <f>RES_hhdet_emi!H$94</f>
        <v>0.58803629625096154</v>
      </c>
      <c r="I196" s="156">
        <f>RES_hhdet_emi!I$94</f>
        <v>0.25257660223176948</v>
      </c>
      <c r="J196" s="156">
        <f>RES_hhdet_emi!J$94</f>
        <v>0.37016252978139258</v>
      </c>
      <c r="K196" s="156">
        <f>RES_hhdet_emi!K$94</f>
        <v>0.5635286047310416</v>
      </c>
      <c r="L196" s="156">
        <f>RES_hhdet_emi!L$94</f>
        <v>0.19499097314349925</v>
      </c>
      <c r="M196" s="156">
        <f>RES_hhdet_emi!M$94</f>
        <v>1.7583538061611857E-2</v>
      </c>
      <c r="N196" s="156">
        <f>RES_hhdet_emi!N$94</f>
        <v>0</v>
      </c>
      <c r="O196" s="156">
        <f>RES_hhdet_emi!O$94</f>
        <v>0</v>
      </c>
      <c r="P196" s="156">
        <f>RES_hhdet_emi!P$94</f>
        <v>2.0345934460177899E-2</v>
      </c>
      <c r="Q196" s="156">
        <f>RES_hhdet_emi!Q$94</f>
        <v>8.7790661190128183E-2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85.477651474463187</v>
      </c>
      <c r="C202" s="157">
        <f t="shared" ref="C202:Q202" si="31">SUM(C203:C205)</f>
        <v>61.150825217702611</v>
      </c>
      <c r="D202" s="157">
        <f t="shared" si="31"/>
        <v>71.656392317732696</v>
      </c>
      <c r="E202" s="157">
        <f t="shared" si="31"/>
        <v>55.084318151339986</v>
      </c>
      <c r="F202" s="157">
        <f t="shared" si="31"/>
        <v>26.04581846095623</v>
      </c>
      <c r="G202" s="157">
        <f t="shared" si="31"/>
        <v>35.755450849813734</v>
      </c>
      <c r="H202" s="157">
        <f t="shared" si="31"/>
        <v>33.604400125083018</v>
      </c>
      <c r="I202" s="157">
        <f t="shared" si="31"/>
        <v>27.208976996828952</v>
      </c>
      <c r="J202" s="157">
        <f t="shared" si="31"/>
        <v>21.327304887110852</v>
      </c>
      <c r="K202" s="157">
        <f t="shared" si="31"/>
        <v>25.771679578627221</v>
      </c>
      <c r="L202" s="157">
        <f t="shared" si="31"/>
        <v>102.58275224435877</v>
      </c>
      <c r="M202" s="157">
        <f t="shared" si="31"/>
        <v>95.914680946862546</v>
      </c>
      <c r="N202" s="157">
        <f t="shared" si="31"/>
        <v>84.171642110222322</v>
      </c>
      <c r="O202" s="157">
        <f t="shared" si="31"/>
        <v>106.95379767904869</v>
      </c>
      <c r="P202" s="157">
        <f t="shared" si="31"/>
        <v>75.48850309650021</v>
      </c>
      <c r="Q202" s="157">
        <f t="shared" si="31"/>
        <v>72.83860686695094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85.477651474463187</v>
      </c>
      <c r="C204" s="156">
        <f>RES_hhdet_emi!C$102</f>
        <v>61.150825217702611</v>
      </c>
      <c r="D204" s="156">
        <f>RES_hhdet_emi!D$102</f>
        <v>71.656392317732696</v>
      </c>
      <c r="E204" s="156">
        <f>RES_hhdet_emi!E$102</f>
        <v>55.084318151339986</v>
      </c>
      <c r="F204" s="156">
        <f>RES_hhdet_emi!F$102</f>
        <v>26.04581846095623</v>
      </c>
      <c r="G204" s="156">
        <f>RES_hhdet_emi!G$102</f>
        <v>35.755450849813734</v>
      </c>
      <c r="H204" s="156">
        <f>RES_hhdet_emi!H$102</f>
        <v>33.604400125083018</v>
      </c>
      <c r="I204" s="156">
        <f>RES_hhdet_emi!I$102</f>
        <v>27.208976996828952</v>
      </c>
      <c r="J204" s="156">
        <f>RES_hhdet_emi!J$102</f>
        <v>21.327304887110852</v>
      </c>
      <c r="K204" s="156">
        <f>RES_hhdet_emi!K$102</f>
        <v>25.771679578627221</v>
      </c>
      <c r="L204" s="156">
        <f>RES_hhdet_emi!L$102</f>
        <v>102.58275224435877</v>
      </c>
      <c r="M204" s="156">
        <f>RES_hhdet_emi!M$102</f>
        <v>95.914680946862546</v>
      </c>
      <c r="N204" s="156">
        <f>RES_hhdet_emi!N$102</f>
        <v>84.171642110222322</v>
      </c>
      <c r="O204" s="156">
        <f>RES_hhdet_emi!O$102</f>
        <v>106.95379767904869</v>
      </c>
      <c r="P204" s="156">
        <f>RES_hhdet_emi!P$102</f>
        <v>75.48850309650021</v>
      </c>
      <c r="Q204" s="156">
        <f>RES_hhdet_emi!Q$102</f>
        <v>72.83860686695094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18905.332184999676</v>
      </c>
      <c r="C207" s="168">
        <f t="shared" ref="C207:Q207" si="32">IF(C111=0,0,C111/0.086*1000000/C$5)</f>
        <v>20315.49825535249</v>
      </c>
      <c r="D207" s="168">
        <f t="shared" si="32"/>
        <v>19969.320030713829</v>
      </c>
      <c r="E207" s="168">
        <f t="shared" si="32"/>
        <v>21985.639511769441</v>
      </c>
      <c r="F207" s="168">
        <f t="shared" si="32"/>
        <v>21430.937622285168</v>
      </c>
      <c r="G207" s="168">
        <f t="shared" si="32"/>
        <v>21348.401099964456</v>
      </c>
      <c r="H207" s="168">
        <f t="shared" si="32"/>
        <v>21526.947027530223</v>
      </c>
      <c r="I207" s="168">
        <f t="shared" si="32"/>
        <v>20575.574934827397</v>
      </c>
      <c r="J207" s="168">
        <f t="shared" si="32"/>
        <v>17908.672916278949</v>
      </c>
      <c r="K207" s="168">
        <f t="shared" si="32"/>
        <v>18563.653224930746</v>
      </c>
      <c r="L207" s="168">
        <f t="shared" si="32"/>
        <v>22001.453594170598</v>
      </c>
      <c r="M207" s="168">
        <f t="shared" si="32"/>
        <v>19812.945580042215</v>
      </c>
      <c r="N207" s="168">
        <f t="shared" si="32"/>
        <v>18740.862100171667</v>
      </c>
      <c r="O207" s="168">
        <f t="shared" si="32"/>
        <v>18232.077821379997</v>
      </c>
      <c r="P207" s="168">
        <f t="shared" si="32"/>
        <v>15289.119425213175</v>
      </c>
      <c r="Q207" s="168">
        <f t="shared" si="32"/>
        <v>16946.240417301269</v>
      </c>
    </row>
    <row r="208" spans="1:17" ht="12" customHeight="1" x14ac:dyDescent="0.25">
      <c r="A208" s="158" t="s">
        <v>65</v>
      </c>
      <c r="B208" s="157">
        <f>SUM(B209:B210)</f>
        <v>15526.055880591724</v>
      </c>
      <c r="C208" s="157">
        <f t="shared" ref="C208:Q208" si="33">SUM(C209:C210)</f>
        <v>17076.253149787361</v>
      </c>
      <c r="D208" s="157">
        <f t="shared" si="33"/>
        <v>16671.867157691413</v>
      </c>
      <c r="E208" s="157">
        <f t="shared" si="33"/>
        <v>18732.340179237093</v>
      </c>
      <c r="F208" s="157">
        <f t="shared" si="33"/>
        <v>18310.178933192568</v>
      </c>
      <c r="G208" s="157">
        <f t="shared" si="33"/>
        <v>18162.179638469101</v>
      </c>
      <c r="H208" s="157">
        <f t="shared" si="33"/>
        <v>18345.564886855143</v>
      </c>
      <c r="I208" s="157">
        <f t="shared" si="33"/>
        <v>17431.659146459748</v>
      </c>
      <c r="J208" s="157">
        <f t="shared" si="33"/>
        <v>14973.816536881892</v>
      </c>
      <c r="K208" s="157">
        <f t="shared" si="33"/>
        <v>15579.42234007066</v>
      </c>
      <c r="L208" s="157">
        <f t="shared" si="33"/>
        <v>18262.866233380333</v>
      </c>
      <c r="M208" s="157">
        <f t="shared" si="33"/>
        <v>16209.208931824454</v>
      </c>
      <c r="N208" s="157">
        <f t="shared" si="33"/>
        <v>15299.889636526448</v>
      </c>
      <c r="O208" s="157">
        <f t="shared" si="33"/>
        <v>14761.557573399077</v>
      </c>
      <c r="P208" s="157">
        <f t="shared" si="33"/>
        <v>11837.917440509398</v>
      </c>
      <c r="Q208" s="157">
        <f t="shared" si="33"/>
        <v>13316.386826169939</v>
      </c>
    </row>
    <row r="209" spans="1:17" ht="12" customHeight="1" x14ac:dyDescent="0.25">
      <c r="A209" s="23" t="s">
        <v>157</v>
      </c>
      <c r="B209" s="156">
        <f>IF(B113=0,0,B113/0.086*1000000/B$7)</f>
        <v>15438.936223740948</v>
      </c>
      <c r="C209" s="156">
        <f t="shared" ref="C209:Q210" si="34">IF(C113=0,0,C113/0.086*1000000/C$7)</f>
        <v>17011.43900929506</v>
      </c>
      <c r="D209" s="156">
        <f t="shared" si="34"/>
        <v>16585.478122948301</v>
      </c>
      <c r="E209" s="156">
        <f t="shared" si="34"/>
        <v>18643.784388178199</v>
      </c>
      <c r="F209" s="156">
        <f t="shared" si="34"/>
        <v>18243.463658212149</v>
      </c>
      <c r="G209" s="156">
        <f t="shared" si="34"/>
        <v>18098.421114250064</v>
      </c>
      <c r="H209" s="156">
        <f t="shared" si="34"/>
        <v>18256.510358069037</v>
      </c>
      <c r="I209" s="156">
        <f t="shared" si="34"/>
        <v>17344.05459223684</v>
      </c>
      <c r="J209" s="156">
        <f t="shared" si="34"/>
        <v>14890.702845183951</v>
      </c>
      <c r="K209" s="156">
        <f t="shared" si="34"/>
        <v>15506.274938625074</v>
      </c>
      <c r="L209" s="156">
        <f t="shared" si="34"/>
        <v>18160.02143757966</v>
      </c>
      <c r="M209" s="156">
        <f t="shared" si="34"/>
        <v>16113.000419146123</v>
      </c>
      <c r="N209" s="156">
        <f t="shared" si="34"/>
        <v>15249.047626663523</v>
      </c>
      <c r="O209" s="156">
        <f t="shared" si="34"/>
        <v>14706.179624189641</v>
      </c>
      <c r="P209" s="156">
        <f t="shared" si="34"/>
        <v>11780.920360199849</v>
      </c>
      <c r="Q209" s="156">
        <f t="shared" si="34"/>
        <v>13217.403766257874</v>
      </c>
    </row>
    <row r="210" spans="1:17" ht="12" customHeight="1" x14ac:dyDescent="0.25">
      <c r="A210" s="23" t="s">
        <v>60</v>
      </c>
      <c r="B210" s="156">
        <f>IF(B114=0,0,B114/0.086*1000000/B$7)</f>
        <v>87.119656850776821</v>
      </c>
      <c r="C210" s="156">
        <f t="shared" si="34"/>
        <v>64.814140492300467</v>
      </c>
      <c r="D210" s="156">
        <f t="shared" si="34"/>
        <v>86.389034743111566</v>
      </c>
      <c r="E210" s="156">
        <f t="shared" si="34"/>
        <v>88.555791058895011</v>
      </c>
      <c r="F210" s="156">
        <f t="shared" si="34"/>
        <v>66.715274980420475</v>
      </c>
      <c r="G210" s="156">
        <f t="shared" si="34"/>
        <v>63.758524219036893</v>
      </c>
      <c r="H210" s="156">
        <f t="shared" si="34"/>
        <v>89.054528786106403</v>
      </c>
      <c r="I210" s="156">
        <f t="shared" si="34"/>
        <v>87.604554222907566</v>
      </c>
      <c r="J210" s="156">
        <f t="shared" si="34"/>
        <v>83.113691697941832</v>
      </c>
      <c r="K210" s="156">
        <f t="shared" si="34"/>
        <v>73.147401445584507</v>
      </c>
      <c r="L210" s="156">
        <f t="shared" si="34"/>
        <v>102.84479580067301</v>
      </c>
      <c r="M210" s="156">
        <f t="shared" si="34"/>
        <v>96.208512678331672</v>
      </c>
      <c r="N210" s="156">
        <f t="shared" si="34"/>
        <v>50.842009862925437</v>
      </c>
      <c r="O210" s="156">
        <f t="shared" si="34"/>
        <v>55.377949209436949</v>
      </c>
      <c r="P210" s="156">
        <f t="shared" si="34"/>
        <v>56.997080309550228</v>
      </c>
      <c r="Q210" s="156">
        <f t="shared" si="34"/>
        <v>98.9830599120654</v>
      </c>
    </row>
    <row r="211" spans="1:17" ht="12" customHeight="1" x14ac:dyDescent="0.25">
      <c r="A211" s="158" t="s">
        <v>112</v>
      </c>
      <c r="B211" s="157">
        <f>B212</f>
        <v>0.90088848269525401</v>
      </c>
      <c r="C211" s="157">
        <f t="shared" ref="C211:Q211" si="35">C212</f>
        <v>1.3083131898897349</v>
      </c>
      <c r="D211" s="157">
        <f t="shared" si="35"/>
        <v>1.9154497889597271</v>
      </c>
      <c r="E211" s="157">
        <f t="shared" si="35"/>
        <v>2.7190933252766807</v>
      </c>
      <c r="F211" s="157">
        <f t="shared" si="35"/>
        <v>3.2334801940457756</v>
      </c>
      <c r="G211" s="157">
        <f t="shared" si="35"/>
        <v>3.8413698500669646</v>
      </c>
      <c r="H211" s="157">
        <f t="shared" si="35"/>
        <v>5.3253511438555368</v>
      </c>
      <c r="I211" s="157">
        <f t="shared" si="35"/>
        <v>6.4221953708700186</v>
      </c>
      <c r="J211" s="157">
        <f t="shared" si="35"/>
        <v>7.8815168052876992</v>
      </c>
      <c r="K211" s="157">
        <f t="shared" si="35"/>
        <v>9.4516873655118001</v>
      </c>
      <c r="L211" s="157">
        <f t="shared" si="35"/>
        <v>9.7162045991341639</v>
      </c>
      <c r="M211" s="157">
        <f t="shared" si="35"/>
        <v>10.453622424885035</v>
      </c>
      <c r="N211" s="157">
        <f t="shared" si="35"/>
        <v>11.831467797813238</v>
      </c>
      <c r="O211" s="157">
        <f t="shared" si="35"/>
        <v>13.22676358057654</v>
      </c>
      <c r="P211" s="157">
        <f t="shared" si="35"/>
        <v>15.519054897226125</v>
      </c>
      <c r="Q211" s="157">
        <f t="shared" si="35"/>
        <v>17.513767729054546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0.90088848269525401</v>
      </c>
      <c r="C212" s="156">
        <f t="shared" si="36"/>
        <v>1.3083131898897349</v>
      </c>
      <c r="D212" s="156">
        <f t="shared" si="36"/>
        <v>1.9154497889597271</v>
      </c>
      <c r="E212" s="156">
        <f t="shared" si="36"/>
        <v>2.7190933252766807</v>
      </c>
      <c r="F212" s="156">
        <f t="shared" si="36"/>
        <v>3.2334801940457756</v>
      </c>
      <c r="G212" s="156">
        <f t="shared" si="36"/>
        <v>3.8413698500669646</v>
      </c>
      <c r="H212" s="156">
        <f t="shared" si="36"/>
        <v>5.3253511438555368</v>
      </c>
      <c r="I212" s="156">
        <f t="shared" si="36"/>
        <v>6.4221953708700186</v>
      </c>
      <c r="J212" s="156">
        <f t="shared" si="36"/>
        <v>7.8815168052876992</v>
      </c>
      <c r="K212" s="156">
        <f t="shared" si="36"/>
        <v>9.4516873655118001</v>
      </c>
      <c r="L212" s="156">
        <f t="shared" si="36"/>
        <v>9.7162045991341639</v>
      </c>
      <c r="M212" s="156">
        <f t="shared" si="36"/>
        <v>10.453622424885035</v>
      </c>
      <c r="N212" s="156">
        <f t="shared" si="36"/>
        <v>11.831467797813238</v>
      </c>
      <c r="O212" s="156">
        <f t="shared" si="36"/>
        <v>13.22676358057654</v>
      </c>
      <c r="P212" s="156">
        <f t="shared" si="36"/>
        <v>15.519054897226125</v>
      </c>
      <c r="Q212" s="156">
        <f t="shared" si="36"/>
        <v>17.513767729054546</v>
      </c>
    </row>
    <row r="213" spans="1:17" ht="12" customHeight="1" x14ac:dyDescent="0.25">
      <c r="A213" s="158" t="s">
        <v>63</v>
      </c>
      <c r="B213" s="157">
        <f t="shared" si="36"/>
        <v>2143.6657923460903</v>
      </c>
      <c r="C213" s="157">
        <f t="shared" si="36"/>
        <v>2110.5152493312821</v>
      </c>
      <c r="D213" s="157">
        <f t="shared" si="36"/>
        <v>2117.3275528583486</v>
      </c>
      <c r="E213" s="157">
        <f t="shared" si="36"/>
        <v>2123.2258465665273</v>
      </c>
      <c r="F213" s="157">
        <f t="shared" si="36"/>
        <v>2110.0797059909496</v>
      </c>
      <c r="G213" s="157">
        <f t="shared" si="36"/>
        <v>2108.281887996211</v>
      </c>
      <c r="H213" s="157">
        <f t="shared" si="36"/>
        <v>2137.9810443453898</v>
      </c>
      <c r="I213" s="157">
        <f t="shared" si="36"/>
        <v>2114.9459181981397</v>
      </c>
      <c r="J213" s="157">
        <f t="shared" si="36"/>
        <v>1947.9808343645982</v>
      </c>
      <c r="K213" s="157">
        <f t="shared" si="36"/>
        <v>1995.2770722978628</v>
      </c>
      <c r="L213" s="157">
        <f t="shared" si="36"/>
        <v>2471.4417596518501</v>
      </c>
      <c r="M213" s="157">
        <f t="shared" si="36"/>
        <v>2391.8444725685936</v>
      </c>
      <c r="N213" s="157">
        <f t="shared" si="36"/>
        <v>2297.9645601973625</v>
      </c>
      <c r="O213" s="157">
        <f t="shared" si="36"/>
        <v>2304.7259215587519</v>
      </c>
      <c r="P213" s="157">
        <f t="shared" si="36"/>
        <v>2313.0910835101417</v>
      </c>
      <c r="Q213" s="157">
        <f t="shared" si="36"/>
        <v>2402.1113298182991</v>
      </c>
    </row>
    <row r="214" spans="1:17" ht="12" customHeight="1" x14ac:dyDescent="0.25">
      <c r="A214" s="167" t="s">
        <v>156</v>
      </c>
      <c r="B214" s="132">
        <f>IF(B118=0,0,B118/0.086*1000000/B$11)</f>
        <v>2465.12910802222</v>
      </c>
      <c r="C214" s="132">
        <f t="shared" ref="C214:Q214" si="37">IF(C118=0,0,C118/0.086*1000000/C$11)</f>
        <v>2441.0172659344435</v>
      </c>
      <c r="D214" s="132">
        <f t="shared" si="37"/>
        <v>2454.5055219036967</v>
      </c>
      <c r="E214" s="132">
        <f t="shared" si="37"/>
        <v>2453.9857310517978</v>
      </c>
      <c r="F214" s="132">
        <f t="shared" si="37"/>
        <v>2434.7399550704995</v>
      </c>
      <c r="G214" s="132">
        <f t="shared" si="37"/>
        <v>2449.9440479108648</v>
      </c>
      <c r="H214" s="132">
        <f t="shared" si="37"/>
        <v>2474.4455784194333</v>
      </c>
      <c r="I214" s="132">
        <f t="shared" si="37"/>
        <v>2552.0852523661533</v>
      </c>
      <c r="J214" s="132">
        <f t="shared" si="37"/>
        <v>2348.2106238321849</v>
      </c>
      <c r="K214" s="132">
        <f t="shared" si="37"/>
        <v>2468.4733974928909</v>
      </c>
      <c r="L214" s="132">
        <f t="shared" si="37"/>
        <v>2944.2666963870079</v>
      </c>
      <c r="M214" s="132">
        <f t="shared" si="37"/>
        <v>2852.7848333904344</v>
      </c>
      <c r="N214" s="132">
        <f t="shared" si="37"/>
        <v>2826.4977868868532</v>
      </c>
      <c r="O214" s="132">
        <f t="shared" si="37"/>
        <v>2807.6550877055497</v>
      </c>
      <c r="P214" s="132">
        <f t="shared" si="37"/>
        <v>2790.8309298845902</v>
      </c>
      <c r="Q214" s="132">
        <f t="shared" si="37"/>
        <v>2773.9211815515973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1916.5576636518038</v>
      </c>
      <c r="D215" s="132">
        <f t="shared" si="38"/>
        <v>1929.5299626691587</v>
      </c>
      <c r="E215" s="132">
        <f t="shared" si="38"/>
        <v>1931.4598521787523</v>
      </c>
      <c r="F215" s="132">
        <f t="shared" si="38"/>
        <v>1918.7016156993377</v>
      </c>
      <c r="G215" s="132">
        <f t="shared" si="38"/>
        <v>1933.1175221060453</v>
      </c>
      <c r="H215" s="132">
        <f t="shared" si="38"/>
        <v>1954.762393037329</v>
      </c>
      <c r="I215" s="132">
        <f t="shared" si="38"/>
        <v>2005.1473774095211</v>
      </c>
      <c r="J215" s="132">
        <f t="shared" si="38"/>
        <v>1875.3193669528821</v>
      </c>
      <c r="K215" s="132">
        <f t="shared" si="38"/>
        <v>1956.7011611901642</v>
      </c>
      <c r="L215" s="132">
        <f t="shared" si="38"/>
        <v>2362.5418646610556</v>
      </c>
      <c r="M215" s="132">
        <f t="shared" si="38"/>
        <v>2268.8198969628006</v>
      </c>
      <c r="N215" s="132">
        <f t="shared" si="38"/>
        <v>2252.0216018585297</v>
      </c>
      <c r="O215" s="132">
        <f t="shared" si="38"/>
        <v>2241.5761663470012</v>
      </c>
      <c r="P215" s="132">
        <f t="shared" si="38"/>
        <v>2232.829108254155</v>
      </c>
      <c r="Q215" s="132">
        <f t="shared" si="38"/>
        <v>2224.2031134735494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1586.6612228573756</v>
      </c>
      <c r="D216" s="165">
        <f t="shared" si="39"/>
        <v>1595.4285892373719</v>
      </c>
      <c r="E216" s="165">
        <f t="shared" si="39"/>
        <v>1595.0907251837093</v>
      </c>
      <c r="F216" s="165">
        <f t="shared" si="39"/>
        <v>1582.5809707958608</v>
      </c>
      <c r="G216" s="165">
        <f t="shared" si="39"/>
        <v>1592.4636311420736</v>
      </c>
      <c r="H216" s="165">
        <f t="shared" si="39"/>
        <v>1608.3896259726682</v>
      </c>
      <c r="I216" s="165">
        <f t="shared" si="39"/>
        <v>1658.8554140379763</v>
      </c>
      <c r="J216" s="165">
        <f t="shared" si="39"/>
        <v>1526.3369054909213</v>
      </c>
      <c r="K216" s="165">
        <f t="shared" si="39"/>
        <v>1604.5077083703993</v>
      </c>
      <c r="L216" s="165">
        <f t="shared" si="39"/>
        <v>1957.9373530973705</v>
      </c>
      <c r="M216" s="165">
        <f t="shared" si="39"/>
        <v>1854.3101417037958</v>
      </c>
      <c r="N216" s="165">
        <f t="shared" si="39"/>
        <v>1837.2235614764668</v>
      </c>
      <c r="O216" s="165">
        <f t="shared" si="39"/>
        <v>1824.9758070086148</v>
      </c>
      <c r="P216" s="165">
        <f t="shared" si="39"/>
        <v>1814.04010442499</v>
      </c>
      <c r="Q216" s="165">
        <f t="shared" si="39"/>
        <v>1803.0487680085521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329.89644079442832</v>
      </c>
      <c r="D217" s="164">
        <f t="shared" si="39"/>
        <v>334.10137343178707</v>
      </c>
      <c r="E217" s="164">
        <f t="shared" si="39"/>
        <v>336.36912699504273</v>
      </c>
      <c r="F217" s="164">
        <f t="shared" si="39"/>
        <v>336.12064490347728</v>
      </c>
      <c r="G217" s="164">
        <f t="shared" si="39"/>
        <v>340.65389096397143</v>
      </c>
      <c r="H217" s="164">
        <f t="shared" si="39"/>
        <v>346.37276706466065</v>
      </c>
      <c r="I217" s="164">
        <f t="shared" si="39"/>
        <v>346.29196337154463</v>
      </c>
      <c r="J217" s="164">
        <f t="shared" si="39"/>
        <v>348.98246146196107</v>
      </c>
      <c r="K217" s="164">
        <f t="shared" si="39"/>
        <v>352.1934528197649</v>
      </c>
      <c r="L217" s="164">
        <f t="shared" si="39"/>
        <v>404.60451156368475</v>
      </c>
      <c r="M217" s="164">
        <f t="shared" si="39"/>
        <v>414.50975525900475</v>
      </c>
      <c r="N217" s="164">
        <f t="shared" si="39"/>
        <v>414.79804038206339</v>
      </c>
      <c r="O217" s="164">
        <f t="shared" si="39"/>
        <v>416.60035933838617</v>
      </c>
      <c r="P217" s="164">
        <f t="shared" si="39"/>
        <v>418.7890038291647</v>
      </c>
      <c r="Q217" s="164">
        <f t="shared" si="39"/>
        <v>421.15434546499739</v>
      </c>
    </row>
    <row r="218" spans="1:17" ht="12" customHeight="1" x14ac:dyDescent="0.25">
      <c r="A218" s="163" t="s">
        <v>144</v>
      </c>
      <c r="B218" s="162">
        <f>IF(B122=0,0,B122/0.086*1000000/B$13)</f>
        <v>2054.2778439457975</v>
      </c>
      <c r="C218" s="162">
        <f t="shared" ref="C218:Q218" si="40">IF(C122=0,0,C122/0.086*1000000/C$13)</f>
        <v>2034.180609498108</v>
      </c>
      <c r="D218" s="162">
        <f t="shared" si="40"/>
        <v>2045.4222860963853</v>
      </c>
      <c r="E218" s="162">
        <f t="shared" si="40"/>
        <v>2044.9784298601555</v>
      </c>
      <c r="F218" s="162">
        <f t="shared" si="40"/>
        <v>2028.9483791876685</v>
      </c>
      <c r="G218" s="162">
        <f t="shared" si="40"/>
        <v>2041.6075108103705</v>
      </c>
      <c r="H218" s="162">
        <f t="shared" si="40"/>
        <v>2062.046606988119</v>
      </c>
      <c r="I218" s="162">
        <f t="shared" si="40"/>
        <v>2048.2513912836616</v>
      </c>
      <c r="J218" s="162">
        <f t="shared" si="40"/>
        <v>2051.152100228579</v>
      </c>
      <c r="K218" s="162">
        <f t="shared" si="40"/>
        <v>2057.0680988384365</v>
      </c>
      <c r="L218" s="162">
        <f t="shared" si="40"/>
        <v>2453.5623077479254</v>
      </c>
      <c r="M218" s="162">
        <f t="shared" si="40"/>
        <v>2381.2932388373883</v>
      </c>
      <c r="N218" s="162">
        <f t="shared" si="40"/>
        <v>0</v>
      </c>
      <c r="O218" s="162">
        <f t="shared" si="40"/>
        <v>0</v>
      </c>
      <c r="P218" s="162">
        <f t="shared" si="40"/>
        <v>2335.082595874575</v>
      </c>
      <c r="Q218" s="162">
        <f t="shared" si="40"/>
        <v>2322.1216734683258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1652.113836968171</v>
      </c>
      <c r="D219" s="160">
        <f t="shared" si="41"/>
        <v>1663.6258593944171</v>
      </c>
      <c r="E219" s="160">
        <f t="shared" si="41"/>
        <v>1665.6051064041828</v>
      </c>
      <c r="F219" s="160">
        <f t="shared" si="41"/>
        <v>1654.937091375491</v>
      </c>
      <c r="G219" s="160">
        <f t="shared" si="41"/>
        <v>1667.6987729907419</v>
      </c>
      <c r="H219" s="160">
        <f t="shared" si="41"/>
        <v>1686.7030616069464</v>
      </c>
      <c r="I219" s="160">
        <f t="shared" si="41"/>
        <v>1677.6553677059128</v>
      </c>
      <c r="J219" s="160">
        <f t="shared" si="41"/>
        <v>1682.2313266105436</v>
      </c>
      <c r="K219" s="160">
        <f t="shared" si="41"/>
        <v>1689.2877170647585</v>
      </c>
      <c r="L219" s="160">
        <f t="shared" si="41"/>
        <v>2036.2234462160659</v>
      </c>
      <c r="M219" s="160">
        <f t="shared" si="41"/>
        <v>1962.3503605033154</v>
      </c>
      <c r="N219" s="160">
        <f t="shared" si="41"/>
        <v>0</v>
      </c>
      <c r="O219" s="160">
        <f t="shared" si="41"/>
        <v>0</v>
      </c>
      <c r="P219" s="160">
        <f t="shared" si="41"/>
        <v>1936.5926911476454</v>
      </c>
      <c r="Q219" s="160">
        <f t="shared" si="41"/>
        <v>1930.5334332194193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1322.2173961737428</v>
      </c>
      <c r="D220" s="156">
        <f t="shared" si="42"/>
        <v>1329.5244859626298</v>
      </c>
      <c r="E220" s="156">
        <f t="shared" si="42"/>
        <v>1329.2359794091401</v>
      </c>
      <c r="F220" s="156">
        <f t="shared" si="42"/>
        <v>1318.8164464720137</v>
      </c>
      <c r="G220" s="156">
        <f t="shared" si="42"/>
        <v>1327.0448820267702</v>
      </c>
      <c r="H220" s="156">
        <f t="shared" si="42"/>
        <v>1340.3302945422856</v>
      </c>
      <c r="I220" s="156">
        <f t="shared" si="42"/>
        <v>1331.3634043343684</v>
      </c>
      <c r="J220" s="156">
        <f t="shared" si="42"/>
        <v>1333.2488651485824</v>
      </c>
      <c r="K220" s="156">
        <f t="shared" si="42"/>
        <v>1337.0942642449934</v>
      </c>
      <c r="L220" s="156">
        <f t="shared" si="42"/>
        <v>1631.6189346523813</v>
      </c>
      <c r="M220" s="156">
        <f t="shared" si="42"/>
        <v>1547.8406052443104</v>
      </c>
      <c r="N220" s="156">
        <f t="shared" si="42"/>
        <v>0</v>
      </c>
      <c r="O220" s="156">
        <f t="shared" si="42"/>
        <v>0</v>
      </c>
      <c r="P220" s="156">
        <f t="shared" si="42"/>
        <v>1517.8036873184808</v>
      </c>
      <c r="Q220" s="156">
        <f t="shared" si="42"/>
        <v>1509.3790877544222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329.89644079442837</v>
      </c>
      <c r="D221" s="156">
        <f t="shared" si="42"/>
        <v>334.10137343178707</v>
      </c>
      <c r="E221" s="156">
        <f t="shared" si="42"/>
        <v>336.36912699504262</v>
      </c>
      <c r="F221" s="156">
        <f t="shared" si="42"/>
        <v>336.1206449034774</v>
      </c>
      <c r="G221" s="156">
        <f t="shared" si="42"/>
        <v>340.65389096397149</v>
      </c>
      <c r="H221" s="156">
        <f t="shared" si="42"/>
        <v>346.37276706466059</v>
      </c>
      <c r="I221" s="156">
        <f t="shared" si="42"/>
        <v>346.29196337154474</v>
      </c>
      <c r="J221" s="156">
        <f t="shared" si="42"/>
        <v>348.98246146196158</v>
      </c>
      <c r="K221" s="156">
        <f t="shared" si="42"/>
        <v>352.1934528197649</v>
      </c>
      <c r="L221" s="156">
        <f t="shared" si="42"/>
        <v>404.60451156368475</v>
      </c>
      <c r="M221" s="156">
        <f t="shared" si="42"/>
        <v>414.50975525900475</v>
      </c>
      <c r="N221" s="156">
        <f t="shared" si="42"/>
        <v>0</v>
      </c>
      <c r="O221" s="156">
        <f t="shared" si="42"/>
        <v>0</v>
      </c>
      <c r="P221" s="156">
        <f t="shared" si="42"/>
        <v>418.7890038291643</v>
      </c>
      <c r="Q221" s="156">
        <f t="shared" si="42"/>
        <v>421.15434546499694</v>
      </c>
    </row>
    <row r="222" spans="1:17" ht="12" customHeight="1" x14ac:dyDescent="0.25">
      <c r="A222" s="163" t="s">
        <v>142</v>
      </c>
      <c r="B222" s="162">
        <f>IF(B126=0,0,B126/0.086*1000000/B$15)</f>
        <v>1815.9964723551063</v>
      </c>
      <c r="C222" s="162">
        <f t="shared" ref="C222:Q222" si="43">IF(C126=0,0,C126/0.086*1000000/C$15)</f>
        <v>1730.9248473210146</v>
      </c>
      <c r="D222" s="162">
        <f t="shared" si="43"/>
        <v>1801.9618303207151</v>
      </c>
      <c r="E222" s="162">
        <f t="shared" si="43"/>
        <v>1797.3473204607087</v>
      </c>
      <c r="F222" s="162">
        <f t="shared" si="43"/>
        <v>1733.1145896884441</v>
      </c>
      <c r="G222" s="162">
        <f t="shared" si="43"/>
        <v>1671.7622802631565</v>
      </c>
      <c r="H222" s="162">
        <f t="shared" si="43"/>
        <v>1858.7747943539609</v>
      </c>
      <c r="I222" s="162">
        <f t="shared" si="43"/>
        <v>1810.7457108826318</v>
      </c>
      <c r="J222" s="162">
        <f t="shared" si="43"/>
        <v>1646.3842041043579</v>
      </c>
      <c r="K222" s="162">
        <f t="shared" si="43"/>
        <v>1633.3756661632724</v>
      </c>
      <c r="L222" s="162">
        <f t="shared" si="43"/>
        <v>2185.7083744859401</v>
      </c>
      <c r="M222" s="162">
        <f t="shared" si="43"/>
        <v>2121.0091489136516</v>
      </c>
      <c r="N222" s="162">
        <f t="shared" si="43"/>
        <v>1985.2767888980682</v>
      </c>
      <c r="O222" s="162">
        <f t="shared" si="43"/>
        <v>1989.2219279992587</v>
      </c>
      <c r="P222" s="162">
        <f t="shared" si="43"/>
        <v>2007.6741858719556</v>
      </c>
      <c r="Q222" s="162">
        <f t="shared" si="43"/>
        <v>2154.9476708031666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1454.9975915530922</v>
      </c>
      <c r="D223" s="160">
        <f t="shared" si="44"/>
        <v>1505.376563140213</v>
      </c>
      <c r="E223" s="160">
        <f t="shared" si="44"/>
        <v>1504.6448852945216</v>
      </c>
      <c r="F223" s="160">
        <f t="shared" si="44"/>
        <v>1462.6451282009732</v>
      </c>
      <c r="G223" s="160">
        <f t="shared" si="44"/>
        <v>1427.299373135025</v>
      </c>
      <c r="H223" s="160">
        <f t="shared" si="44"/>
        <v>1554.5763833947522</v>
      </c>
      <c r="I223" s="160">
        <f t="shared" si="44"/>
        <v>1523.276675445238</v>
      </c>
      <c r="J223" s="160">
        <f t="shared" si="44"/>
        <v>1419.1321941298027</v>
      </c>
      <c r="K223" s="160">
        <f t="shared" si="44"/>
        <v>1413.8876358258999</v>
      </c>
      <c r="L223" s="160">
        <f t="shared" si="44"/>
        <v>1858.1005805968325</v>
      </c>
      <c r="M223" s="160">
        <f t="shared" si="44"/>
        <v>1793.1657020528894</v>
      </c>
      <c r="N223" s="160">
        <f t="shared" si="44"/>
        <v>1705.2279531658153</v>
      </c>
      <c r="O223" s="160">
        <f t="shared" si="44"/>
        <v>1709.5946125379103</v>
      </c>
      <c r="P223" s="160">
        <f t="shared" si="44"/>
        <v>1723.7772246459397</v>
      </c>
      <c r="Q223" s="160">
        <f t="shared" si="44"/>
        <v>1821.8703314870672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1125.1011507586641</v>
      </c>
      <c r="D224" s="156">
        <f t="shared" si="45"/>
        <v>1171.2751897084258</v>
      </c>
      <c r="E224" s="156">
        <f t="shared" si="45"/>
        <v>1168.2757582994786</v>
      </c>
      <c r="F224" s="156">
        <f t="shared" si="45"/>
        <v>1126.5244832974961</v>
      </c>
      <c r="G224" s="156">
        <f t="shared" si="45"/>
        <v>1086.6454821710536</v>
      </c>
      <c r="H224" s="156">
        <f t="shared" si="45"/>
        <v>1208.2036163300918</v>
      </c>
      <c r="I224" s="156">
        <f t="shared" si="45"/>
        <v>1176.9847120736936</v>
      </c>
      <c r="J224" s="156">
        <f t="shared" si="45"/>
        <v>1070.1497326678416</v>
      </c>
      <c r="K224" s="156">
        <f t="shared" si="45"/>
        <v>1061.6941830061351</v>
      </c>
      <c r="L224" s="156">
        <f t="shared" si="45"/>
        <v>1453.4960690331479</v>
      </c>
      <c r="M224" s="156">
        <f t="shared" si="45"/>
        <v>1378.6559467938841</v>
      </c>
      <c r="N224" s="156">
        <f t="shared" si="45"/>
        <v>1290.4299127837519</v>
      </c>
      <c r="O224" s="156">
        <f t="shared" si="45"/>
        <v>1292.9942531995241</v>
      </c>
      <c r="P224" s="156">
        <f t="shared" si="45"/>
        <v>1304.9882208167753</v>
      </c>
      <c r="Q224" s="156">
        <f t="shared" si="45"/>
        <v>1400.7159860220702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329.89644079442814</v>
      </c>
      <c r="D225" s="156">
        <f t="shared" si="45"/>
        <v>334.10137343178701</v>
      </c>
      <c r="E225" s="156">
        <f t="shared" si="45"/>
        <v>336.36912699504273</v>
      </c>
      <c r="F225" s="156">
        <f t="shared" si="45"/>
        <v>336.12064490347734</v>
      </c>
      <c r="G225" s="156">
        <f t="shared" si="45"/>
        <v>340.65389096397149</v>
      </c>
      <c r="H225" s="156">
        <f t="shared" si="45"/>
        <v>346.37276706466059</v>
      </c>
      <c r="I225" s="156">
        <f t="shared" si="45"/>
        <v>346.2919633715448</v>
      </c>
      <c r="J225" s="156">
        <f t="shared" si="45"/>
        <v>348.98246146196118</v>
      </c>
      <c r="K225" s="156">
        <f t="shared" si="45"/>
        <v>352.19345281976507</v>
      </c>
      <c r="L225" s="156">
        <f t="shared" si="45"/>
        <v>404.60451156368475</v>
      </c>
      <c r="M225" s="156">
        <f t="shared" si="45"/>
        <v>414.50975525900475</v>
      </c>
      <c r="N225" s="156">
        <f t="shared" si="45"/>
        <v>414.79804038206345</v>
      </c>
      <c r="O225" s="156">
        <f t="shared" si="45"/>
        <v>416.60035933838623</v>
      </c>
      <c r="P225" s="156">
        <f t="shared" si="45"/>
        <v>418.78900382916453</v>
      </c>
      <c r="Q225" s="156">
        <f t="shared" si="45"/>
        <v>421.15434546499722</v>
      </c>
    </row>
    <row r="226" spans="1:17" ht="12" customHeight="1" x14ac:dyDescent="0.25">
      <c r="A226" s="158" t="s">
        <v>62</v>
      </c>
      <c r="B226" s="157">
        <f t="shared" si="36"/>
        <v>1234.7096235791644</v>
      </c>
      <c r="C226" s="157">
        <f t="shared" si="36"/>
        <v>1127.4215430439601</v>
      </c>
      <c r="D226" s="157">
        <f t="shared" si="36"/>
        <v>1178.2098703751094</v>
      </c>
      <c r="E226" s="157">
        <f t="shared" si="36"/>
        <v>1127.3543926405362</v>
      </c>
      <c r="F226" s="157">
        <f t="shared" si="36"/>
        <v>1007.4455029076034</v>
      </c>
      <c r="G226" s="157">
        <f t="shared" si="36"/>
        <v>1074.0982036490807</v>
      </c>
      <c r="H226" s="157">
        <f t="shared" si="36"/>
        <v>1038.0757451858331</v>
      </c>
      <c r="I226" s="157">
        <f t="shared" si="36"/>
        <v>1022.5476747986402</v>
      </c>
      <c r="J226" s="157">
        <f t="shared" si="36"/>
        <v>978.99402822717263</v>
      </c>
      <c r="K226" s="157">
        <f t="shared" si="36"/>
        <v>979.50212519671015</v>
      </c>
      <c r="L226" s="157">
        <f t="shared" si="36"/>
        <v>1257.4293965392831</v>
      </c>
      <c r="M226" s="157">
        <f t="shared" si="36"/>
        <v>1201.438553224285</v>
      </c>
      <c r="N226" s="157">
        <f t="shared" si="36"/>
        <v>1131.1764356500389</v>
      </c>
      <c r="O226" s="157">
        <f t="shared" si="36"/>
        <v>1152.5675628415943</v>
      </c>
      <c r="P226" s="157">
        <f t="shared" si="36"/>
        <v>1122.5918462964089</v>
      </c>
      <c r="Q226" s="157">
        <f t="shared" si="36"/>
        <v>1210.2284935839778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1450.7351060294332</v>
      </c>
      <c r="C228" s="156">
        <f t="shared" ref="C228:Q228" si="47">IF(C132=0,0,C132/0.086*1000000/C$19)</f>
        <v>1488.563781952299</v>
      </c>
      <c r="D228" s="156">
        <f t="shared" si="47"/>
        <v>1451.3133968947429</v>
      </c>
      <c r="E228" s="156">
        <f t="shared" si="47"/>
        <v>1441.8447405264876</v>
      </c>
      <c r="F228" s="156">
        <f t="shared" si="47"/>
        <v>1455.293527218357</v>
      </c>
      <c r="G228" s="156">
        <f t="shared" si="47"/>
        <v>1448.5399693263191</v>
      </c>
      <c r="H228" s="156">
        <f t="shared" si="47"/>
        <v>1458.1512321986947</v>
      </c>
      <c r="I228" s="156">
        <f t="shared" si="47"/>
        <v>1500.8503603257072</v>
      </c>
      <c r="J228" s="156">
        <f t="shared" si="47"/>
        <v>1518.290245929091</v>
      </c>
      <c r="K228" s="156">
        <f t="shared" si="47"/>
        <v>1508.3942093933233</v>
      </c>
      <c r="L228" s="156">
        <f t="shared" si="47"/>
        <v>1775.042169264646</v>
      </c>
      <c r="M228" s="156">
        <f t="shared" si="47"/>
        <v>1761.5166563565112</v>
      </c>
      <c r="N228" s="156">
        <f t="shared" si="47"/>
        <v>1532.5872982926169</v>
      </c>
      <c r="O228" s="156">
        <f t="shared" si="47"/>
        <v>1951.5436615010985</v>
      </c>
      <c r="P228" s="156">
        <f t="shared" si="47"/>
        <v>1743.0198074176649</v>
      </c>
      <c r="Q228" s="156">
        <f t="shared" si="47"/>
        <v>1760.319818461106</v>
      </c>
    </row>
    <row r="229" spans="1:17" ht="12" customHeight="1" x14ac:dyDescent="0.25">
      <c r="A229" s="29" t="s">
        <v>140</v>
      </c>
      <c r="B229" s="57">
        <f>IF(B133=0,0,B133/0.086*1000000/B$20)</f>
        <v>831.12704866265437</v>
      </c>
      <c r="C229" s="57">
        <f t="shared" ref="C229:Q229" si="48">IF(C133=0,0,C133/0.086*1000000/C$20)</f>
        <v>821.05579412304201</v>
      </c>
      <c r="D229" s="57">
        <f t="shared" si="48"/>
        <v>835.60547873498967</v>
      </c>
      <c r="E229" s="57">
        <f t="shared" si="48"/>
        <v>835.27168397076525</v>
      </c>
      <c r="F229" s="57">
        <f t="shared" si="48"/>
        <v>845.18883080285366</v>
      </c>
      <c r="G229" s="57">
        <f t="shared" si="48"/>
        <v>821.7692323770782</v>
      </c>
      <c r="H229" s="57">
        <f t="shared" si="48"/>
        <v>838.87080385968704</v>
      </c>
      <c r="I229" s="57">
        <f t="shared" si="48"/>
        <v>875.92309092260416</v>
      </c>
      <c r="J229" s="57">
        <f t="shared" si="48"/>
        <v>860.30735666375745</v>
      </c>
      <c r="K229" s="57">
        <f t="shared" si="48"/>
        <v>861.0227862424116</v>
      </c>
      <c r="L229" s="57">
        <f t="shared" si="48"/>
        <v>1066.5954636453455</v>
      </c>
      <c r="M229" s="57">
        <f t="shared" si="48"/>
        <v>1065.6444609566136</v>
      </c>
      <c r="N229" s="57">
        <f t="shared" si="48"/>
        <v>1048.0979910795145</v>
      </c>
      <c r="O229" s="57">
        <f t="shared" si="48"/>
        <v>998.79861557829554</v>
      </c>
      <c r="P229" s="57">
        <f t="shared" si="48"/>
        <v>1031.2040302984501</v>
      </c>
      <c r="Q229" s="57">
        <f t="shared" si="48"/>
        <v>1129.4524113672555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8190.3874708698295</v>
      </c>
      <c r="C231" s="168">
        <f t="shared" si="49"/>
        <v>8914.2603446080957</v>
      </c>
      <c r="D231" s="168">
        <f t="shared" si="49"/>
        <v>8851.2371606012239</v>
      </c>
      <c r="E231" s="168">
        <f t="shared" si="49"/>
        <v>9768.9128150972065</v>
      </c>
      <c r="F231" s="168">
        <f t="shared" si="49"/>
        <v>9626.7617374551683</v>
      </c>
      <c r="G231" s="168">
        <f t="shared" si="49"/>
        <v>9578.7023485028312</v>
      </c>
      <c r="H231" s="168">
        <f t="shared" si="49"/>
        <v>10061.809466643275</v>
      </c>
      <c r="I231" s="168">
        <f t="shared" si="49"/>
        <v>9922.0543703993044</v>
      </c>
      <c r="J231" s="168">
        <f t="shared" si="49"/>
        <v>8798.9906046024062</v>
      </c>
      <c r="K231" s="168">
        <f t="shared" si="49"/>
        <v>9294.5538319956086</v>
      </c>
      <c r="L231" s="168">
        <f t="shared" si="49"/>
        <v>11459.184113272939</v>
      </c>
      <c r="M231" s="168">
        <f t="shared" si="49"/>
        <v>10484.50441479306</v>
      </c>
      <c r="N231" s="168">
        <f t="shared" si="49"/>
        <v>9966.7032462369243</v>
      </c>
      <c r="O231" s="168">
        <f t="shared" si="49"/>
        <v>9728.2214014995498</v>
      </c>
      <c r="P231" s="168">
        <f t="shared" si="49"/>
        <v>8287.7002171747699</v>
      </c>
      <c r="Q231" s="168">
        <f t="shared" si="49"/>
        <v>9201.5094092957916</v>
      </c>
    </row>
    <row r="232" spans="1:17" ht="12" customHeight="1" x14ac:dyDescent="0.25">
      <c r="A232" s="158" t="s">
        <v>65</v>
      </c>
      <c r="B232" s="157">
        <f t="shared" ref="B232:Q232" si="50">SUM(B233:B234)</f>
        <v>6627.9268334518747</v>
      </c>
      <c r="C232" s="157">
        <f t="shared" si="50"/>
        <v>7328.6949118388002</v>
      </c>
      <c r="D232" s="157">
        <f t="shared" si="50"/>
        <v>7229.1330262900656</v>
      </c>
      <c r="E232" s="157">
        <f t="shared" si="50"/>
        <v>8133.1974262062204</v>
      </c>
      <c r="F232" s="157">
        <f t="shared" si="50"/>
        <v>7964.2022050997475</v>
      </c>
      <c r="G232" s="157">
        <f t="shared" si="50"/>
        <v>7914.7710104676526</v>
      </c>
      <c r="H232" s="157">
        <f t="shared" si="50"/>
        <v>8290.6020508532165</v>
      </c>
      <c r="I232" s="157">
        <f t="shared" si="50"/>
        <v>8044.5532481048049</v>
      </c>
      <c r="J232" s="157">
        <f t="shared" si="50"/>
        <v>7006.5608677901182</v>
      </c>
      <c r="K232" s="157">
        <f t="shared" si="50"/>
        <v>7466.2385033667651</v>
      </c>
      <c r="L232" s="157">
        <f t="shared" si="50"/>
        <v>9125.967026906219</v>
      </c>
      <c r="M232" s="157">
        <f t="shared" si="50"/>
        <v>8180.0496841062613</v>
      </c>
      <c r="N232" s="157">
        <f t="shared" si="50"/>
        <v>7744.4029169495461</v>
      </c>
      <c r="O232" s="157">
        <f t="shared" si="50"/>
        <v>7503.7496320247064</v>
      </c>
      <c r="P232" s="157">
        <f t="shared" si="50"/>
        <v>6041.0006390517246</v>
      </c>
      <c r="Q232" s="157">
        <f t="shared" si="50"/>
        <v>6824.4644984563174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6540.807176601098</v>
      </c>
      <c r="C233" s="156">
        <f t="shared" si="51"/>
        <v>7263.8807713464994</v>
      </c>
      <c r="D233" s="156">
        <f t="shared" si="51"/>
        <v>7142.743991546954</v>
      </c>
      <c r="E233" s="156">
        <f t="shared" si="51"/>
        <v>8044.6416351473254</v>
      </c>
      <c r="F233" s="156">
        <f t="shared" si="51"/>
        <v>7897.4869301193266</v>
      </c>
      <c r="G233" s="156">
        <f t="shared" si="51"/>
        <v>7851.0124862486155</v>
      </c>
      <c r="H233" s="156">
        <f t="shared" si="51"/>
        <v>8201.5475220671105</v>
      </c>
      <c r="I233" s="156">
        <f t="shared" si="51"/>
        <v>7956.9486938818973</v>
      </c>
      <c r="J233" s="156">
        <f t="shared" si="51"/>
        <v>6923.4471760921761</v>
      </c>
      <c r="K233" s="156">
        <f t="shared" si="51"/>
        <v>7393.0911019211808</v>
      </c>
      <c r="L233" s="156">
        <f t="shared" si="51"/>
        <v>9023.1222311055462</v>
      </c>
      <c r="M233" s="156">
        <f t="shared" si="51"/>
        <v>8083.84117142793</v>
      </c>
      <c r="N233" s="156">
        <f t="shared" si="51"/>
        <v>7693.5609070866203</v>
      </c>
      <c r="O233" s="156">
        <f t="shared" si="51"/>
        <v>7448.3716828152692</v>
      </c>
      <c r="P233" s="156">
        <f t="shared" si="51"/>
        <v>5984.0035587421744</v>
      </c>
      <c r="Q233" s="156">
        <f t="shared" si="51"/>
        <v>6725.4814385442523</v>
      </c>
    </row>
    <row r="234" spans="1:17" ht="12" customHeight="1" x14ac:dyDescent="0.25">
      <c r="A234" s="23" t="s">
        <v>60</v>
      </c>
      <c r="B234" s="156">
        <f t="shared" si="51"/>
        <v>87.119656850776821</v>
      </c>
      <c r="C234" s="156">
        <f t="shared" si="51"/>
        <v>64.814140492300453</v>
      </c>
      <c r="D234" s="156">
        <f t="shared" si="51"/>
        <v>86.389034743111623</v>
      </c>
      <c r="E234" s="156">
        <f t="shared" si="51"/>
        <v>88.555791058895053</v>
      </c>
      <c r="F234" s="156">
        <f t="shared" si="51"/>
        <v>66.715274980420475</v>
      </c>
      <c r="G234" s="156">
        <f t="shared" si="51"/>
        <v>63.758524219036893</v>
      </c>
      <c r="H234" s="156">
        <f t="shared" si="51"/>
        <v>89.054528786106403</v>
      </c>
      <c r="I234" s="156">
        <f t="shared" si="51"/>
        <v>87.604554222907566</v>
      </c>
      <c r="J234" s="156">
        <f t="shared" si="51"/>
        <v>83.113691697941832</v>
      </c>
      <c r="K234" s="156">
        <f t="shared" si="51"/>
        <v>73.147401445584492</v>
      </c>
      <c r="L234" s="156">
        <f t="shared" si="51"/>
        <v>102.84479580067304</v>
      </c>
      <c r="M234" s="156">
        <f t="shared" si="51"/>
        <v>96.208512678331687</v>
      </c>
      <c r="N234" s="156">
        <f t="shared" si="51"/>
        <v>50.842009862925423</v>
      </c>
      <c r="O234" s="156">
        <f t="shared" si="51"/>
        <v>55.377949209436949</v>
      </c>
      <c r="P234" s="156">
        <f t="shared" si="51"/>
        <v>56.997080309550192</v>
      </c>
      <c r="Q234" s="156">
        <f t="shared" si="51"/>
        <v>98.9830599120654</v>
      </c>
    </row>
    <row r="235" spans="1:17" ht="12" customHeight="1" x14ac:dyDescent="0.25">
      <c r="A235" s="158" t="s">
        <v>112</v>
      </c>
      <c r="B235" s="157">
        <f t="shared" ref="B235:Q235" si="52">B236</f>
        <v>1.3455530674349361</v>
      </c>
      <c r="C235" s="157">
        <f t="shared" si="52"/>
        <v>2.0966090278801213</v>
      </c>
      <c r="D235" s="157">
        <f t="shared" si="52"/>
        <v>3.21860728370577</v>
      </c>
      <c r="E235" s="157">
        <f t="shared" si="52"/>
        <v>4.6982383019084981</v>
      </c>
      <c r="F235" s="157">
        <f t="shared" si="52"/>
        <v>5.6421197038152018</v>
      </c>
      <c r="G235" s="157">
        <f t="shared" si="52"/>
        <v>6.8162799814768675</v>
      </c>
      <c r="H235" s="157">
        <f t="shared" si="52"/>
        <v>10.043885734851893</v>
      </c>
      <c r="I235" s="157">
        <f t="shared" si="52"/>
        <v>12.543249466445934</v>
      </c>
      <c r="J235" s="157">
        <f t="shared" si="52"/>
        <v>16.052656830711754</v>
      </c>
      <c r="K235" s="157">
        <f t="shared" si="52"/>
        <v>20.585617258025977</v>
      </c>
      <c r="L235" s="157">
        <f t="shared" si="52"/>
        <v>23.503208443348598</v>
      </c>
      <c r="M235" s="157">
        <f t="shared" si="52"/>
        <v>26.277493428117275</v>
      </c>
      <c r="N235" s="157">
        <f t="shared" si="52"/>
        <v>30.769212564520647</v>
      </c>
      <c r="O235" s="157">
        <f t="shared" si="52"/>
        <v>35.384942841969341</v>
      </c>
      <c r="P235" s="157">
        <f t="shared" si="52"/>
        <v>42.898669139026055</v>
      </c>
      <c r="Q235" s="157">
        <f t="shared" si="52"/>
        <v>49.602233641400488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1.3455530674349361</v>
      </c>
      <c r="C236" s="156">
        <f t="shared" si="53"/>
        <v>2.0966090278801213</v>
      </c>
      <c r="D236" s="156">
        <f t="shared" si="53"/>
        <v>3.21860728370577</v>
      </c>
      <c r="E236" s="156">
        <f t="shared" si="53"/>
        <v>4.6982383019084981</v>
      </c>
      <c r="F236" s="156">
        <f t="shared" si="53"/>
        <v>5.6421197038152018</v>
      </c>
      <c r="G236" s="156">
        <f t="shared" si="53"/>
        <v>6.8162799814768675</v>
      </c>
      <c r="H236" s="156">
        <f t="shared" si="53"/>
        <v>10.043885734851893</v>
      </c>
      <c r="I236" s="156">
        <f t="shared" si="53"/>
        <v>12.543249466445934</v>
      </c>
      <c r="J236" s="156">
        <f t="shared" si="53"/>
        <v>16.052656830711754</v>
      </c>
      <c r="K236" s="156">
        <f t="shared" si="53"/>
        <v>20.585617258025977</v>
      </c>
      <c r="L236" s="156">
        <f t="shared" si="53"/>
        <v>23.503208443348598</v>
      </c>
      <c r="M236" s="156">
        <f t="shared" si="53"/>
        <v>26.277493428117275</v>
      </c>
      <c r="N236" s="156">
        <f t="shared" si="53"/>
        <v>30.769212564520647</v>
      </c>
      <c r="O236" s="156">
        <f t="shared" si="53"/>
        <v>35.384942841969341</v>
      </c>
      <c r="P236" s="156">
        <f t="shared" si="53"/>
        <v>42.898669139026055</v>
      </c>
      <c r="Q236" s="156">
        <f t="shared" si="53"/>
        <v>49.602233641400488</v>
      </c>
    </row>
    <row r="237" spans="1:17" ht="12" customHeight="1" x14ac:dyDescent="0.25">
      <c r="A237" s="158" t="s">
        <v>63</v>
      </c>
      <c r="B237" s="157">
        <f t="shared" si="53"/>
        <v>960.64735079875788</v>
      </c>
      <c r="C237" s="157">
        <f t="shared" si="53"/>
        <v>959.8792608088263</v>
      </c>
      <c r="D237" s="157">
        <f t="shared" si="53"/>
        <v>991.25810985844669</v>
      </c>
      <c r="E237" s="157">
        <f t="shared" si="53"/>
        <v>995.66136158421818</v>
      </c>
      <c r="F237" s="157">
        <f t="shared" si="53"/>
        <v>987.36734504141236</v>
      </c>
      <c r="G237" s="157">
        <f t="shared" si="53"/>
        <v>998.77619374001392</v>
      </c>
      <c r="H237" s="157">
        <f t="shared" si="53"/>
        <v>1086.9915774056783</v>
      </c>
      <c r="I237" s="157">
        <f t="shared" si="53"/>
        <v>1157.9857685253135</v>
      </c>
      <c r="J237" s="157">
        <f t="shared" si="53"/>
        <v>1075.4480255174326</v>
      </c>
      <c r="K237" s="157">
        <f t="shared" si="53"/>
        <v>1102.7953127008238</v>
      </c>
      <c r="L237" s="157">
        <f t="shared" si="53"/>
        <v>1443.8882165398791</v>
      </c>
      <c r="M237" s="157">
        <f t="shared" si="53"/>
        <v>1407.8824293412845</v>
      </c>
      <c r="N237" s="157">
        <f t="shared" si="53"/>
        <v>1348.672159708751</v>
      </c>
      <c r="O237" s="157">
        <f t="shared" si="53"/>
        <v>1347.0805905586299</v>
      </c>
      <c r="P237" s="157">
        <f t="shared" si="53"/>
        <v>1352.4762738048928</v>
      </c>
      <c r="Q237" s="157">
        <f t="shared" si="53"/>
        <v>1403.5338888529307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945.09734292225301</v>
      </c>
      <c r="C238" s="132">
        <f t="shared" si="54"/>
        <v>944.65834582778939</v>
      </c>
      <c r="D238" s="132">
        <f t="shared" si="54"/>
        <v>957.03977066340974</v>
      </c>
      <c r="E238" s="132">
        <f t="shared" si="54"/>
        <v>958.05856796694911</v>
      </c>
      <c r="F238" s="132">
        <f t="shared" si="54"/>
        <v>952.47795228832308</v>
      </c>
      <c r="G238" s="132">
        <f t="shared" si="54"/>
        <v>960.16573029405106</v>
      </c>
      <c r="H238" s="132">
        <f t="shared" si="54"/>
        <v>1006.2570931630866</v>
      </c>
      <c r="I238" s="132">
        <f t="shared" si="54"/>
        <v>1065.4840607125477</v>
      </c>
      <c r="J238" s="132">
        <f t="shared" si="54"/>
        <v>988.37510098727216</v>
      </c>
      <c r="K238" s="132">
        <f t="shared" si="54"/>
        <v>1061.9691242895756</v>
      </c>
      <c r="L238" s="132">
        <f t="shared" si="54"/>
        <v>1317.2569652282878</v>
      </c>
      <c r="M238" s="132">
        <f t="shared" si="54"/>
        <v>1286.6703242901101</v>
      </c>
      <c r="N238" s="132">
        <f t="shared" si="54"/>
        <v>1280.1926833766156</v>
      </c>
      <c r="O238" s="132">
        <f t="shared" si="54"/>
        <v>1275.8025180390305</v>
      </c>
      <c r="P238" s="132">
        <f t="shared" si="54"/>
        <v>1270.7608063338</v>
      </c>
      <c r="Q238" s="132">
        <f t="shared" si="54"/>
        <v>1265.6168899298298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1029.597324329801</v>
      </c>
      <c r="D239" s="132">
        <f t="shared" si="55"/>
        <v>1038.3708394411124</v>
      </c>
      <c r="E239" s="132">
        <f t="shared" si="55"/>
        <v>1040.5081050943134</v>
      </c>
      <c r="F239" s="132">
        <f t="shared" si="55"/>
        <v>1034.8218013545004</v>
      </c>
      <c r="G239" s="132">
        <f t="shared" si="55"/>
        <v>1043.7801977073532</v>
      </c>
      <c r="H239" s="132">
        <f t="shared" si="55"/>
        <v>1064.9988765321266</v>
      </c>
      <c r="I239" s="132">
        <f t="shared" si="55"/>
        <v>1095.4579407471201</v>
      </c>
      <c r="J239" s="132">
        <f t="shared" si="55"/>
        <v>1041.5300319928758</v>
      </c>
      <c r="K239" s="132">
        <f t="shared" si="55"/>
        <v>1084.9226369332885</v>
      </c>
      <c r="L239" s="132">
        <f t="shared" si="55"/>
        <v>1305.3807268127932</v>
      </c>
      <c r="M239" s="132">
        <f t="shared" si="55"/>
        <v>1269.301977017793</v>
      </c>
      <c r="N239" s="132">
        <f t="shared" si="55"/>
        <v>1263.626015966471</v>
      </c>
      <c r="O239" s="132">
        <f t="shared" si="55"/>
        <v>1260.9223881520575</v>
      </c>
      <c r="P239" s="132">
        <f t="shared" si="55"/>
        <v>1258.6009214236287</v>
      </c>
      <c r="Q239" s="132">
        <f t="shared" si="55"/>
        <v>1256.5091879772995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699.7008835353729</v>
      </c>
      <c r="D240" s="165">
        <f t="shared" si="55"/>
        <v>704.26946600932547</v>
      </c>
      <c r="E240" s="165">
        <f t="shared" si="55"/>
        <v>704.13897809927062</v>
      </c>
      <c r="F240" s="165">
        <f t="shared" si="55"/>
        <v>698.70115645102294</v>
      </c>
      <c r="G240" s="165">
        <f t="shared" si="55"/>
        <v>703.12630674338163</v>
      </c>
      <c r="H240" s="165">
        <f t="shared" si="55"/>
        <v>718.62610946746588</v>
      </c>
      <c r="I240" s="165">
        <f t="shared" si="55"/>
        <v>749.16597737557538</v>
      </c>
      <c r="J240" s="165">
        <f t="shared" si="55"/>
        <v>692.54757053091487</v>
      </c>
      <c r="K240" s="165">
        <f t="shared" si="55"/>
        <v>732.7291841135235</v>
      </c>
      <c r="L240" s="165">
        <f t="shared" si="55"/>
        <v>900.77621524910842</v>
      </c>
      <c r="M240" s="165">
        <f t="shared" si="55"/>
        <v>854.7922217587884</v>
      </c>
      <c r="N240" s="165">
        <f t="shared" si="55"/>
        <v>848.82797558440745</v>
      </c>
      <c r="O240" s="165">
        <f t="shared" si="55"/>
        <v>844.32202881367118</v>
      </c>
      <c r="P240" s="165">
        <f t="shared" si="55"/>
        <v>839.81191759446438</v>
      </c>
      <c r="Q240" s="165">
        <f t="shared" si="55"/>
        <v>835.35484251230218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329.89644079442832</v>
      </c>
      <c r="D241" s="164">
        <f t="shared" si="55"/>
        <v>334.10137343178707</v>
      </c>
      <c r="E241" s="164">
        <f t="shared" si="55"/>
        <v>336.36912699504273</v>
      </c>
      <c r="F241" s="164">
        <f t="shared" si="55"/>
        <v>336.12064490347734</v>
      </c>
      <c r="G241" s="164">
        <f t="shared" si="55"/>
        <v>340.65389096397149</v>
      </c>
      <c r="H241" s="164">
        <f t="shared" si="55"/>
        <v>346.37276706466048</v>
      </c>
      <c r="I241" s="164">
        <f t="shared" si="55"/>
        <v>346.29196337154474</v>
      </c>
      <c r="J241" s="164">
        <f t="shared" si="55"/>
        <v>348.98246146196107</v>
      </c>
      <c r="K241" s="164">
        <f t="shared" si="55"/>
        <v>352.19345281976496</v>
      </c>
      <c r="L241" s="164">
        <f t="shared" si="55"/>
        <v>404.60451156368481</v>
      </c>
      <c r="M241" s="164">
        <f t="shared" si="55"/>
        <v>414.50975525900475</v>
      </c>
      <c r="N241" s="164">
        <f t="shared" si="55"/>
        <v>414.79804038206345</v>
      </c>
      <c r="O241" s="164">
        <f t="shared" si="55"/>
        <v>416.60035933838617</v>
      </c>
      <c r="P241" s="164">
        <f t="shared" si="55"/>
        <v>418.78900382916459</v>
      </c>
      <c r="Q241" s="164">
        <f t="shared" si="55"/>
        <v>421.15434546499728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945.09899329121595</v>
      </c>
      <c r="C242" s="162">
        <f t="shared" si="56"/>
        <v>948.08615151215565</v>
      </c>
      <c r="D242" s="162">
        <f t="shared" si="56"/>
        <v>960.75574337007947</v>
      </c>
      <c r="E242" s="162">
        <f t="shared" si="56"/>
        <v>968.59743254258967</v>
      </c>
      <c r="F242" s="162">
        <f t="shared" si="56"/>
        <v>966.48825702799252</v>
      </c>
      <c r="G242" s="162">
        <f t="shared" si="56"/>
        <v>987.94963622118519</v>
      </c>
      <c r="H242" s="162">
        <f t="shared" si="56"/>
        <v>1018.1879291980724</v>
      </c>
      <c r="I242" s="162">
        <f t="shared" si="56"/>
        <v>1096.293517129825</v>
      </c>
      <c r="J242" s="162">
        <f t="shared" si="56"/>
        <v>1098.6194385722076</v>
      </c>
      <c r="K242" s="162">
        <f t="shared" si="56"/>
        <v>1113.6365203677408</v>
      </c>
      <c r="L242" s="162">
        <f t="shared" si="56"/>
        <v>1348.6123829494807</v>
      </c>
      <c r="M242" s="162">
        <f t="shared" si="56"/>
        <v>1308.8893398748785</v>
      </c>
      <c r="N242" s="162">
        <f t="shared" si="56"/>
        <v>0</v>
      </c>
      <c r="O242" s="162">
        <f t="shared" si="56"/>
        <v>0</v>
      </c>
      <c r="P242" s="162">
        <f t="shared" si="56"/>
        <v>1306.806015668303</v>
      </c>
      <c r="Q242" s="162">
        <f t="shared" si="56"/>
        <v>1302.0796957120513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1029.5971711085031</v>
      </c>
      <c r="D243" s="160">
        <f t="shared" si="57"/>
        <v>1038.0997230425753</v>
      </c>
      <c r="E243" s="160">
        <f t="shared" si="57"/>
        <v>1040.5037481360569</v>
      </c>
      <c r="F243" s="160">
        <f t="shared" si="57"/>
        <v>1034.8959680544995</v>
      </c>
      <c r="G243" s="160">
        <f t="shared" si="57"/>
        <v>1044.7896272233402</v>
      </c>
      <c r="H243" s="160">
        <f t="shared" si="57"/>
        <v>1058.8140805427308</v>
      </c>
      <c r="I243" s="160">
        <f t="shared" si="57"/>
        <v>1058.0810786092804</v>
      </c>
      <c r="J243" s="160">
        <f t="shared" si="57"/>
        <v>1067.1037697993604</v>
      </c>
      <c r="K243" s="160">
        <f t="shared" si="57"/>
        <v>1085.3572781485561</v>
      </c>
      <c r="L243" s="160">
        <f t="shared" si="57"/>
        <v>1301.431746225094</v>
      </c>
      <c r="M243" s="160">
        <f t="shared" si="57"/>
        <v>1265.2878261776709</v>
      </c>
      <c r="N243" s="160">
        <f t="shared" si="57"/>
        <v>0</v>
      </c>
      <c r="O243" s="160">
        <f t="shared" si="57"/>
        <v>0</v>
      </c>
      <c r="P243" s="160">
        <f t="shared" si="57"/>
        <v>1268.2129140135185</v>
      </c>
      <c r="Q243" s="160">
        <f t="shared" si="57"/>
        <v>1268.0592281879215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699.7007303140748</v>
      </c>
      <c r="D244" s="156">
        <f t="shared" si="57"/>
        <v>703.99834961078818</v>
      </c>
      <c r="E244" s="156">
        <f t="shared" si="57"/>
        <v>704.13462114101412</v>
      </c>
      <c r="F244" s="156">
        <f t="shared" si="57"/>
        <v>698.77532315102201</v>
      </c>
      <c r="G244" s="156">
        <f t="shared" si="57"/>
        <v>704.13573625936874</v>
      </c>
      <c r="H244" s="156">
        <f t="shared" si="57"/>
        <v>712.44131347807024</v>
      </c>
      <c r="I244" s="156">
        <f t="shared" si="57"/>
        <v>711.78911523773547</v>
      </c>
      <c r="J244" s="156">
        <f t="shared" si="57"/>
        <v>718.12130833739889</v>
      </c>
      <c r="K244" s="156">
        <f t="shared" si="57"/>
        <v>733.16382532879106</v>
      </c>
      <c r="L244" s="156">
        <f t="shared" si="57"/>
        <v>896.82723466140931</v>
      </c>
      <c r="M244" s="156">
        <f t="shared" si="57"/>
        <v>850.778070918666</v>
      </c>
      <c r="N244" s="156">
        <f t="shared" si="57"/>
        <v>0</v>
      </c>
      <c r="O244" s="156">
        <f t="shared" si="57"/>
        <v>0</v>
      </c>
      <c r="P244" s="156">
        <f t="shared" si="57"/>
        <v>849.42391018435399</v>
      </c>
      <c r="Q244" s="156">
        <f t="shared" si="57"/>
        <v>846.90488272292453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329.89644079442826</v>
      </c>
      <c r="D245" s="156">
        <f t="shared" si="57"/>
        <v>334.10137343178712</v>
      </c>
      <c r="E245" s="156">
        <f t="shared" si="57"/>
        <v>336.36912699504262</v>
      </c>
      <c r="F245" s="156">
        <f t="shared" si="57"/>
        <v>336.12064490347728</v>
      </c>
      <c r="G245" s="156">
        <f t="shared" si="57"/>
        <v>340.65389096397138</v>
      </c>
      <c r="H245" s="156">
        <f t="shared" si="57"/>
        <v>346.37276706466059</v>
      </c>
      <c r="I245" s="156">
        <f t="shared" si="57"/>
        <v>346.29196337154485</v>
      </c>
      <c r="J245" s="156">
        <f t="shared" si="57"/>
        <v>348.98246146196146</v>
      </c>
      <c r="K245" s="156">
        <f t="shared" si="57"/>
        <v>352.19345281976501</v>
      </c>
      <c r="L245" s="156">
        <f t="shared" si="57"/>
        <v>404.60451156368475</v>
      </c>
      <c r="M245" s="156">
        <f t="shared" si="57"/>
        <v>414.50975525900475</v>
      </c>
      <c r="N245" s="156">
        <f t="shared" si="57"/>
        <v>0</v>
      </c>
      <c r="O245" s="156">
        <f t="shared" si="57"/>
        <v>0</v>
      </c>
      <c r="P245" s="156">
        <f t="shared" si="57"/>
        <v>418.7890038291643</v>
      </c>
      <c r="Q245" s="156">
        <f t="shared" si="57"/>
        <v>421.15434546499682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1067.5505530171495</v>
      </c>
      <c r="C246" s="162">
        <f t="shared" si="58"/>
        <v>1038.2146057614993</v>
      </c>
      <c r="D246" s="162">
        <f t="shared" si="58"/>
        <v>1132.1046228543062</v>
      </c>
      <c r="E246" s="162">
        <f t="shared" si="58"/>
        <v>1142.8302245215691</v>
      </c>
      <c r="F246" s="162">
        <f t="shared" si="58"/>
        <v>1126.5956697624597</v>
      </c>
      <c r="G246" s="162">
        <f t="shared" si="58"/>
        <v>1100.2806183192624</v>
      </c>
      <c r="H246" s="162">
        <f t="shared" si="58"/>
        <v>1261.7961190598533</v>
      </c>
      <c r="I246" s="162">
        <f t="shared" si="58"/>
        <v>1245.177496931105</v>
      </c>
      <c r="J246" s="162">
        <f t="shared" si="58"/>
        <v>1135.8984316324754</v>
      </c>
      <c r="K246" s="162">
        <f t="shared" si="58"/>
        <v>1133.432935115557</v>
      </c>
      <c r="L246" s="162">
        <f t="shared" si="58"/>
        <v>1534.5917928410499</v>
      </c>
      <c r="M246" s="162">
        <f t="shared" si="58"/>
        <v>1492.3064593160802</v>
      </c>
      <c r="N246" s="162">
        <f t="shared" si="58"/>
        <v>1398.43381596739</v>
      </c>
      <c r="O246" s="162">
        <f t="shared" si="58"/>
        <v>1401.9299694319732</v>
      </c>
      <c r="P246" s="162">
        <f t="shared" si="58"/>
        <v>1417.3889717640382</v>
      </c>
      <c r="Q246" s="162">
        <f t="shared" si="58"/>
        <v>1523.891734513586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1090.6716641362759</v>
      </c>
      <c r="D247" s="160">
        <f t="shared" si="59"/>
        <v>1128.9544537140057</v>
      </c>
      <c r="E247" s="160">
        <f t="shared" si="59"/>
        <v>1129.567984925055</v>
      </c>
      <c r="F247" s="160">
        <f t="shared" si="59"/>
        <v>1101.6551988491926</v>
      </c>
      <c r="G247" s="160">
        <f t="shared" si="59"/>
        <v>1080.6179443355425</v>
      </c>
      <c r="H247" s="160">
        <f t="shared" si="59"/>
        <v>1183.6610217835216</v>
      </c>
      <c r="I247" s="160">
        <f t="shared" si="59"/>
        <v>1165.6440531295664</v>
      </c>
      <c r="J247" s="160">
        <f t="shared" si="59"/>
        <v>1095.3149293574913</v>
      </c>
      <c r="K247" s="160">
        <f t="shared" si="59"/>
        <v>1095.1333531833352</v>
      </c>
      <c r="L247" s="160">
        <f t="shared" si="59"/>
        <v>1429.9460621178657</v>
      </c>
      <c r="M247" s="160">
        <f t="shared" si="59"/>
        <v>1389.2467204377258</v>
      </c>
      <c r="N247" s="160">
        <f t="shared" si="59"/>
        <v>1329.4553768255198</v>
      </c>
      <c r="O247" s="160">
        <f t="shared" si="59"/>
        <v>1333.7581622124537</v>
      </c>
      <c r="P247" s="160">
        <f t="shared" si="59"/>
        <v>1345.3631225793958</v>
      </c>
      <c r="Q247" s="160">
        <f t="shared" si="59"/>
        <v>1415.8032552856223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760.77522334184778</v>
      </c>
      <c r="D248" s="156">
        <f t="shared" si="59"/>
        <v>794.85308028221834</v>
      </c>
      <c r="E248" s="156">
        <f t="shared" si="59"/>
        <v>793.19885793001254</v>
      </c>
      <c r="F248" s="156">
        <f t="shared" si="59"/>
        <v>765.53455394571517</v>
      </c>
      <c r="G248" s="156">
        <f t="shared" si="59"/>
        <v>739.9640533715708</v>
      </c>
      <c r="H248" s="156">
        <f t="shared" si="59"/>
        <v>837.28825471886125</v>
      </c>
      <c r="I248" s="156">
        <f t="shared" si="59"/>
        <v>819.35208975802129</v>
      </c>
      <c r="J248" s="156">
        <f t="shared" si="59"/>
        <v>746.33246789553027</v>
      </c>
      <c r="K248" s="156">
        <f t="shared" si="59"/>
        <v>742.93990036357013</v>
      </c>
      <c r="L248" s="156">
        <f t="shared" si="59"/>
        <v>1025.3415505541811</v>
      </c>
      <c r="M248" s="156">
        <f t="shared" si="59"/>
        <v>974.73696517872077</v>
      </c>
      <c r="N248" s="156">
        <f t="shared" si="59"/>
        <v>914.65733644345619</v>
      </c>
      <c r="O248" s="156">
        <f t="shared" si="59"/>
        <v>917.15780287406767</v>
      </c>
      <c r="P248" s="156">
        <f t="shared" si="59"/>
        <v>926.57411875023138</v>
      </c>
      <c r="Q248" s="156">
        <f t="shared" si="59"/>
        <v>994.64890982062514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329.89644079442814</v>
      </c>
      <c r="D249" s="156">
        <f t="shared" si="59"/>
        <v>334.10137343178712</v>
      </c>
      <c r="E249" s="156">
        <f t="shared" si="59"/>
        <v>336.36912699504262</v>
      </c>
      <c r="F249" s="156">
        <f t="shared" si="59"/>
        <v>336.12064490347734</v>
      </c>
      <c r="G249" s="156">
        <f t="shared" si="59"/>
        <v>340.65389096397149</v>
      </c>
      <c r="H249" s="156">
        <f t="shared" si="59"/>
        <v>346.37276706466059</v>
      </c>
      <c r="I249" s="156">
        <f t="shared" si="59"/>
        <v>346.2919633715448</v>
      </c>
      <c r="J249" s="156">
        <f t="shared" si="59"/>
        <v>348.98246146196118</v>
      </c>
      <c r="K249" s="156">
        <f t="shared" si="59"/>
        <v>352.19345281976513</v>
      </c>
      <c r="L249" s="156">
        <f t="shared" si="59"/>
        <v>404.60451156368458</v>
      </c>
      <c r="M249" s="156">
        <f t="shared" si="59"/>
        <v>414.50975525900492</v>
      </c>
      <c r="N249" s="156">
        <f t="shared" si="59"/>
        <v>414.79804038206345</v>
      </c>
      <c r="O249" s="156">
        <f t="shared" si="59"/>
        <v>416.60035933838623</v>
      </c>
      <c r="P249" s="156">
        <f t="shared" si="59"/>
        <v>418.78900382916436</v>
      </c>
      <c r="Q249" s="156">
        <f t="shared" si="59"/>
        <v>421.15434546499722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600.46773355176151</v>
      </c>
      <c r="C250" s="157">
        <f t="shared" si="60"/>
        <v>623.5895629325878</v>
      </c>
      <c r="D250" s="157">
        <f t="shared" si="60"/>
        <v>627.62741716900564</v>
      </c>
      <c r="E250" s="157">
        <f t="shared" si="60"/>
        <v>635.35578900486007</v>
      </c>
      <c r="F250" s="157">
        <f t="shared" si="60"/>
        <v>669.55006761019445</v>
      </c>
      <c r="G250" s="157">
        <f t="shared" si="60"/>
        <v>658.33886431368808</v>
      </c>
      <c r="H250" s="157">
        <f t="shared" si="60"/>
        <v>674.17195264952818</v>
      </c>
      <c r="I250" s="157">
        <f t="shared" si="60"/>
        <v>706.9721043027389</v>
      </c>
      <c r="J250" s="157">
        <f t="shared" si="60"/>
        <v>700.92905446414397</v>
      </c>
      <c r="K250" s="157">
        <f t="shared" si="60"/>
        <v>704.93439866999552</v>
      </c>
      <c r="L250" s="157">
        <f t="shared" si="60"/>
        <v>865.82566138349216</v>
      </c>
      <c r="M250" s="157">
        <f t="shared" si="60"/>
        <v>870.29480791739695</v>
      </c>
      <c r="N250" s="157">
        <f t="shared" si="60"/>
        <v>842.85895701410868</v>
      </c>
      <c r="O250" s="157">
        <f t="shared" si="60"/>
        <v>842.00623607424359</v>
      </c>
      <c r="P250" s="157">
        <f t="shared" si="60"/>
        <v>851.32463517912436</v>
      </c>
      <c r="Q250" s="157">
        <f t="shared" si="60"/>
        <v>923.90878834514103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574.60462195556988</v>
      </c>
      <c r="C252" s="156">
        <f t="shared" si="62"/>
        <v>589.58773771350468</v>
      </c>
      <c r="D252" s="156">
        <f t="shared" si="62"/>
        <v>595.53964699899359</v>
      </c>
      <c r="E252" s="156">
        <f t="shared" si="62"/>
        <v>597.66837840699225</v>
      </c>
      <c r="F252" s="156">
        <f t="shared" si="62"/>
        <v>633.6885870199302</v>
      </c>
      <c r="G252" s="156">
        <f t="shared" si="62"/>
        <v>640.64948493054783</v>
      </c>
      <c r="H252" s="156">
        <f t="shared" si="62"/>
        <v>649.68749364695987</v>
      </c>
      <c r="I252" s="156">
        <f t="shared" si="62"/>
        <v>673.39754997512841</v>
      </c>
      <c r="J252" s="156">
        <f t="shared" si="62"/>
        <v>682.48356008345127</v>
      </c>
      <c r="K252" s="156">
        <f t="shared" si="62"/>
        <v>681.0551554490014</v>
      </c>
      <c r="L252" s="156">
        <f t="shared" si="62"/>
        <v>818.85813302374777</v>
      </c>
      <c r="M252" s="156">
        <f t="shared" si="62"/>
        <v>813.56847908992404</v>
      </c>
      <c r="N252" s="156">
        <f t="shared" si="62"/>
        <v>707.89415940958588</v>
      </c>
      <c r="O252" s="156">
        <f t="shared" si="62"/>
        <v>903.7619078938967</v>
      </c>
      <c r="P252" s="156">
        <f t="shared" si="62"/>
        <v>807.58389119189792</v>
      </c>
      <c r="Q252" s="156">
        <f t="shared" si="62"/>
        <v>815.64286706503469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648.78564982234286</v>
      </c>
      <c r="C253" s="57">
        <f t="shared" si="63"/>
        <v>652.43413863054832</v>
      </c>
      <c r="D253" s="57">
        <f t="shared" si="63"/>
        <v>667.88105694540252</v>
      </c>
      <c r="E253" s="57">
        <f t="shared" si="63"/>
        <v>670.35794739913592</v>
      </c>
      <c r="F253" s="57">
        <f t="shared" si="63"/>
        <v>682.54278875992054</v>
      </c>
      <c r="G253" s="57">
        <f t="shared" si="63"/>
        <v>670.25939057793892</v>
      </c>
      <c r="H253" s="57">
        <f t="shared" si="63"/>
        <v>685.78278301169075</v>
      </c>
      <c r="I253" s="57">
        <f t="shared" si="63"/>
        <v>717.26444680063776</v>
      </c>
      <c r="J253" s="57">
        <f t="shared" si="63"/>
        <v>704.98848277371951</v>
      </c>
      <c r="K253" s="57">
        <f t="shared" si="63"/>
        <v>710.28368831922501</v>
      </c>
      <c r="L253" s="57">
        <f t="shared" si="63"/>
        <v>883.14169110201146</v>
      </c>
      <c r="M253" s="57">
        <f t="shared" si="63"/>
        <v>884.04842600695406</v>
      </c>
      <c r="N253" s="57">
        <f t="shared" si="63"/>
        <v>870.79209609994155</v>
      </c>
      <c r="O253" s="57">
        <f t="shared" si="63"/>
        <v>830.12089349744019</v>
      </c>
      <c r="P253" s="57">
        <f t="shared" si="63"/>
        <v>857.76756056871216</v>
      </c>
      <c r="Q253" s="57">
        <f t="shared" si="63"/>
        <v>939.80668849934614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486.24051656290032</v>
      </c>
      <c r="C255" s="168">
        <f t="shared" si="64"/>
        <v>417.77254502152539</v>
      </c>
      <c r="D255" s="168">
        <f t="shared" si="64"/>
        <v>425.787934306956</v>
      </c>
      <c r="E255" s="168">
        <f t="shared" si="64"/>
        <v>399.2388715641207</v>
      </c>
      <c r="F255" s="168">
        <f t="shared" si="64"/>
        <v>326.15273364327965</v>
      </c>
      <c r="G255" s="168">
        <f t="shared" si="64"/>
        <v>360.46932516167027</v>
      </c>
      <c r="H255" s="168">
        <f t="shared" si="64"/>
        <v>270.92442955330984</v>
      </c>
      <c r="I255" s="168">
        <f t="shared" si="64"/>
        <v>134.53178277494334</v>
      </c>
      <c r="J255" s="168">
        <f t="shared" si="64"/>
        <v>113.60575867567377</v>
      </c>
      <c r="K255" s="168">
        <f t="shared" si="64"/>
        <v>117.85958724104988</v>
      </c>
      <c r="L255" s="168">
        <f t="shared" si="64"/>
        <v>116.68109410947964</v>
      </c>
      <c r="M255" s="168">
        <f t="shared" si="64"/>
        <v>78.598838255608882</v>
      </c>
      <c r="N255" s="168">
        <f t="shared" si="64"/>
        <v>59.70894645610327</v>
      </c>
      <c r="O255" s="168">
        <f t="shared" si="64"/>
        <v>71.561632603813351</v>
      </c>
      <c r="P255" s="168">
        <f t="shared" si="64"/>
        <v>51.166366480825964</v>
      </c>
      <c r="Q255" s="168">
        <f t="shared" si="64"/>
        <v>52.545942708544047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271.54968569443548</v>
      </c>
      <c r="C261" s="157">
        <f t="shared" si="70"/>
        <v>262.54770629147686</v>
      </c>
      <c r="D261" s="157">
        <f t="shared" si="70"/>
        <v>242.30764466253359</v>
      </c>
      <c r="E261" s="157">
        <f t="shared" si="70"/>
        <v>241.49545041722007</v>
      </c>
      <c r="F261" s="157">
        <f t="shared" si="70"/>
        <v>238.21833054210262</v>
      </c>
      <c r="G261" s="157">
        <f t="shared" si="70"/>
        <v>227.97450056617649</v>
      </c>
      <c r="H261" s="157">
        <f t="shared" si="70"/>
        <v>164.35678976475856</v>
      </c>
      <c r="I261" s="157">
        <f t="shared" si="70"/>
        <v>54.525381443426355</v>
      </c>
      <c r="J261" s="157">
        <f t="shared" si="70"/>
        <v>51.382582100245678</v>
      </c>
      <c r="K261" s="157">
        <f t="shared" si="70"/>
        <v>55.138441885380061</v>
      </c>
      <c r="L261" s="157">
        <f t="shared" si="70"/>
        <v>8.0467575105403295</v>
      </c>
      <c r="M261" s="157">
        <f t="shared" si="70"/>
        <v>0.49935282975288281</v>
      </c>
      <c r="N261" s="157">
        <f t="shared" si="70"/>
        <v>0</v>
      </c>
      <c r="O261" s="157">
        <f t="shared" si="70"/>
        <v>0</v>
      </c>
      <c r="P261" s="157">
        <f t="shared" si="70"/>
        <v>0.32314767789110727</v>
      </c>
      <c r="Q261" s="157">
        <f t="shared" si="70"/>
        <v>1.3369422473793502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466.73375198663297</v>
      </c>
      <c r="C266" s="162">
        <f t="shared" si="75"/>
        <v>462.16764245769599</v>
      </c>
      <c r="D266" s="162">
        <f t="shared" si="75"/>
        <v>464.72176137242673</v>
      </c>
      <c r="E266" s="162">
        <f t="shared" si="75"/>
        <v>464.62091684105593</v>
      </c>
      <c r="F266" s="162">
        <f t="shared" si="75"/>
        <v>460.97887508075775</v>
      </c>
      <c r="G266" s="162">
        <f t="shared" si="75"/>
        <v>463.85504103687185</v>
      </c>
      <c r="H266" s="162">
        <f t="shared" si="75"/>
        <v>468.49882185472501</v>
      </c>
      <c r="I266" s="162">
        <f t="shared" si="75"/>
        <v>465.36453658548453</v>
      </c>
      <c r="J266" s="162">
        <f t="shared" si="75"/>
        <v>466.02358023591984</v>
      </c>
      <c r="K266" s="162">
        <f t="shared" si="75"/>
        <v>467.36770037821918</v>
      </c>
      <c r="L266" s="162">
        <f t="shared" si="75"/>
        <v>557.45153704650795</v>
      </c>
      <c r="M266" s="162">
        <f t="shared" si="75"/>
        <v>541.03194035728552</v>
      </c>
      <c r="N266" s="162">
        <f t="shared" si="75"/>
        <v>0</v>
      </c>
      <c r="O266" s="162">
        <f t="shared" si="75"/>
        <v>0</v>
      </c>
      <c r="P266" s="162">
        <f t="shared" si="75"/>
        <v>530.53284120411467</v>
      </c>
      <c r="Q266" s="162">
        <f t="shared" si="75"/>
        <v>527.58810811374713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300.40896759749614</v>
      </c>
      <c r="D267" s="160">
        <f t="shared" si="76"/>
        <v>302.0691448920727</v>
      </c>
      <c r="E267" s="160">
        <f t="shared" si="76"/>
        <v>302.00359594669527</v>
      </c>
      <c r="F267" s="160">
        <f t="shared" si="76"/>
        <v>299.63626880249916</v>
      </c>
      <c r="G267" s="160">
        <f t="shared" si="76"/>
        <v>301.5057766739734</v>
      </c>
      <c r="H267" s="160">
        <f t="shared" si="76"/>
        <v>304.52423420557312</v>
      </c>
      <c r="I267" s="160">
        <f t="shared" si="76"/>
        <v>302.48694878056233</v>
      </c>
      <c r="J267" s="160">
        <f t="shared" si="76"/>
        <v>302.91532715334938</v>
      </c>
      <c r="K267" s="160">
        <f t="shared" si="76"/>
        <v>303.78900524584458</v>
      </c>
      <c r="L267" s="160">
        <f t="shared" si="76"/>
        <v>370.70527213593022</v>
      </c>
      <c r="M267" s="160">
        <f t="shared" si="76"/>
        <v>351.67076123223728</v>
      </c>
      <c r="N267" s="160">
        <f t="shared" si="76"/>
        <v>0</v>
      </c>
      <c r="O267" s="160">
        <f t="shared" si="76"/>
        <v>0</v>
      </c>
      <c r="P267" s="160">
        <f t="shared" si="76"/>
        <v>344.84634678267622</v>
      </c>
      <c r="Q267" s="160">
        <f t="shared" si="76"/>
        <v>342.93227027393806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300.40896759749614</v>
      </c>
      <c r="D268" s="156">
        <f t="shared" si="77"/>
        <v>302.0691448920727</v>
      </c>
      <c r="E268" s="156">
        <f t="shared" si="77"/>
        <v>302.00359594669527</v>
      </c>
      <c r="F268" s="156">
        <f t="shared" si="77"/>
        <v>299.63626880249916</v>
      </c>
      <c r="G268" s="156">
        <f t="shared" si="77"/>
        <v>301.5057766739734</v>
      </c>
      <c r="H268" s="156">
        <f t="shared" si="77"/>
        <v>304.52423420557312</v>
      </c>
      <c r="I268" s="156">
        <f t="shared" si="77"/>
        <v>302.48694878056233</v>
      </c>
      <c r="J268" s="156">
        <f t="shared" si="77"/>
        <v>302.91532715334938</v>
      </c>
      <c r="K268" s="156">
        <f t="shared" si="77"/>
        <v>303.78900524584458</v>
      </c>
      <c r="L268" s="156">
        <f t="shared" si="77"/>
        <v>370.70527213593022</v>
      </c>
      <c r="M268" s="156">
        <f t="shared" si="77"/>
        <v>351.67076123223728</v>
      </c>
      <c r="N268" s="156">
        <f t="shared" si="77"/>
        <v>0</v>
      </c>
      <c r="O268" s="156">
        <f t="shared" si="77"/>
        <v>0</v>
      </c>
      <c r="P268" s="156">
        <f t="shared" si="77"/>
        <v>344.84634678267622</v>
      </c>
      <c r="Q268" s="156">
        <f t="shared" si="77"/>
        <v>342.93227027393806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214.69083086846479</v>
      </c>
      <c r="C274" s="157">
        <f t="shared" si="83"/>
        <v>155.2248387300485</v>
      </c>
      <c r="D274" s="157">
        <f t="shared" si="83"/>
        <v>183.48028964442233</v>
      </c>
      <c r="E274" s="157">
        <f t="shared" si="83"/>
        <v>157.7434211469006</v>
      </c>
      <c r="F274" s="157">
        <f t="shared" si="83"/>
        <v>87.934403101177011</v>
      </c>
      <c r="G274" s="157">
        <f t="shared" si="83"/>
        <v>132.49482459549378</v>
      </c>
      <c r="H274" s="157">
        <f t="shared" si="83"/>
        <v>106.56763978855128</v>
      </c>
      <c r="I274" s="157">
        <f t="shared" si="83"/>
        <v>80.006401331516983</v>
      </c>
      <c r="J274" s="157">
        <f t="shared" si="83"/>
        <v>62.223176575428099</v>
      </c>
      <c r="K274" s="157">
        <f t="shared" si="83"/>
        <v>62.721145355669805</v>
      </c>
      <c r="L274" s="157">
        <f t="shared" si="83"/>
        <v>108.63433659893931</v>
      </c>
      <c r="M274" s="157">
        <f t="shared" si="83"/>
        <v>78.099485425856003</v>
      </c>
      <c r="N274" s="157">
        <f t="shared" si="83"/>
        <v>59.70894645610327</v>
      </c>
      <c r="O274" s="157">
        <f t="shared" si="83"/>
        <v>71.561632603813351</v>
      </c>
      <c r="P274" s="157">
        <f t="shared" si="83"/>
        <v>50.843218802934842</v>
      </c>
      <c r="Q274" s="157">
        <f t="shared" si="83"/>
        <v>51.209000461164699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329.60830550324943</v>
      </c>
      <c r="C276" s="156">
        <f t="shared" si="85"/>
        <v>338.20301429505179</v>
      </c>
      <c r="D276" s="156">
        <f t="shared" si="85"/>
        <v>329.73969370183278</v>
      </c>
      <c r="E276" s="156">
        <f t="shared" si="85"/>
        <v>327.58840655922347</v>
      </c>
      <c r="F276" s="156">
        <f t="shared" si="85"/>
        <v>330.64398284889779</v>
      </c>
      <c r="G276" s="156">
        <f t="shared" si="85"/>
        <v>329.10956849326453</v>
      </c>
      <c r="H276" s="156">
        <f t="shared" si="85"/>
        <v>331.29325596035864</v>
      </c>
      <c r="I276" s="156">
        <f t="shared" si="85"/>
        <v>340.99453582180098</v>
      </c>
      <c r="J276" s="156">
        <f t="shared" si="85"/>
        <v>344.95689333146015</v>
      </c>
      <c r="K276" s="156">
        <f t="shared" si="85"/>
        <v>342.70850503493654</v>
      </c>
      <c r="L276" s="156">
        <f t="shared" si="85"/>
        <v>403.29115851440775</v>
      </c>
      <c r="M276" s="156">
        <f t="shared" si="85"/>
        <v>400.21814996020362</v>
      </c>
      <c r="N276" s="156">
        <f t="shared" si="85"/>
        <v>348.20519633567335</v>
      </c>
      <c r="O276" s="156">
        <f t="shared" si="85"/>
        <v>443.39245442505609</v>
      </c>
      <c r="P276" s="156">
        <f t="shared" si="85"/>
        <v>396.01564944129842</v>
      </c>
      <c r="Q276" s="156">
        <f t="shared" si="85"/>
        <v>399.94622732661799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251.24764621669186</v>
      </c>
      <c r="C279" s="184">
        <f>C207/RES_summary!C$19</f>
        <v>269.96742568997928</v>
      </c>
      <c r="D279" s="184">
        <f>D207/RES_summary!D$19</f>
        <v>265.32789730615394</v>
      </c>
      <c r="E279" s="184">
        <f>E207/RES_summary!E$19</f>
        <v>292.07399884477059</v>
      </c>
      <c r="F279" s="184">
        <f>F207/RES_summary!F$19</f>
        <v>284.66115227226163</v>
      </c>
      <c r="G279" s="184">
        <f>G207/RES_summary!G$19</f>
        <v>283.50731752735499</v>
      </c>
      <c r="H279" s="184">
        <f>H207/RES_summary!H$19</f>
        <v>285.82719958872593</v>
      </c>
      <c r="I279" s="184">
        <f>I207/RES_summary!I$19</f>
        <v>273.14365402231493</v>
      </c>
      <c r="J279" s="184">
        <f>J207/RES_summary!J$19</f>
        <v>237.68926509175105</v>
      </c>
      <c r="K279" s="184">
        <f>K207/RES_summary!K$19</f>
        <v>246.3075334386196</v>
      </c>
      <c r="L279" s="184">
        <f>L207/RES_summary!L$19</f>
        <v>291.81611274613124</v>
      </c>
      <c r="M279" s="184">
        <f>M207/RES_summary!M$19</f>
        <v>262.31033753077077</v>
      </c>
      <c r="N279" s="184">
        <f>N207/RES_summary!N$19</f>
        <v>247.89500132502206</v>
      </c>
      <c r="O279" s="184">
        <f>O207/RES_summary!O$19</f>
        <v>240.93058978153829</v>
      </c>
      <c r="P279" s="184">
        <f>P207/RES_summary!P$19</f>
        <v>201.83768889370631</v>
      </c>
      <c r="Q279" s="184">
        <f>Q207/RES_summary!Q$19</f>
        <v>223.44261725444713</v>
      </c>
    </row>
    <row r="280" spans="1:17" ht="12" customHeight="1" x14ac:dyDescent="0.25">
      <c r="A280" s="158" t="s">
        <v>65</v>
      </c>
      <c r="B280" s="178">
        <f>B208/RES_summary!B$19</f>
        <v>206.33781818034555</v>
      </c>
      <c r="C280" s="178">
        <f>C208/RES_summary!C$19</f>
        <v>226.92193148961516</v>
      </c>
      <c r="D280" s="178">
        <f>D208/RES_summary!D$19</f>
        <v>221.51537710418796</v>
      </c>
      <c r="E280" s="178">
        <f>E208/RES_summary!E$19</f>
        <v>248.85468994165322</v>
      </c>
      <c r="F280" s="178">
        <f>F208/RES_summary!F$19</f>
        <v>243.20898718000714</v>
      </c>
      <c r="G280" s="178">
        <f>G208/RES_summary!G$19</f>
        <v>241.19421429461966</v>
      </c>
      <c r="H280" s="178">
        <f>H208/RES_summary!H$19</f>
        <v>243.58593114839243</v>
      </c>
      <c r="I280" s="178">
        <f>I208/RES_summary!I$19</f>
        <v>231.40772931094111</v>
      </c>
      <c r="J280" s="178">
        <f>J208/RES_summary!J$19</f>
        <v>198.73697313634761</v>
      </c>
      <c r="K280" s="178">
        <f>K208/RES_summary!K$19</f>
        <v>206.71195709623836</v>
      </c>
      <c r="L280" s="178">
        <f>L208/RES_summary!L$19</f>
        <v>242.22938766371695</v>
      </c>
      <c r="M280" s="178">
        <f>M208/RES_summary!M$19</f>
        <v>214.59924011988315</v>
      </c>
      <c r="N280" s="178">
        <f>N208/RES_summary!N$19</f>
        <v>202.37949254664616</v>
      </c>
      <c r="O280" s="178">
        <f>O208/RES_summary!O$19</f>
        <v>195.06886747064019</v>
      </c>
      <c r="P280" s="178">
        <f>P208/RES_summary!P$19</f>
        <v>156.27701184455898</v>
      </c>
      <c r="Q280" s="178">
        <f>Q208/RES_summary!Q$19</f>
        <v>175.58161878632777</v>
      </c>
    </row>
    <row r="281" spans="1:17" ht="12" customHeight="1" x14ac:dyDescent="0.25">
      <c r="A281" s="23" t="s">
        <v>157</v>
      </c>
      <c r="B281" s="177">
        <f>B209/RES_summary!B$19</f>
        <v>205.18001738061503</v>
      </c>
      <c r="C281" s="177">
        <f>C209/RES_summary!C$19</f>
        <v>226.06063306429081</v>
      </c>
      <c r="D281" s="177">
        <f>D209/RES_summary!D$19</f>
        <v>220.36754528500512</v>
      </c>
      <c r="E281" s="177">
        <f>E209/RES_summary!E$19</f>
        <v>247.67824729136839</v>
      </c>
      <c r="F281" s="177">
        <f>F209/RES_summary!F$19</f>
        <v>242.32282683626471</v>
      </c>
      <c r="G281" s="177">
        <f>G209/RES_summary!G$19</f>
        <v>240.34749944762945</v>
      </c>
      <c r="H281" s="177">
        <f>H209/RES_summary!H$19</f>
        <v>242.40349656809298</v>
      </c>
      <c r="I281" s="177">
        <f>I209/RES_summary!I$19</f>
        <v>230.24476652009642</v>
      </c>
      <c r="J281" s="177">
        <f>J209/RES_summary!J$19</f>
        <v>197.63386335311023</v>
      </c>
      <c r="K281" s="177">
        <f>K209/RES_summary!K$19</f>
        <v>205.74141774123089</v>
      </c>
      <c r="L281" s="177">
        <f>L209/RES_summary!L$19</f>
        <v>240.86530649524934</v>
      </c>
      <c r="M281" s="177">
        <f>M209/RES_summary!M$19</f>
        <v>213.32550283876895</v>
      </c>
      <c r="N281" s="177">
        <f>N209/RES_summary!N$19</f>
        <v>201.70697918867097</v>
      </c>
      <c r="O281" s="177">
        <f>O209/RES_summary!O$19</f>
        <v>194.33706706398135</v>
      </c>
      <c r="P281" s="177">
        <f>P209/RES_summary!P$19</f>
        <v>155.52457093259926</v>
      </c>
      <c r="Q281" s="177">
        <f>Q209/RES_summary!Q$19</f>
        <v>174.2764895407858</v>
      </c>
    </row>
    <row r="282" spans="1:17" ht="12" customHeight="1" x14ac:dyDescent="0.25">
      <c r="A282" s="23" t="s">
        <v>60</v>
      </c>
      <c r="B282" s="177">
        <f>B210/RES_summary!B$19</f>
        <v>1.1578007997305098</v>
      </c>
      <c r="C282" s="177">
        <f>C210/RES_summary!C$19</f>
        <v>0.86129842532436607</v>
      </c>
      <c r="D282" s="177">
        <f>D210/RES_summary!D$19</f>
        <v>1.1478318191828145</v>
      </c>
      <c r="E282" s="177">
        <f>E210/RES_summary!E$19</f>
        <v>1.1764426502848542</v>
      </c>
      <c r="F282" s="177">
        <f>F210/RES_summary!F$19</f>
        <v>0.88616034374245234</v>
      </c>
      <c r="G282" s="177">
        <f>G210/RES_summary!G$19</f>
        <v>0.84671484699021049</v>
      </c>
      <c r="H282" s="177">
        <f>H210/RES_summary!H$19</f>
        <v>1.1824345802994585</v>
      </c>
      <c r="I282" s="177">
        <f>I210/RES_summary!I$19</f>
        <v>1.1629627908446936</v>
      </c>
      <c r="J282" s="177">
        <f>J210/RES_summary!J$19</f>
        <v>1.103109783237411</v>
      </c>
      <c r="K282" s="177">
        <f>K210/RES_summary!K$19</f>
        <v>0.97053935500745991</v>
      </c>
      <c r="L282" s="177">
        <f>L210/RES_summary!L$19</f>
        <v>1.364081168467606</v>
      </c>
      <c r="M282" s="177">
        <f>M210/RES_summary!M$19</f>
        <v>1.273737281114202</v>
      </c>
      <c r="N282" s="177">
        <f>N210/RES_summary!N$19</f>
        <v>0.67251335797520428</v>
      </c>
      <c r="O282" s="177">
        <f>O210/RES_summary!O$19</f>
        <v>0.73180040665885193</v>
      </c>
      <c r="P282" s="177">
        <f>P210/RES_summary!P$19</f>
        <v>0.75244091195972795</v>
      </c>
      <c r="Q282" s="177">
        <f>Q210/RES_summary!Q$19</f>
        <v>1.3051292455419932</v>
      </c>
    </row>
    <row r="283" spans="1:17" ht="12" customHeight="1" x14ac:dyDescent="0.25">
      <c r="A283" s="158" t="s">
        <v>112</v>
      </c>
      <c r="B283" s="178">
        <f>B211/RES_summary!B$19</f>
        <v>1.1972606911424835E-2</v>
      </c>
      <c r="C283" s="178">
        <f>C211/RES_summary!C$19</f>
        <v>1.7385837129429954E-2</v>
      </c>
      <c r="D283" s="178">
        <f>D211/RES_summary!D$19</f>
        <v>2.5450153741766322E-2</v>
      </c>
      <c r="E283" s="178">
        <f>E211/RES_summary!E$19</f>
        <v>3.6122508982308336E-2</v>
      </c>
      <c r="F283" s="178">
        <f>F211/RES_summary!F$19</f>
        <v>4.2949413325223423E-2</v>
      </c>
      <c r="G283" s="178">
        <f>G211/RES_summary!G$19</f>
        <v>5.1013490739817334E-2</v>
      </c>
      <c r="H283" s="178">
        <f>H211/RES_summary!H$19</f>
        <v>7.070813164208728E-2</v>
      </c>
      <c r="I283" s="178">
        <f>I211/RES_summary!I$19</f>
        <v>8.5255547706489798E-2</v>
      </c>
      <c r="J283" s="178">
        <f>J211/RES_summary!J$19</f>
        <v>0.10460584913325685</v>
      </c>
      <c r="K283" s="178">
        <f>K211/RES_summary!K$19</f>
        <v>0.1254075247810422</v>
      </c>
      <c r="L283" s="178">
        <f>L211/RES_summary!L$19</f>
        <v>0.12887080595059655</v>
      </c>
      <c r="M283" s="178">
        <f>M211/RES_summary!M$19</f>
        <v>0.13839906921527947</v>
      </c>
      <c r="N283" s="178">
        <f>N211/RES_summary!N$19</f>
        <v>0.15650089679647142</v>
      </c>
      <c r="O283" s="178">
        <f>O211/RES_summary!O$19</f>
        <v>0.17478709676372317</v>
      </c>
      <c r="P283" s="178">
        <f>P211/RES_summary!P$19</f>
        <v>0.20487315764602987</v>
      </c>
      <c r="Q283" s="178">
        <f>Q211/RES_summary!Q$19</f>
        <v>0.23092568044597758</v>
      </c>
    </row>
    <row r="284" spans="1:17" ht="12" customHeight="1" x14ac:dyDescent="0.25">
      <c r="A284" s="23" t="s">
        <v>60</v>
      </c>
      <c r="B284" s="177">
        <f>B212/RES_summary!B$19</f>
        <v>1.1972606911424835E-2</v>
      </c>
      <c r="C284" s="177">
        <f>C212/RES_summary!C$19</f>
        <v>1.7385837129429954E-2</v>
      </c>
      <c r="D284" s="177">
        <f>D212/RES_summary!D$19</f>
        <v>2.5450153741766322E-2</v>
      </c>
      <c r="E284" s="177">
        <f>E212/RES_summary!E$19</f>
        <v>3.6122508982308336E-2</v>
      </c>
      <c r="F284" s="177">
        <f>F212/RES_summary!F$19</f>
        <v>4.2949413325223423E-2</v>
      </c>
      <c r="G284" s="177">
        <f>G212/RES_summary!G$19</f>
        <v>5.1013490739817334E-2</v>
      </c>
      <c r="H284" s="177">
        <f>H212/RES_summary!H$19</f>
        <v>7.070813164208728E-2</v>
      </c>
      <c r="I284" s="177">
        <f>I212/RES_summary!I$19</f>
        <v>8.5255547706489798E-2</v>
      </c>
      <c r="J284" s="177">
        <f>J212/RES_summary!J$19</f>
        <v>0.10460584913325685</v>
      </c>
      <c r="K284" s="177">
        <f>K212/RES_summary!K$19</f>
        <v>0.1254075247810422</v>
      </c>
      <c r="L284" s="177">
        <f>L212/RES_summary!L$19</f>
        <v>0.12887080595059655</v>
      </c>
      <c r="M284" s="177">
        <f>M212/RES_summary!M$19</f>
        <v>0.13839906921527947</v>
      </c>
      <c r="N284" s="177">
        <f>N212/RES_summary!N$19</f>
        <v>0.15650089679647142</v>
      </c>
      <c r="O284" s="177">
        <f>O212/RES_summary!O$19</f>
        <v>0.17478709676372317</v>
      </c>
      <c r="P284" s="177">
        <f>P212/RES_summary!P$19</f>
        <v>0.20487315764602987</v>
      </c>
      <c r="Q284" s="177">
        <f>Q212/RES_summary!Q$19</f>
        <v>0.23092568044597758</v>
      </c>
    </row>
    <row r="285" spans="1:17" ht="12" customHeight="1" x14ac:dyDescent="0.25">
      <c r="A285" s="158" t="s">
        <v>63</v>
      </c>
      <c r="B285" s="178">
        <f>B213/RES_summary!B$19</f>
        <v>28.488840044267338</v>
      </c>
      <c r="C285" s="178">
        <f>C213/RES_summary!C$19</f>
        <v>28.046093754618823</v>
      </c>
      <c r="D285" s="178">
        <f>D213/RES_summary!D$19</f>
        <v>28.132458523586912</v>
      </c>
      <c r="E285" s="178">
        <f>E213/RES_summary!E$19</f>
        <v>28.206551059171311</v>
      </c>
      <c r="F285" s="178">
        <f>F213/RES_summary!F$19</f>
        <v>28.02759874906728</v>
      </c>
      <c r="G285" s="178">
        <f>G213/RES_summary!G$19</f>
        <v>27.998037879207192</v>
      </c>
      <c r="H285" s="178">
        <f>H213/RES_summary!H$19</f>
        <v>28.387357199212328</v>
      </c>
      <c r="I285" s="178">
        <f>I213/RES_summary!I$19</f>
        <v>28.076204819841934</v>
      </c>
      <c r="J285" s="178">
        <f>J213/RES_summary!J$19</f>
        <v>25.854184455625322</v>
      </c>
      <c r="K285" s="178">
        <f>K213/RES_summary!K$19</f>
        <v>26.473871723928969</v>
      </c>
      <c r="L285" s="178">
        <f>L213/RES_summary!L$19</f>
        <v>32.779949019875154</v>
      </c>
      <c r="M285" s="178">
        <f>M213/RES_summary!M$19</f>
        <v>31.666443961395032</v>
      </c>
      <c r="N285" s="178">
        <f>N213/RES_summary!N$19</f>
        <v>30.396356616367232</v>
      </c>
      <c r="O285" s="178">
        <f>O213/RES_summary!O$19</f>
        <v>30.456154312526955</v>
      </c>
      <c r="P285" s="178">
        <f>P213/RES_summary!P$19</f>
        <v>30.536026667854781</v>
      </c>
      <c r="Q285" s="178">
        <f>Q213/RES_summary!Q$19</f>
        <v>31.672750371414679</v>
      </c>
    </row>
    <row r="286" spans="1:17" ht="12" customHeight="1" x14ac:dyDescent="0.25">
      <c r="A286" s="167" t="s">
        <v>156</v>
      </c>
      <c r="B286" s="183">
        <f>B214/RES_summary!B$19</f>
        <v>32.761015778514682</v>
      </c>
      <c r="C286" s="183">
        <f>C214/RES_summary!C$19</f>
        <v>32.438049959000587</v>
      </c>
      <c r="D286" s="183">
        <f>D214/RES_summary!D$19</f>
        <v>32.612466926835673</v>
      </c>
      <c r="E286" s="183">
        <f>E214/RES_summary!E$19</f>
        <v>32.600617561868752</v>
      </c>
      <c r="F286" s="183">
        <f>F214/RES_summary!F$19</f>
        <v>32.33997006145831</v>
      </c>
      <c r="G286" s="183">
        <f>G214/RES_summary!G$19</f>
        <v>32.535320179855319</v>
      </c>
      <c r="H286" s="183">
        <f>H214/RES_summary!H$19</f>
        <v>32.854814447670236</v>
      </c>
      <c r="I286" s="183">
        <f>I214/RES_summary!I$19</f>
        <v>33.879291024224329</v>
      </c>
      <c r="J286" s="183">
        <f>J214/RES_summary!J$19</f>
        <v>31.166153967330661</v>
      </c>
      <c r="K286" s="183">
        <f>K214/RES_summary!K$19</f>
        <v>32.752367571636292</v>
      </c>
      <c r="L286" s="183">
        <f>L214/RES_summary!L$19</f>
        <v>39.051258979324707</v>
      </c>
      <c r="M286" s="183">
        <f>M214/RES_summary!M$19</f>
        <v>37.768990457587179</v>
      </c>
      <c r="N286" s="183">
        <f>N214/RES_summary!N$19</f>
        <v>37.387536863582717</v>
      </c>
      <c r="O286" s="183">
        <f>O214/RES_summary!O$19</f>
        <v>37.102188944739474</v>
      </c>
      <c r="P286" s="183">
        <f>P214/RES_summary!P$19</f>
        <v>36.842858592107902</v>
      </c>
      <c r="Q286" s="183">
        <f>Q214/RES_summary!Q$19</f>
        <v>36.575204505575165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25.468641336727149</v>
      </c>
      <c r="D287" s="183">
        <f>D215/RES_summary!D$19</f>
        <v>25.637233866591952</v>
      </c>
      <c r="E287" s="183">
        <f>E215/RES_summary!E$19</f>
        <v>25.658985372337508</v>
      </c>
      <c r="F287" s="183">
        <f>F215/RES_summary!F$19</f>
        <v>25.485577085702175</v>
      </c>
      <c r="G287" s="183">
        <f>G215/RES_summary!G$19</f>
        <v>25.671850579869645</v>
      </c>
      <c r="H287" s="183">
        <f>H215/RES_summary!H$19</f>
        <v>25.954644657632088</v>
      </c>
      <c r="I287" s="183">
        <f>I215/RES_summary!I$19</f>
        <v>26.618613732724494</v>
      </c>
      <c r="J287" s="183">
        <f>J215/RES_summary!J$19</f>
        <v>24.889799720345476</v>
      </c>
      <c r="K287" s="183">
        <f>K215/RES_summary!K$19</f>
        <v>25.962036181648731</v>
      </c>
      <c r="L287" s="183">
        <f>L215/RES_summary!L$19</f>
        <v>31.335556089260084</v>
      </c>
      <c r="M287" s="183">
        <f>M215/RES_summary!M$19</f>
        <v>30.037679685968872</v>
      </c>
      <c r="N287" s="183">
        <f>N215/RES_summary!N$19</f>
        <v>29.788645527229232</v>
      </c>
      <c r="O287" s="183">
        <f>O215/RES_summary!O$19</f>
        <v>29.621652182995387</v>
      </c>
      <c r="P287" s="183">
        <f>P215/RES_summary!P$19</f>
        <v>29.476456712177864</v>
      </c>
      <c r="Q287" s="183">
        <f>Q215/RES_summary!Q$19</f>
        <v>29.326962957083168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21.084732473350211</v>
      </c>
      <c r="D288" s="182">
        <f>D216/RES_summary!D$19</f>
        <v>21.198103502442773</v>
      </c>
      <c r="E288" s="182">
        <f>E216/RES_summary!E$19</f>
        <v>21.190401415215227</v>
      </c>
      <c r="F288" s="182">
        <f>F216/RES_summary!F$19</f>
        <v>21.020980539948383</v>
      </c>
      <c r="G288" s="182">
        <f>G216/RES_summary!G$19</f>
        <v>21.147958116906107</v>
      </c>
      <c r="H288" s="182">
        <f>H216/RES_summary!H$19</f>
        <v>21.355629390986138</v>
      </c>
      <c r="I288" s="182">
        <f>I216/RES_summary!I$19</f>
        <v>22.021539165745505</v>
      </c>
      <c r="J288" s="182">
        <f>J216/RES_summary!J$19</f>
        <v>20.258000078764944</v>
      </c>
      <c r="K288" s="182">
        <f>K216/RES_summary!K$19</f>
        <v>21.289038921563858</v>
      </c>
      <c r="L288" s="182">
        <f>L216/RES_summary!L$19</f>
        <v>25.969087221251066</v>
      </c>
      <c r="M288" s="182">
        <f>M216/RES_summary!M$19</f>
        <v>24.549843797431844</v>
      </c>
      <c r="N288" s="182">
        <f>N216/RES_summary!N$19</f>
        <v>24.301898961328927</v>
      </c>
      <c r="O288" s="182">
        <f>O216/RES_summary!O$19</f>
        <v>24.116422814080757</v>
      </c>
      <c r="P288" s="182">
        <f>P216/RES_summary!P$19</f>
        <v>23.947858084870219</v>
      </c>
      <c r="Q288" s="182">
        <f>Q216/RES_summary!Q$19</f>
        <v>23.773882928624037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4.383908863376937</v>
      </c>
      <c r="D289" s="181">
        <f>D217/RES_summary!D$19</f>
        <v>4.4391303641491797</v>
      </c>
      <c r="E289" s="181">
        <f>E217/RES_summary!E$19</f>
        <v>4.4685839571222781</v>
      </c>
      <c r="F289" s="181">
        <f>F217/RES_summary!F$19</f>
        <v>4.4645965457538006</v>
      </c>
      <c r="G289" s="181">
        <f>G217/RES_summary!G$19</f>
        <v>4.5238924629635342</v>
      </c>
      <c r="H289" s="181">
        <f>H217/RES_summary!H$19</f>
        <v>4.599015266645945</v>
      </c>
      <c r="I289" s="181">
        <f>I217/RES_summary!I$19</f>
        <v>4.5970745669789865</v>
      </c>
      <c r="J289" s="181">
        <f>J217/RES_summary!J$19</f>
        <v>4.6317996415805345</v>
      </c>
      <c r="K289" s="181">
        <f>K217/RES_summary!K$19</f>
        <v>4.6729972600848759</v>
      </c>
      <c r="L289" s="181">
        <f>L217/RES_summary!L$19</f>
        <v>5.366468868009016</v>
      </c>
      <c r="M289" s="181">
        <f>M217/RES_summary!M$19</f>
        <v>5.4878358885370266</v>
      </c>
      <c r="N289" s="181">
        <f>N217/RES_summary!N$19</f>
        <v>5.4867465659003098</v>
      </c>
      <c r="O289" s="181">
        <f>O217/RES_summary!O$19</f>
        <v>5.5052293689146268</v>
      </c>
      <c r="P289" s="181">
        <f>P217/RES_summary!P$19</f>
        <v>5.5285986273076402</v>
      </c>
      <c r="Q289" s="181">
        <f>Q217/RES_summary!Q$19</f>
        <v>5.5530800284591315</v>
      </c>
    </row>
    <row r="290" spans="1:17" ht="12" customHeight="1" x14ac:dyDescent="0.25">
      <c r="A290" s="163" t="s">
        <v>144</v>
      </c>
      <c r="B290" s="180">
        <f>B218/RES_summary!B$19</f>
        <v>27.300894155988676</v>
      </c>
      <c r="C290" s="180">
        <f>C218/RES_summary!C$19</f>
        <v>27.031702379733186</v>
      </c>
      <c r="D290" s="180">
        <f>D218/RES_summary!D$19</f>
        <v>27.177069296219827</v>
      </c>
      <c r="E290" s="180">
        <f>E218/RES_summary!E$19</f>
        <v>27.167052713695902</v>
      </c>
      <c r="F290" s="180">
        <f>F218/RES_summary!F$19</f>
        <v>26.949954019739902</v>
      </c>
      <c r="G290" s="180">
        <f>G218/RES_summary!G$19</f>
        <v>27.112600429570918</v>
      </c>
      <c r="H290" s="180">
        <f>H218/RES_summary!H$19</f>
        <v>27.379126559056182</v>
      </c>
      <c r="I290" s="180">
        <f>I218/RES_summary!I$19</f>
        <v>27.190825585365491</v>
      </c>
      <c r="J290" s="180">
        <f>J218/RES_summary!J$19</f>
        <v>27.223504364277186</v>
      </c>
      <c r="K290" s="180">
        <f>K218/RES_summary!K$19</f>
        <v>27.293731648666697</v>
      </c>
      <c r="L290" s="180">
        <f>L218/RES_summary!L$19</f>
        <v>32.542805045259904</v>
      </c>
      <c r="M290" s="180">
        <f>M218/RES_summary!M$19</f>
        <v>31.526752582835631</v>
      </c>
      <c r="N290" s="180">
        <f>N218/RES_summary!N$19</f>
        <v>0</v>
      </c>
      <c r="O290" s="180">
        <f>O218/RES_summary!O$19</f>
        <v>0</v>
      </c>
      <c r="P290" s="180">
        <f>P218/RES_summary!P$19</f>
        <v>30.826345286440144</v>
      </c>
      <c r="Q290" s="180">
        <f>Q218/RES_summary!Q$19</f>
        <v>30.618056366845128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21.95451541020314</v>
      </c>
      <c r="D291" s="179">
        <f>D219/RES_summary!D$19</f>
        <v>22.104225406691796</v>
      </c>
      <c r="E291" s="179">
        <f>E219/RES_summary!E$19</f>
        <v>22.127168221025133</v>
      </c>
      <c r="F291" s="179">
        <f>F219/RES_summary!F$19</f>
        <v>21.982066658585126</v>
      </c>
      <c r="G291" s="179">
        <f>G219/RES_summary!G$19</f>
        <v>22.147082742185024</v>
      </c>
      <c r="H291" s="179">
        <f>H219/RES_summary!H$19</f>
        <v>22.395447530032573</v>
      </c>
      <c r="I291" s="179">
        <f>I219/RES_summary!I$19</f>
        <v>22.2711111974664</v>
      </c>
      <c r="J291" s="179">
        <f>J219/RES_summary!J$19</f>
        <v>22.327077478360788</v>
      </c>
      <c r="K291" s="179">
        <f>K219/RES_summary!K$19</f>
        <v>22.413922831718359</v>
      </c>
      <c r="L291" s="179">
        <f>L219/RES_summary!L$19</f>
        <v>27.007434223106994</v>
      </c>
      <c r="M291" s="179">
        <f>M219/RES_summary!M$19</f>
        <v>25.980225067380296</v>
      </c>
      <c r="N291" s="179">
        <f>N219/RES_summary!N$19</f>
        <v>0</v>
      </c>
      <c r="O291" s="179">
        <f>O219/RES_summary!O$19</f>
        <v>0</v>
      </c>
      <c r="P291" s="179">
        <f>P219/RES_summary!P$19</f>
        <v>25.565723063493827</v>
      </c>
      <c r="Q291" s="179">
        <f>Q219/RES_summary!Q$19</f>
        <v>25.454816666908599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17.570606546826205</v>
      </c>
      <c r="D292" s="177">
        <f>D220/RES_summary!D$19</f>
        <v>17.665095042542614</v>
      </c>
      <c r="E292" s="177">
        <f>E220/RES_summary!E$19</f>
        <v>17.658584263902856</v>
      </c>
      <c r="F292" s="177">
        <f>F220/RES_summary!F$19</f>
        <v>17.517470112831326</v>
      </c>
      <c r="G292" s="177">
        <f>G220/RES_summary!G$19</f>
        <v>17.623190279221486</v>
      </c>
      <c r="H292" s="177">
        <f>H220/RES_summary!H$19</f>
        <v>17.796432263386627</v>
      </c>
      <c r="I292" s="177">
        <f>I220/RES_summary!I$19</f>
        <v>17.674036630487414</v>
      </c>
      <c r="J292" s="177">
        <f>J220/RES_summary!J$19</f>
        <v>17.695277836780253</v>
      </c>
      <c r="K292" s="177">
        <f>K220/RES_summary!K$19</f>
        <v>17.740925571633479</v>
      </c>
      <c r="L292" s="177">
        <f>L220/RES_summary!L$19</f>
        <v>21.640965355097979</v>
      </c>
      <c r="M292" s="177">
        <f>M220/RES_summary!M$19</f>
        <v>20.492389178843265</v>
      </c>
      <c r="N292" s="177">
        <f>N220/RES_summary!N$19</f>
        <v>0</v>
      </c>
      <c r="O292" s="177">
        <f>O220/RES_summary!O$19</f>
        <v>0</v>
      </c>
      <c r="P292" s="177">
        <f>P220/RES_summary!P$19</f>
        <v>20.03712443618619</v>
      </c>
      <c r="Q292" s="177">
        <f>Q220/RES_summary!Q$19</f>
        <v>19.901736638449471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4.3839088633769379</v>
      </c>
      <c r="D293" s="177">
        <f>D221/RES_summary!D$19</f>
        <v>4.4391303641491797</v>
      </c>
      <c r="E293" s="177">
        <f>E221/RES_summary!E$19</f>
        <v>4.4685839571222772</v>
      </c>
      <c r="F293" s="177">
        <f>F221/RES_summary!F$19</f>
        <v>4.4645965457538015</v>
      </c>
      <c r="G293" s="177">
        <f>G221/RES_summary!G$19</f>
        <v>4.5238924629635351</v>
      </c>
      <c r="H293" s="177">
        <f>H221/RES_summary!H$19</f>
        <v>4.5990152666459441</v>
      </c>
      <c r="I293" s="177">
        <f>I221/RES_summary!I$19</f>
        <v>4.5970745669789883</v>
      </c>
      <c r="J293" s="177">
        <f>J221/RES_summary!J$19</f>
        <v>4.6317996415805416</v>
      </c>
      <c r="K293" s="177">
        <f>K221/RES_summary!K$19</f>
        <v>4.6729972600848759</v>
      </c>
      <c r="L293" s="177">
        <f>L221/RES_summary!L$19</f>
        <v>5.366468868009016</v>
      </c>
      <c r="M293" s="177">
        <f>M221/RES_summary!M$19</f>
        <v>5.4878358885370266</v>
      </c>
      <c r="N293" s="177">
        <f>N221/RES_summary!N$19</f>
        <v>0</v>
      </c>
      <c r="O293" s="177">
        <f>O221/RES_summary!O$19</f>
        <v>0</v>
      </c>
      <c r="P293" s="177">
        <f>P221/RES_summary!P$19</f>
        <v>5.5285986273076348</v>
      </c>
      <c r="Q293" s="177">
        <f>Q221/RES_summary!Q$19</f>
        <v>5.5530800284591253</v>
      </c>
    </row>
    <row r="294" spans="1:17" ht="12" customHeight="1" x14ac:dyDescent="0.25">
      <c r="A294" s="163" t="s">
        <v>142</v>
      </c>
      <c r="B294" s="180">
        <f>B222/RES_summary!B$19</f>
        <v>24.134187897478832</v>
      </c>
      <c r="C294" s="180">
        <f>C222/RES_summary!C$19</f>
        <v>23.00181463533427</v>
      </c>
      <c r="D294" s="180">
        <f>D222/RES_summary!D$19</f>
        <v>23.942264570330149</v>
      </c>
      <c r="E294" s="180">
        <f>E222/RES_summary!E$19</f>
        <v>23.87733224311577</v>
      </c>
      <c r="F294" s="180">
        <f>F222/RES_summary!F$19</f>
        <v>23.020476509976177</v>
      </c>
      <c r="G294" s="180">
        <f>G222/RES_summary!G$19</f>
        <v>22.201046223626129</v>
      </c>
      <c r="H294" s="180">
        <f>H222/RES_summary!H$19</f>
        <v>24.68015522390855</v>
      </c>
      <c r="I294" s="180">
        <f>I222/RES_summary!I$19</f>
        <v>24.03790424045642</v>
      </c>
      <c r="J294" s="180">
        <f>J222/RES_summary!J$19</f>
        <v>21.851303743255929</v>
      </c>
      <c r="K294" s="180">
        <f>K222/RES_summary!K$19</f>
        <v>21.672066733666249</v>
      </c>
      <c r="L294" s="180">
        <f>L222/RES_summary!L$19</f>
        <v>28.990126434561915</v>
      </c>
      <c r="M294" s="180">
        <f>M222/RES_summary!M$19</f>
        <v>28.080762828007899</v>
      </c>
      <c r="N294" s="180">
        <f>N222/RES_summary!N$19</f>
        <v>26.260274985424186</v>
      </c>
      <c r="O294" s="180">
        <f>O222/RES_summary!O$19</f>
        <v>26.286878380763422</v>
      </c>
      <c r="P294" s="180">
        <f>P222/RES_summary!P$19</f>
        <v>26.504097878893955</v>
      </c>
      <c r="Q294" s="180">
        <f>Q222/RES_summary!Q$19</f>
        <v>28.413803637474622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19.335088376344274</v>
      </c>
      <c r="D295" s="179">
        <f>D223/RES_summary!D$19</f>
        <v>20.001602334863261</v>
      </c>
      <c r="E295" s="179">
        <f>E223/RES_summary!E$19</f>
        <v>19.988849915147771</v>
      </c>
      <c r="F295" s="179">
        <f>F223/RES_summary!F$19</f>
        <v>19.42790627723841</v>
      </c>
      <c r="G295" s="179">
        <f>G223/RES_summary!G$19</f>
        <v>18.954572508320542</v>
      </c>
      <c r="H295" s="179">
        <f>H223/RES_summary!H$19</f>
        <v>20.641116162186727</v>
      </c>
      <c r="I295" s="179">
        <f>I223/RES_summary!I$19</f>
        <v>20.22171232327543</v>
      </c>
      <c r="J295" s="179">
        <f>J223/RES_summary!J$19</f>
        <v>18.835147074697009</v>
      </c>
      <c r="K295" s="179">
        <f>K223/RES_summary!K$19</f>
        <v>18.759840636968043</v>
      </c>
      <c r="L295" s="179">
        <f>L223/RES_summary!L$19</f>
        <v>24.644902946992659</v>
      </c>
      <c r="M295" s="179">
        <f>M223/RES_summary!M$19</f>
        <v>23.740331726742305</v>
      </c>
      <c r="N295" s="179">
        <f>N223/RES_summary!N$19</f>
        <v>22.555925306426129</v>
      </c>
      <c r="O295" s="179">
        <f>O223/RES_summary!O$19</f>
        <v>22.591700316410929</v>
      </c>
      <c r="P295" s="179">
        <f>P223/RES_summary!P$19</f>
        <v>22.756262248588762</v>
      </c>
      <c r="Q295" s="179">
        <f>Q223/RES_summary!Q$19</f>
        <v>24.022052392817788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14.951179512967338</v>
      </c>
      <c r="D296" s="177">
        <f>D224/RES_summary!D$19</f>
        <v>15.56247197071408</v>
      </c>
      <c r="E296" s="177">
        <f>E224/RES_summary!E$19</f>
        <v>15.52026595802549</v>
      </c>
      <c r="F296" s="177">
        <f>F224/RES_summary!F$19</f>
        <v>14.963309731484614</v>
      </c>
      <c r="G296" s="177">
        <f>G224/RES_summary!G$19</f>
        <v>14.430680045357008</v>
      </c>
      <c r="H296" s="177">
        <f>H224/RES_summary!H$19</f>
        <v>16.042100895540784</v>
      </c>
      <c r="I296" s="177">
        <f>I224/RES_summary!I$19</f>
        <v>15.624637756296446</v>
      </c>
      <c r="J296" s="177">
        <f>J224/RES_summary!J$19</f>
        <v>14.203347433116473</v>
      </c>
      <c r="K296" s="177">
        <f>K224/RES_summary!K$19</f>
        <v>14.086843376883168</v>
      </c>
      <c r="L296" s="177">
        <f>L224/RES_summary!L$19</f>
        <v>19.278434078983643</v>
      </c>
      <c r="M296" s="177">
        <f>M224/RES_summary!M$19</f>
        <v>18.252495838205274</v>
      </c>
      <c r="N296" s="177">
        <f>N224/RES_summary!N$19</f>
        <v>17.069178740525821</v>
      </c>
      <c r="O296" s="177">
        <f>O224/RES_summary!O$19</f>
        <v>17.086470947496302</v>
      </c>
      <c r="P296" s="177">
        <f>P224/RES_summary!P$19</f>
        <v>17.227663621281128</v>
      </c>
      <c r="Q296" s="177">
        <f>Q224/RES_summary!Q$19</f>
        <v>18.468972364358663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4.3839088633769352</v>
      </c>
      <c r="D297" s="177">
        <f>D225/RES_summary!D$19</f>
        <v>4.4391303641491788</v>
      </c>
      <c r="E297" s="177">
        <f>E225/RES_summary!E$19</f>
        <v>4.4685839571222781</v>
      </c>
      <c r="F297" s="177">
        <f>F225/RES_summary!F$19</f>
        <v>4.4645965457538006</v>
      </c>
      <c r="G297" s="177">
        <f>G225/RES_summary!G$19</f>
        <v>4.5238924629635351</v>
      </c>
      <c r="H297" s="177">
        <f>H225/RES_summary!H$19</f>
        <v>4.5990152666459441</v>
      </c>
      <c r="I297" s="177">
        <f>I225/RES_summary!I$19</f>
        <v>4.5970745669789892</v>
      </c>
      <c r="J297" s="177">
        <f>J225/RES_summary!J$19</f>
        <v>4.6317996415805363</v>
      </c>
      <c r="K297" s="177">
        <f>K225/RES_summary!K$19</f>
        <v>4.6729972600848777</v>
      </c>
      <c r="L297" s="177">
        <f>L225/RES_summary!L$19</f>
        <v>5.366468868009016</v>
      </c>
      <c r="M297" s="177">
        <f>M225/RES_summary!M$19</f>
        <v>5.4878358885370266</v>
      </c>
      <c r="N297" s="177">
        <f>N225/RES_summary!N$19</f>
        <v>5.4867465659003107</v>
      </c>
      <c r="O297" s="177">
        <f>O225/RES_summary!O$19</f>
        <v>5.5052293689146277</v>
      </c>
      <c r="P297" s="177">
        <f>P225/RES_summary!P$19</f>
        <v>5.5285986273076375</v>
      </c>
      <c r="Q297" s="177">
        <f>Q225/RES_summary!Q$19</f>
        <v>5.5530800284591288</v>
      </c>
    </row>
    <row r="298" spans="1:17" ht="12" customHeight="1" x14ac:dyDescent="0.25">
      <c r="A298" s="158" t="s">
        <v>62</v>
      </c>
      <c r="B298" s="178">
        <f>B226/RES_summary!B$19</f>
        <v>16.409015385167535</v>
      </c>
      <c r="C298" s="178">
        <f>C226/RES_summary!C$19</f>
        <v>14.982014608615913</v>
      </c>
      <c r="D298" s="178">
        <f>D226/RES_summary!D$19</f>
        <v>15.654611524637339</v>
      </c>
      <c r="E298" s="178">
        <f>E226/RES_summary!E$19</f>
        <v>14.976635334963643</v>
      </c>
      <c r="F298" s="178">
        <f>F226/RES_summary!F$19</f>
        <v>13.381616929861945</v>
      </c>
      <c r="G298" s="178">
        <f>G226/RES_summary!G$19</f>
        <v>14.264051862788381</v>
      </c>
      <c r="H298" s="178">
        <f>H226/RES_summary!H$19</f>
        <v>13.783203109479103</v>
      </c>
      <c r="I298" s="178">
        <f>I226/RES_summary!I$19</f>
        <v>13.574464343825413</v>
      </c>
      <c r="J298" s="178">
        <f>J226/RES_summary!J$19</f>
        <v>12.993501650644873</v>
      </c>
      <c r="K298" s="178">
        <f>K226/RES_summary!K$19</f>
        <v>12.996297093671211</v>
      </c>
      <c r="L298" s="178">
        <f>L226/RES_summary!L$19</f>
        <v>16.677905256588563</v>
      </c>
      <c r="M298" s="178">
        <f>M226/RES_summary!M$19</f>
        <v>15.906254380277343</v>
      </c>
      <c r="N298" s="178">
        <f>N226/RES_summary!N$19</f>
        <v>14.962651265212155</v>
      </c>
      <c r="O298" s="178">
        <f>O226/RES_summary!O$19</f>
        <v>15.230780901607465</v>
      </c>
      <c r="P298" s="178">
        <f>P226/RES_summary!P$19</f>
        <v>14.819777223646533</v>
      </c>
      <c r="Q298" s="178">
        <f>Q226/RES_summary!Q$19</f>
        <v>15.957322416258707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19.27994584316394</v>
      </c>
      <c r="C300" s="177">
        <f>C228/RES_summary!C$19</f>
        <v>19.781140838282099</v>
      </c>
      <c r="D300" s="177">
        <f>D228/RES_summary!D$19</f>
        <v>19.283277113996398</v>
      </c>
      <c r="E300" s="177">
        <f>E228/RES_summary!E$19</f>
        <v>19.154564908309052</v>
      </c>
      <c r="F300" s="177">
        <f>F228/RES_summary!F$19</f>
        <v>19.330257016919475</v>
      </c>
      <c r="G300" s="177">
        <f>G228/RES_summary!G$19</f>
        <v>19.236648173878727</v>
      </c>
      <c r="H300" s="177">
        <f>H228/RES_summary!H$19</f>
        <v>19.360817060737659</v>
      </c>
      <c r="I300" s="177">
        <f>I228/RES_summary!I$19</f>
        <v>19.923999832742009</v>
      </c>
      <c r="J300" s="177">
        <f>J228/RES_summary!J$19</f>
        <v>20.151202405557321</v>
      </c>
      <c r="K300" s="177">
        <f>K228/RES_summary!K$19</f>
        <v>20.013779220450409</v>
      </c>
      <c r="L300" s="177">
        <f>L228/RES_summary!L$19</f>
        <v>23.543258338735964</v>
      </c>
      <c r="M300" s="177">
        <f>M228/RES_summary!M$19</f>
        <v>23.321319226778328</v>
      </c>
      <c r="N300" s="177">
        <f>N228/RES_summary!N$19</f>
        <v>20.272318760484353</v>
      </c>
      <c r="O300" s="177">
        <f>O228/RES_summary!O$19</f>
        <v>25.788973147016421</v>
      </c>
      <c r="P300" s="177">
        <f>P228/RES_summary!P$19</f>
        <v>23.010291164641703</v>
      </c>
      <c r="Q300" s="177">
        <f>Q228/RES_summary!Q$19</f>
        <v>23.210485497435283</v>
      </c>
    </row>
    <row r="301" spans="1:17" ht="12" customHeight="1" x14ac:dyDescent="0.25">
      <c r="A301" s="29" t="s">
        <v>140</v>
      </c>
      <c r="B301" s="176">
        <f>B229/RES_summary!B$19</f>
        <v>11.045493019646795</v>
      </c>
      <c r="C301" s="176">
        <f>C229/RES_summary!C$19</f>
        <v>10.910799051105691</v>
      </c>
      <c r="D301" s="176">
        <f>D229/RES_summary!D$19</f>
        <v>11.102503455763969</v>
      </c>
      <c r="E301" s="176">
        <f>E229/RES_summary!E$19</f>
        <v>11.096385926301966</v>
      </c>
      <c r="F301" s="176">
        <f>F229/RES_summary!F$19</f>
        <v>11.226406921823314</v>
      </c>
      <c r="G301" s="176">
        <f>G229/RES_summary!G$19</f>
        <v>10.913116612659437</v>
      </c>
      <c r="H301" s="176">
        <f>H229/RES_summary!H$19</f>
        <v>11.138230255192239</v>
      </c>
      <c r="I301" s="176">
        <f>I229/RES_summary!I$19</f>
        <v>11.628002350114039</v>
      </c>
      <c r="J301" s="176">
        <f>J229/RES_summary!J$19</f>
        <v>11.418256635451655</v>
      </c>
      <c r="K301" s="176">
        <f>K229/RES_summary!K$19</f>
        <v>11.424281424789834</v>
      </c>
      <c r="L301" s="176">
        <f>L229/RES_summary!L$19</f>
        <v>14.146780836158458</v>
      </c>
      <c r="M301" s="176">
        <f>M229/RES_summary!M$19</f>
        <v>14.108430122722316</v>
      </c>
      <c r="N301" s="176">
        <f>N229/RES_summary!N$19</f>
        <v>13.863730040734319</v>
      </c>
      <c r="O301" s="176">
        <f>O229/RES_summary!O$19</f>
        <v>13.198777554693896</v>
      </c>
      <c r="P301" s="176">
        <f>P229/RES_summary!P$19</f>
        <v>13.613330661154977</v>
      </c>
      <c r="Q301" s="176">
        <f>Q229/RES_summary!Q$19</f>
        <v>14.892259087897223</v>
      </c>
    </row>
    <row r="303" spans="1:17" ht="12" customHeight="1" x14ac:dyDescent="0.25">
      <c r="A303" s="152" t="s">
        <v>71</v>
      </c>
      <c r="B303" s="184">
        <f>B231/RES_summary!B$19</f>
        <v>108.84842189080868</v>
      </c>
      <c r="C303" s="184">
        <f>C231/RES_summary!C$19</f>
        <v>118.45931056749066</v>
      </c>
      <c r="D303" s="184">
        <f>D231/RES_summary!D$19</f>
        <v>117.60441220674181</v>
      </c>
      <c r="E303" s="184">
        <f>E231/RES_summary!E$19</f>
        <v>129.7776864186259</v>
      </c>
      <c r="F303" s="184">
        <f>F231/RES_summary!F$19</f>
        <v>127.8695844826179</v>
      </c>
      <c r="G303" s="184">
        <f>G231/RES_summary!G$19</f>
        <v>127.20541437745118</v>
      </c>
      <c r="H303" s="184">
        <f>H231/RES_summary!H$19</f>
        <v>133.59715239546139</v>
      </c>
      <c r="I303" s="184">
        <f>I231/RES_summary!I$19</f>
        <v>131.71666865802115</v>
      </c>
      <c r="J303" s="184">
        <f>J231/RES_summary!J$19</f>
        <v>116.78283589936284</v>
      </c>
      <c r="K303" s="184">
        <f>K231/RES_summary!K$19</f>
        <v>123.32263488399919</v>
      </c>
      <c r="L303" s="184">
        <f>L231/RES_summary!L$19</f>
        <v>151.98880150643936</v>
      </c>
      <c r="M303" s="184">
        <f>M231/RES_summary!M$19</f>
        <v>138.80792640229743</v>
      </c>
      <c r="N303" s="184">
        <f>N231/RES_summary!N$19</f>
        <v>131.83469902429795</v>
      </c>
      <c r="O303" s="184">
        <f>O231/RES_summary!O$19</f>
        <v>128.55507434485401</v>
      </c>
      <c r="P303" s="184">
        <f>P231/RES_summary!P$19</f>
        <v>109.40919562181392</v>
      </c>
      <c r="Q303" s="184">
        <f>Q231/RES_summary!Q$19</f>
        <v>121.32539693024714</v>
      </c>
    </row>
    <row r="304" spans="1:17" ht="12" customHeight="1" x14ac:dyDescent="0.25">
      <c r="A304" s="158" t="s">
        <v>65</v>
      </c>
      <c r="B304" s="178">
        <f>B232/RES_summary!B$19</f>
        <v>88.083668665844385</v>
      </c>
      <c r="C304" s="178">
        <f>C232/RES_summary!C$19</f>
        <v>97.389139766488199</v>
      </c>
      <c r="D304" s="178">
        <f>D232/RES_summary!D$19</f>
        <v>96.051876691940208</v>
      </c>
      <c r="E304" s="178">
        <f>E232/RES_summary!E$19</f>
        <v>108.04759599530352</v>
      </c>
      <c r="F304" s="178">
        <f>F232/RES_summary!F$19</f>
        <v>105.78627107175731</v>
      </c>
      <c r="G304" s="178">
        <f>G232/RES_summary!G$19</f>
        <v>105.10836326869899</v>
      </c>
      <c r="H304" s="178">
        <f>H232/RES_summary!H$19</f>
        <v>110.07968589644433</v>
      </c>
      <c r="I304" s="178">
        <f>I232/RES_summary!I$19</f>
        <v>106.79257693281373</v>
      </c>
      <c r="J304" s="178">
        <f>J232/RES_summary!J$19</f>
        <v>92.993172150228034</v>
      </c>
      <c r="K304" s="178">
        <f>K232/RES_summary!K$19</f>
        <v>99.064056387294386</v>
      </c>
      <c r="L304" s="178">
        <f>L232/RES_summary!L$19</f>
        <v>121.04219439149897</v>
      </c>
      <c r="M304" s="178">
        <f>M232/RES_summary!M$19</f>
        <v>108.29846501056288</v>
      </c>
      <c r="N304" s="178">
        <f>N232/RES_summary!N$19</f>
        <v>102.43919202314216</v>
      </c>
      <c r="O304" s="178">
        <f>O232/RES_summary!O$19</f>
        <v>99.159450838712672</v>
      </c>
      <c r="P304" s="178">
        <f>P232/RES_summary!P$19</f>
        <v>79.749629372432111</v>
      </c>
      <c r="Q304" s="178">
        <f>Q232/RES_summary!Q$19</f>
        <v>89.983156815025154</v>
      </c>
    </row>
    <row r="305" spans="1:17" ht="12" customHeight="1" x14ac:dyDescent="0.25">
      <c r="A305" s="23" t="s">
        <v>157</v>
      </c>
      <c r="B305" s="177">
        <f>B233/RES_summary!B$19</f>
        <v>86.925867866113876</v>
      </c>
      <c r="C305" s="177">
        <f>C233/RES_summary!C$19</f>
        <v>96.527841341163821</v>
      </c>
      <c r="D305" s="177">
        <f>D233/RES_summary!D$19</f>
        <v>94.904044872757396</v>
      </c>
      <c r="E305" s="177">
        <f>E233/RES_summary!E$19</f>
        <v>106.87115334501867</v>
      </c>
      <c r="F305" s="177">
        <f>F233/RES_summary!F$19</f>
        <v>104.90011072801485</v>
      </c>
      <c r="G305" s="177">
        <f>G233/RES_summary!G$19</f>
        <v>104.26164842170878</v>
      </c>
      <c r="H305" s="177">
        <f>H233/RES_summary!H$19</f>
        <v>108.89725131614489</v>
      </c>
      <c r="I305" s="177">
        <f>I233/RES_summary!I$19</f>
        <v>105.62961414196904</v>
      </c>
      <c r="J305" s="177">
        <f>J233/RES_summary!J$19</f>
        <v>91.89006236699062</v>
      </c>
      <c r="K305" s="177">
        <f>K233/RES_summary!K$19</f>
        <v>98.093517032286925</v>
      </c>
      <c r="L305" s="177">
        <f>L233/RES_summary!L$19</f>
        <v>119.67811322303136</v>
      </c>
      <c r="M305" s="177">
        <f>M233/RES_summary!M$19</f>
        <v>107.02472772944867</v>
      </c>
      <c r="N305" s="177">
        <f>N233/RES_summary!N$19</f>
        <v>101.76667866516695</v>
      </c>
      <c r="O305" s="177">
        <f>O233/RES_summary!O$19</f>
        <v>98.427650432053809</v>
      </c>
      <c r="P305" s="177">
        <f>P233/RES_summary!P$19</f>
        <v>78.997188460472387</v>
      </c>
      <c r="Q305" s="177">
        <f>Q233/RES_summary!Q$19</f>
        <v>88.678027569483163</v>
      </c>
    </row>
    <row r="306" spans="1:17" ht="12" customHeight="1" x14ac:dyDescent="0.25">
      <c r="A306" s="23" t="s">
        <v>60</v>
      </c>
      <c r="B306" s="177">
        <f>B234/RES_summary!B$19</f>
        <v>1.1578007997305098</v>
      </c>
      <c r="C306" s="177">
        <f>C234/RES_summary!C$19</f>
        <v>0.86129842532436585</v>
      </c>
      <c r="D306" s="177">
        <f>D234/RES_summary!D$19</f>
        <v>1.1478318191828152</v>
      </c>
      <c r="E306" s="177">
        <f>E234/RES_summary!E$19</f>
        <v>1.1764426502848546</v>
      </c>
      <c r="F306" s="177">
        <f>F234/RES_summary!F$19</f>
        <v>0.88616034374245234</v>
      </c>
      <c r="G306" s="177">
        <f>G234/RES_summary!G$19</f>
        <v>0.84671484699021049</v>
      </c>
      <c r="H306" s="177">
        <f>H234/RES_summary!H$19</f>
        <v>1.1824345802994585</v>
      </c>
      <c r="I306" s="177">
        <f>I234/RES_summary!I$19</f>
        <v>1.1629627908446936</v>
      </c>
      <c r="J306" s="177">
        <f>J234/RES_summary!J$19</f>
        <v>1.103109783237411</v>
      </c>
      <c r="K306" s="177">
        <f>K234/RES_summary!K$19</f>
        <v>0.97053935500745969</v>
      </c>
      <c r="L306" s="177">
        <f>L234/RES_summary!L$19</f>
        <v>1.3640811684676064</v>
      </c>
      <c r="M306" s="177">
        <f>M234/RES_summary!M$19</f>
        <v>1.2737372811142023</v>
      </c>
      <c r="N306" s="177">
        <f>N234/RES_summary!N$19</f>
        <v>0.67251335797520406</v>
      </c>
      <c r="O306" s="177">
        <f>O234/RES_summary!O$19</f>
        <v>0.73180040665885193</v>
      </c>
      <c r="P306" s="177">
        <f>P234/RES_summary!P$19</f>
        <v>0.75244091195972751</v>
      </c>
      <c r="Q306" s="177">
        <f>Q234/RES_summary!Q$19</f>
        <v>1.3051292455419932</v>
      </c>
    </row>
    <row r="307" spans="1:17" ht="12" customHeight="1" x14ac:dyDescent="0.25">
      <c r="A307" s="158" t="s">
        <v>112</v>
      </c>
      <c r="B307" s="178">
        <f>B235/RES_summary!B$19</f>
        <v>1.7882100020486E-2</v>
      </c>
      <c r="C307" s="178">
        <f>C235/RES_summary!C$19</f>
        <v>2.786129755818512E-2</v>
      </c>
      <c r="D307" s="178">
        <f>D235/RES_summary!D$19</f>
        <v>4.2764916458169294E-2</v>
      </c>
      <c r="E307" s="178">
        <f>E235/RES_summary!E$19</f>
        <v>6.2414979906747318E-2</v>
      </c>
      <c r="F307" s="178">
        <f>F235/RES_summary!F$19</f>
        <v>7.4942698469522687E-2</v>
      </c>
      <c r="G307" s="178">
        <f>G235/RES_summary!G$19</f>
        <v>9.0520374055888114E-2</v>
      </c>
      <c r="H307" s="178">
        <f>H235/RES_summary!H$19</f>
        <v>0.13335916741516862</v>
      </c>
      <c r="I307" s="178">
        <f>I235/RES_summary!I$19</f>
        <v>0.16651340258683447</v>
      </c>
      <c r="J307" s="178">
        <f>J235/RES_summary!J$19</f>
        <v>0.2130556642973602</v>
      </c>
      <c r="K307" s="178">
        <f>K235/RES_summary!K$19</f>
        <v>0.27313549492113903</v>
      </c>
      <c r="L307" s="178">
        <f>L235/RES_summary!L$19</f>
        <v>0.31173462678926195</v>
      </c>
      <c r="M307" s="178">
        <f>M235/RES_summary!M$19</f>
        <v>0.34789668919977756</v>
      </c>
      <c r="N307" s="178">
        <f>N235/RES_summary!N$19</f>
        <v>0.40700016619736307</v>
      </c>
      <c r="O307" s="178">
        <f>O235/RES_summary!O$19</f>
        <v>0.46759975641966678</v>
      </c>
      <c r="P307" s="178">
        <f>P235/RES_summary!P$19</f>
        <v>0.56632223183226627</v>
      </c>
      <c r="Q307" s="178">
        <f>Q235/RES_summary!Q$19</f>
        <v>0.65402429291547526</v>
      </c>
    </row>
    <row r="308" spans="1:17" ht="12" customHeight="1" x14ac:dyDescent="0.25">
      <c r="A308" s="23" t="s">
        <v>60</v>
      </c>
      <c r="B308" s="177">
        <f>B236/RES_summary!B$19</f>
        <v>1.7882100020486E-2</v>
      </c>
      <c r="C308" s="177">
        <f>C236/RES_summary!C$19</f>
        <v>2.786129755818512E-2</v>
      </c>
      <c r="D308" s="177">
        <f>D236/RES_summary!D$19</f>
        <v>4.2764916458169294E-2</v>
      </c>
      <c r="E308" s="177">
        <f>E236/RES_summary!E$19</f>
        <v>6.2414979906747318E-2</v>
      </c>
      <c r="F308" s="177">
        <f>F236/RES_summary!F$19</f>
        <v>7.4942698469522687E-2</v>
      </c>
      <c r="G308" s="177">
        <f>G236/RES_summary!G$19</f>
        <v>9.0520374055888114E-2</v>
      </c>
      <c r="H308" s="177">
        <f>H236/RES_summary!H$19</f>
        <v>0.13335916741516862</v>
      </c>
      <c r="I308" s="177">
        <f>I236/RES_summary!I$19</f>
        <v>0.16651340258683447</v>
      </c>
      <c r="J308" s="177">
        <f>J236/RES_summary!J$19</f>
        <v>0.2130556642973602</v>
      </c>
      <c r="K308" s="177">
        <f>K236/RES_summary!K$19</f>
        <v>0.27313549492113903</v>
      </c>
      <c r="L308" s="177">
        <f>L236/RES_summary!L$19</f>
        <v>0.31173462678926195</v>
      </c>
      <c r="M308" s="177">
        <f>M236/RES_summary!M$19</f>
        <v>0.34789668919977756</v>
      </c>
      <c r="N308" s="177">
        <f>N236/RES_summary!N$19</f>
        <v>0.40700016619736307</v>
      </c>
      <c r="O308" s="177">
        <f>O236/RES_summary!O$19</f>
        <v>0.46759975641966678</v>
      </c>
      <c r="P308" s="177">
        <f>P236/RES_summary!P$19</f>
        <v>0.56632223183226627</v>
      </c>
      <c r="Q308" s="177">
        <f>Q236/RES_summary!Q$19</f>
        <v>0.65402429291547526</v>
      </c>
    </row>
    <row r="309" spans="1:17" ht="12" customHeight="1" x14ac:dyDescent="0.25">
      <c r="A309" s="158" t="s">
        <v>63</v>
      </c>
      <c r="B309" s="178">
        <f>B237/RES_summary!B$19</f>
        <v>12.766788933970416</v>
      </c>
      <c r="C309" s="178">
        <f>C237/RES_summary!C$19</f>
        <v>12.755588357055673</v>
      </c>
      <c r="D309" s="178">
        <f>D237/RES_summary!D$19</f>
        <v>13.170625217678612</v>
      </c>
      <c r="E309" s="178">
        <f>E237/RES_summary!E$19</f>
        <v>13.22712469734873</v>
      </c>
      <c r="F309" s="178">
        <f>F237/RES_summary!F$19</f>
        <v>13.114924372847964</v>
      </c>
      <c r="G309" s="178">
        <f>G237/RES_summary!G$19</f>
        <v>13.263773627425644</v>
      </c>
      <c r="H309" s="178">
        <f>H237/RES_summary!H$19</f>
        <v>14.432690253246857</v>
      </c>
      <c r="I309" s="178">
        <f>I237/RES_summary!I$19</f>
        <v>15.372424105897579</v>
      </c>
      <c r="J309" s="178">
        <f>J237/RES_summary!J$19</f>
        <v>14.273667961027586</v>
      </c>
      <c r="K309" s="178">
        <f>K237/RES_summary!K$19</f>
        <v>14.632184197139596</v>
      </c>
      <c r="L309" s="178">
        <f>L237/RES_summary!L$19</f>
        <v>19.151000400366755</v>
      </c>
      <c r="M309" s="178">
        <f>M237/RES_summary!M$19</f>
        <v>18.639435199183897</v>
      </c>
      <c r="N309" s="178">
        <f>N237/RES_summary!N$19</f>
        <v>17.839578832126339</v>
      </c>
      <c r="O309" s="178">
        <f>O237/RES_summary!O$19</f>
        <v>17.801203151182467</v>
      </c>
      <c r="P309" s="178">
        <f>P237/RES_summary!P$19</f>
        <v>17.854572117356913</v>
      </c>
      <c r="Q309" s="178">
        <f>Q237/RES_summary!Q$19</f>
        <v>18.506127483617643</v>
      </c>
    </row>
    <row r="310" spans="1:17" ht="12" customHeight="1" x14ac:dyDescent="0.25">
      <c r="A310" s="167" t="s">
        <v>156</v>
      </c>
      <c r="B310" s="183">
        <f>B238/RES_summary!B$19</f>
        <v>12.560132799109015</v>
      </c>
      <c r="C310" s="183">
        <f>C238/RES_summary!C$19</f>
        <v>12.553321536797208</v>
      </c>
      <c r="D310" s="183">
        <f>D238/RES_summary!D$19</f>
        <v>12.715973783680669</v>
      </c>
      <c r="E310" s="183">
        <f>E238/RES_summary!E$19</f>
        <v>12.727580515627247</v>
      </c>
      <c r="F310" s="183">
        <f>F238/RES_summary!F$19</f>
        <v>12.651498324104004</v>
      </c>
      <c r="G310" s="183">
        <f>G238/RES_summary!G$19</f>
        <v>12.751025676476234</v>
      </c>
      <c r="H310" s="183">
        <f>H238/RES_summary!H$19</f>
        <v>13.36072628586269</v>
      </c>
      <c r="I310" s="183">
        <f>I238/RES_summary!I$19</f>
        <v>14.144450911694571</v>
      </c>
      <c r="J310" s="183">
        <f>J238/RES_summary!J$19</f>
        <v>13.118010055066813</v>
      </c>
      <c r="K310" s="183">
        <f>K238/RES_summary!K$19</f>
        <v>14.090491371625589</v>
      </c>
      <c r="L310" s="183">
        <f>L238/RES_summary!L$19</f>
        <v>17.471427759779139</v>
      </c>
      <c r="M310" s="183">
        <f>M238/RES_summary!M$19</f>
        <v>17.034666839005467</v>
      </c>
      <c r="N310" s="183">
        <f>N238/RES_summary!N$19</f>
        <v>16.933765653129836</v>
      </c>
      <c r="O310" s="183">
        <f>O238/RES_summary!O$19</f>
        <v>16.859288125430428</v>
      </c>
      <c r="P310" s="183">
        <f>P238/RES_summary!P$19</f>
        <v>16.775814038324889</v>
      </c>
      <c r="Q310" s="183">
        <f>Q238/RES_summary!Q$19</f>
        <v>16.687639462416534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13.682053752896463</v>
      </c>
      <c r="D311" s="183">
        <f>D239/RES_summary!D$19</f>
        <v>13.796601538219122</v>
      </c>
      <c r="E311" s="183">
        <f>E239/RES_summary!E$19</f>
        <v>13.822903032800255</v>
      </c>
      <c r="F311" s="183">
        <f>F239/RES_summary!F$19</f>
        <v>13.745248647623999</v>
      </c>
      <c r="G311" s="183">
        <f>G239/RES_summary!G$19</f>
        <v>13.861427961491536</v>
      </c>
      <c r="H311" s="183">
        <f>H239/RES_summary!H$19</f>
        <v>14.14067893858897</v>
      </c>
      <c r="I311" s="183">
        <f>I239/RES_summary!I$19</f>
        <v>14.542358389070163</v>
      </c>
      <c r="J311" s="183">
        <f>J239/RES_summary!J$19</f>
        <v>13.823498202948505</v>
      </c>
      <c r="K311" s="183">
        <f>K239/RES_summary!K$19</f>
        <v>14.39504473806277</v>
      </c>
      <c r="L311" s="183">
        <f>L239/RES_summary!L$19</f>
        <v>17.313907361700796</v>
      </c>
      <c r="M311" s="183">
        <f>M239/RES_summary!M$19</f>
        <v>16.804721371434894</v>
      </c>
      <c r="N311" s="183">
        <f>N239/RES_summary!N$19</f>
        <v>16.714629840826337</v>
      </c>
      <c r="O311" s="183">
        <f>O239/RES_summary!O$19</f>
        <v>16.662652365929105</v>
      </c>
      <c r="P311" s="183">
        <f>P239/RES_summary!P$19</f>
        <v>16.615286607069756</v>
      </c>
      <c r="Q311" s="183">
        <f>Q239/RES_summary!Q$19</f>
        <v>16.567550952438289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9.2981448895195289</v>
      </c>
      <c r="D312" s="182">
        <f>D240/RES_summary!D$19</f>
        <v>9.3574711740699446</v>
      </c>
      <c r="E312" s="182">
        <f>E240/RES_summary!E$19</f>
        <v>9.3543190756779762</v>
      </c>
      <c r="F312" s="182">
        <f>F240/RES_summary!F$19</f>
        <v>9.2806521018701975</v>
      </c>
      <c r="G312" s="182">
        <f>G240/RES_summary!G$19</f>
        <v>9.3375354985280001</v>
      </c>
      <c r="H312" s="182">
        <f>H240/RES_summary!H$19</f>
        <v>9.5416636719430237</v>
      </c>
      <c r="I312" s="182">
        <f>I240/RES_summary!I$19</f>
        <v>9.9452838220911755</v>
      </c>
      <c r="J312" s="182">
        <f>J240/RES_summary!J$19</f>
        <v>9.1916985613679731</v>
      </c>
      <c r="K312" s="182">
        <f>K240/RES_summary!K$19</f>
        <v>9.7220474779778936</v>
      </c>
      <c r="L312" s="182">
        <f>L240/RES_summary!L$19</f>
        <v>11.947438493691781</v>
      </c>
      <c r="M312" s="182">
        <f>M240/RES_summary!M$19</f>
        <v>11.316885482897868</v>
      </c>
      <c r="N312" s="182">
        <f>N240/RES_summary!N$19</f>
        <v>11.227883274926025</v>
      </c>
      <c r="O312" s="182">
        <f>O240/RES_summary!O$19</f>
        <v>11.157422997014477</v>
      </c>
      <c r="P312" s="182">
        <f>P240/RES_summary!P$19</f>
        <v>11.08668797976212</v>
      </c>
      <c r="Q312" s="182">
        <f>Q240/RES_summary!Q$19</f>
        <v>11.014470923979159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4.383908863376937</v>
      </c>
      <c r="D313" s="181">
        <f>D241/RES_summary!D$19</f>
        <v>4.4391303641491797</v>
      </c>
      <c r="E313" s="181">
        <f>E241/RES_summary!E$19</f>
        <v>4.4685839571222781</v>
      </c>
      <c r="F313" s="181">
        <f>F241/RES_summary!F$19</f>
        <v>4.4645965457538006</v>
      </c>
      <c r="G313" s="181">
        <f>G241/RES_summary!G$19</f>
        <v>4.5238924629635351</v>
      </c>
      <c r="H313" s="181">
        <f>H241/RES_summary!H$19</f>
        <v>4.5990152666459432</v>
      </c>
      <c r="I313" s="181">
        <f>I241/RES_summary!I$19</f>
        <v>4.5970745669789883</v>
      </c>
      <c r="J313" s="181">
        <f>J241/RES_summary!J$19</f>
        <v>4.6317996415805345</v>
      </c>
      <c r="K313" s="181">
        <f>K241/RES_summary!K$19</f>
        <v>4.6729972600848768</v>
      </c>
      <c r="L313" s="181">
        <f>L241/RES_summary!L$19</f>
        <v>5.3664688680090169</v>
      </c>
      <c r="M313" s="181">
        <f>M241/RES_summary!M$19</f>
        <v>5.4878358885370266</v>
      </c>
      <c r="N313" s="181">
        <f>N241/RES_summary!N$19</f>
        <v>5.4867465659003107</v>
      </c>
      <c r="O313" s="181">
        <f>O241/RES_summary!O$19</f>
        <v>5.5052293689146268</v>
      </c>
      <c r="P313" s="181">
        <f>P241/RES_summary!P$19</f>
        <v>5.5285986273076384</v>
      </c>
      <c r="Q313" s="181">
        <f>Q241/RES_summary!Q$19</f>
        <v>5.5530800284591297</v>
      </c>
    </row>
    <row r="314" spans="1:17" ht="12" customHeight="1" x14ac:dyDescent="0.25">
      <c r="A314" s="163" t="s">
        <v>144</v>
      </c>
      <c r="B314" s="180">
        <f>B242/RES_summary!B$19</f>
        <v>12.560154732144269</v>
      </c>
      <c r="C314" s="180">
        <f>C242/RES_summary!C$19</f>
        <v>12.598872763980623</v>
      </c>
      <c r="D314" s="180">
        <f>D242/RES_summary!D$19</f>
        <v>12.76534708348213</v>
      </c>
      <c r="E314" s="180">
        <f>E242/RES_summary!E$19</f>
        <v>12.867586828304349</v>
      </c>
      <c r="F314" s="180">
        <f>F242/RES_summary!F$19</f>
        <v>12.837593284631195</v>
      </c>
      <c r="G314" s="180">
        <f>G242/RES_summary!G$19</f>
        <v>13.11999666418394</v>
      </c>
      <c r="H314" s="180">
        <f>H242/RES_summary!H$19</f>
        <v>13.519139712916285</v>
      </c>
      <c r="I314" s="180">
        <f>I242/RES_summary!I$19</f>
        <v>14.553450783188415</v>
      </c>
      <c r="J314" s="180">
        <f>J242/RES_summary!J$19</f>
        <v>14.581205887811679</v>
      </c>
      <c r="K314" s="180">
        <f>K242/RES_summary!K$19</f>
        <v>14.776028250224362</v>
      </c>
      <c r="L314" s="180">
        <f>L242/RES_summary!L$19</f>
        <v>17.887310104723564</v>
      </c>
      <c r="M314" s="180">
        <f>M242/RES_summary!M$19</f>
        <v>17.328831957165026</v>
      </c>
      <c r="N314" s="180">
        <f>N242/RES_summary!N$19</f>
        <v>0</v>
      </c>
      <c r="O314" s="180">
        <f>O242/RES_summary!O$19</f>
        <v>0</v>
      </c>
      <c r="P314" s="180">
        <f>P242/RES_summary!P$19</f>
        <v>17.251661047261734</v>
      </c>
      <c r="Q314" s="180">
        <f>Q242/RES_summary!Q$19</f>
        <v>17.168415407746693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13.682051716778084</v>
      </c>
      <c r="D315" s="179">
        <f>D243/RES_summary!D$19</f>
        <v>13.792999275155662</v>
      </c>
      <c r="E315" s="179">
        <f>E243/RES_summary!E$19</f>
        <v>13.822845151644691</v>
      </c>
      <c r="F315" s="179">
        <f>F243/RES_summary!F$19</f>
        <v>13.74623378316282</v>
      </c>
      <c r="G315" s="179">
        <f>G243/RES_summary!G$19</f>
        <v>13.874833211513321</v>
      </c>
      <c r="H315" s="179">
        <f>H243/RES_summary!H$19</f>
        <v>14.058559401832746</v>
      </c>
      <c r="I315" s="179">
        <f>I243/RES_summary!I$19</f>
        <v>14.04617528203401</v>
      </c>
      <c r="J315" s="179">
        <f>J243/RES_summary!J$19</f>
        <v>14.162920502595679</v>
      </c>
      <c r="K315" s="179">
        <f>K243/RES_summary!K$19</f>
        <v>14.400811674363842</v>
      </c>
      <c r="L315" s="179">
        <f>L243/RES_summary!L$19</f>
        <v>17.261530087650247</v>
      </c>
      <c r="M315" s="179">
        <f>M243/RES_summary!M$19</f>
        <v>16.75157666069423</v>
      </c>
      <c r="N315" s="179">
        <f>N243/RES_summary!N$19</f>
        <v>0</v>
      </c>
      <c r="O315" s="179">
        <f>O243/RES_summary!O$19</f>
        <v>0</v>
      </c>
      <c r="P315" s="179">
        <f>P243/RES_summary!P$19</f>
        <v>16.742178308027196</v>
      </c>
      <c r="Q315" s="179">
        <f>Q243/RES_summary!Q$19</f>
        <v>16.7198426201182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9.2981428534011474</v>
      </c>
      <c r="D316" s="177">
        <f>D244/RES_summary!D$19</f>
        <v>9.3538689110064812</v>
      </c>
      <c r="E316" s="177">
        <f>E244/RES_summary!E$19</f>
        <v>9.3542611945224117</v>
      </c>
      <c r="F316" s="177">
        <f>F244/RES_summary!F$19</f>
        <v>9.2816372374090186</v>
      </c>
      <c r="G316" s="177">
        <f>G244/RES_summary!G$19</f>
        <v>9.3509407485497889</v>
      </c>
      <c r="H316" s="177">
        <f>H244/RES_summary!H$19</f>
        <v>9.4595441351868015</v>
      </c>
      <c r="I316" s="177">
        <f>I244/RES_summary!I$19</f>
        <v>9.4491007150550193</v>
      </c>
      <c r="J316" s="177">
        <f>J244/RES_summary!J$19</f>
        <v>9.5311208610151379</v>
      </c>
      <c r="K316" s="177">
        <f>K244/RES_summary!K$19</f>
        <v>9.7278144142789635</v>
      </c>
      <c r="L316" s="177">
        <f>L244/RES_summary!L$19</f>
        <v>11.895061219641233</v>
      </c>
      <c r="M316" s="177">
        <f>M244/RES_summary!M$19</f>
        <v>11.263740772157201</v>
      </c>
      <c r="N316" s="177">
        <f>N244/RES_summary!N$19</f>
        <v>0</v>
      </c>
      <c r="O316" s="177">
        <f>O244/RES_summary!O$19</f>
        <v>0</v>
      </c>
      <c r="P316" s="177">
        <f>P244/RES_summary!P$19</f>
        <v>11.21357968071956</v>
      </c>
      <c r="Q316" s="177">
        <f>Q244/RES_summary!Q$19</f>
        <v>11.166762591659074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4.3839088633769361</v>
      </c>
      <c r="D317" s="177">
        <f>D245/RES_summary!D$19</f>
        <v>4.4391303641491806</v>
      </c>
      <c r="E317" s="177">
        <f>E245/RES_summary!E$19</f>
        <v>4.4685839571222772</v>
      </c>
      <c r="F317" s="177">
        <f>F245/RES_summary!F$19</f>
        <v>4.4645965457538006</v>
      </c>
      <c r="G317" s="177">
        <f>G245/RES_summary!G$19</f>
        <v>4.5238924629635333</v>
      </c>
      <c r="H317" s="177">
        <f>H245/RES_summary!H$19</f>
        <v>4.5990152666459441</v>
      </c>
      <c r="I317" s="177">
        <f>I245/RES_summary!I$19</f>
        <v>4.5970745669789892</v>
      </c>
      <c r="J317" s="177">
        <f>J245/RES_summary!J$19</f>
        <v>4.6317996415805398</v>
      </c>
      <c r="K317" s="177">
        <f>K245/RES_summary!K$19</f>
        <v>4.6729972600848768</v>
      </c>
      <c r="L317" s="177">
        <f>L245/RES_summary!L$19</f>
        <v>5.366468868009016</v>
      </c>
      <c r="M317" s="177">
        <f>M245/RES_summary!M$19</f>
        <v>5.4878358885370266</v>
      </c>
      <c r="N317" s="177">
        <f>N245/RES_summary!N$19</f>
        <v>0</v>
      </c>
      <c r="O317" s="177">
        <f>O245/RES_summary!O$19</f>
        <v>0</v>
      </c>
      <c r="P317" s="177">
        <f>P245/RES_summary!P$19</f>
        <v>5.5285986273076348</v>
      </c>
      <c r="Q317" s="177">
        <f>Q245/RES_summary!Q$19</f>
        <v>5.5530800284591235</v>
      </c>
    </row>
    <row r="318" spans="1:17" ht="12" customHeight="1" x14ac:dyDescent="0.25">
      <c r="A318" s="163" t="s">
        <v>142</v>
      </c>
      <c r="B318" s="180">
        <f>B246/RES_summary!B$19</f>
        <v>14.187508637150726</v>
      </c>
      <c r="C318" s="180">
        <f>C246/RES_summary!C$19</f>
        <v>13.79656658715337</v>
      </c>
      <c r="D318" s="180">
        <f>D246/RES_summary!D$19</f>
        <v>15.042021393342958</v>
      </c>
      <c r="E318" s="180">
        <f>E246/RES_summary!E$19</f>
        <v>15.182228085655428</v>
      </c>
      <c r="F318" s="180">
        <f>F246/RES_summary!F$19</f>
        <v>14.964255281394742</v>
      </c>
      <c r="G318" s="180">
        <f>G246/RES_summary!G$19</f>
        <v>14.611755005275453</v>
      </c>
      <c r="H318" s="180">
        <f>H246/RES_summary!H$19</f>
        <v>16.753683218598898</v>
      </c>
      <c r="I318" s="180">
        <f>I246/RES_summary!I$19</f>
        <v>16.529906575899769</v>
      </c>
      <c r="J318" s="180">
        <f>J246/RES_summary!J$19</f>
        <v>15.075983837315748</v>
      </c>
      <c r="K318" s="180">
        <f>K246/RES_summary!K$19</f>
        <v>15.038692394419543</v>
      </c>
      <c r="L318" s="180">
        <f>L246/RES_summary!L$19</f>
        <v>20.354046596159602</v>
      </c>
      <c r="M318" s="180">
        <f>M246/RES_summary!M$19</f>
        <v>19.757153698380893</v>
      </c>
      <c r="N318" s="180">
        <f>N246/RES_summary!N$19</f>
        <v>18.497801798510451</v>
      </c>
      <c r="O318" s="180">
        <f>O246/RES_summary!O$19</f>
        <v>18.526018684034632</v>
      </c>
      <c r="P318" s="180">
        <f>P246/RES_summary!P$19</f>
        <v>18.71151021637673</v>
      </c>
      <c r="Q318" s="180">
        <f>Q246/RES_summary!Q$19</f>
        <v>20.093091398874453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14.493654929792283</v>
      </c>
      <c r="D319" s="179">
        <f>D247/RES_summary!D$19</f>
        <v>15.000165799218117</v>
      </c>
      <c r="E319" s="179">
        <f>E247/RES_summary!E$19</f>
        <v>15.00604238268701</v>
      </c>
      <c r="F319" s="179">
        <f>F247/RES_summary!F$19</f>
        <v>14.632977979696058</v>
      </c>
      <c r="G319" s="179">
        <f>G247/RES_summary!G$19</f>
        <v>14.350634187353934</v>
      </c>
      <c r="H319" s="179">
        <f>H247/RES_summary!H$19</f>
        <v>15.716232993282444</v>
      </c>
      <c r="I319" s="179">
        <f>I247/RES_summary!I$19</f>
        <v>15.474088912201863</v>
      </c>
      <c r="J319" s="179">
        <f>J247/RES_summary!J$19</f>
        <v>14.537347452828433</v>
      </c>
      <c r="K319" s="179">
        <f>K247/RES_summary!K$19</f>
        <v>14.530523261805772</v>
      </c>
      <c r="L319" s="179">
        <f>L247/RES_summary!L$19</f>
        <v>18.96607874101711</v>
      </c>
      <c r="M319" s="179">
        <f>M247/RES_summary!M$19</f>
        <v>18.392710699140764</v>
      </c>
      <c r="N319" s="179">
        <f>N247/RES_summary!N$19</f>
        <v>17.585388582348148</v>
      </c>
      <c r="O319" s="179">
        <f>O247/RES_summary!O$19</f>
        <v>17.625151877695554</v>
      </c>
      <c r="P319" s="179">
        <f>P247/RES_summary!P$19</f>
        <v>17.760668605704168</v>
      </c>
      <c r="Q319" s="179">
        <f>Q247/RES_summary!Q$19</f>
        <v>18.667903740785313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10.109746066415347</v>
      </c>
      <c r="D320" s="177">
        <f>D248/RES_summary!D$19</f>
        <v>10.561035435068932</v>
      </c>
      <c r="E320" s="177">
        <f>E248/RES_summary!E$19</f>
        <v>10.537458425564735</v>
      </c>
      <c r="F320" s="177">
        <f>F248/RES_summary!F$19</f>
        <v>10.168381433942256</v>
      </c>
      <c r="G320" s="177">
        <f>G248/RES_summary!G$19</f>
        <v>9.8267417243903985</v>
      </c>
      <c r="H320" s="177">
        <f>H248/RES_summary!H$19</f>
        <v>11.117217726636502</v>
      </c>
      <c r="I320" s="177">
        <f>I248/RES_summary!I$19</f>
        <v>10.87701434522287</v>
      </c>
      <c r="J320" s="177">
        <f>J248/RES_summary!J$19</f>
        <v>9.9055478112478994</v>
      </c>
      <c r="K320" s="177">
        <f>K248/RES_summary!K$19</f>
        <v>9.8575260017208954</v>
      </c>
      <c r="L320" s="177">
        <f>L248/RES_summary!L$19</f>
        <v>13.599609873008097</v>
      </c>
      <c r="M320" s="177">
        <f>M248/RES_summary!M$19</f>
        <v>12.904874810603735</v>
      </c>
      <c r="N320" s="177">
        <f>N248/RES_summary!N$19</f>
        <v>12.098642016447833</v>
      </c>
      <c r="O320" s="177">
        <f>O248/RES_summary!O$19</f>
        <v>12.119922508780927</v>
      </c>
      <c r="P320" s="177">
        <f>P248/RES_summary!P$19</f>
        <v>12.232069978396531</v>
      </c>
      <c r="Q320" s="177">
        <f>Q248/RES_summary!Q$19</f>
        <v>13.114823712326183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4.3839088633769352</v>
      </c>
      <c r="D321" s="177">
        <f>D249/RES_summary!D$19</f>
        <v>4.4391303641491806</v>
      </c>
      <c r="E321" s="177">
        <f>E249/RES_summary!E$19</f>
        <v>4.4685839571222772</v>
      </c>
      <c r="F321" s="177">
        <f>F249/RES_summary!F$19</f>
        <v>4.4645965457538006</v>
      </c>
      <c r="G321" s="177">
        <f>G249/RES_summary!G$19</f>
        <v>4.5238924629635351</v>
      </c>
      <c r="H321" s="177">
        <f>H249/RES_summary!H$19</f>
        <v>4.5990152666459441</v>
      </c>
      <c r="I321" s="177">
        <f>I249/RES_summary!I$19</f>
        <v>4.5970745669789892</v>
      </c>
      <c r="J321" s="177">
        <f>J249/RES_summary!J$19</f>
        <v>4.6317996415805363</v>
      </c>
      <c r="K321" s="177">
        <f>K249/RES_summary!K$19</f>
        <v>4.6729972600848786</v>
      </c>
      <c r="L321" s="177">
        <f>L249/RES_summary!L$19</f>
        <v>5.3664688680090133</v>
      </c>
      <c r="M321" s="177">
        <f>M249/RES_summary!M$19</f>
        <v>5.4878358885370284</v>
      </c>
      <c r="N321" s="177">
        <f>N249/RES_summary!N$19</f>
        <v>5.4867465659003107</v>
      </c>
      <c r="O321" s="177">
        <f>O249/RES_summary!O$19</f>
        <v>5.5052293689146277</v>
      </c>
      <c r="P321" s="177">
        <f>P249/RES_summary!P$19</f>
        <v>5.5285986273076348</v>
      </c>
      <c r="Q321" s="177">
        <f>Q249/RES_summary!Q$19</f>
        <v>5.5530800284591288</v>
      </c>
    </row>
    <row r="322" spans="1:17" ht="12" customHeight="1" x14ac:dyDescent="0.25">
      <c r="A322" s="158" t="s">
        <v>62</v>
      </c>
      <c r="B322" s="178">
        <f>B250/RES_summary!B$19</f>
        <v>7.9800821909733797</v>
      </c>
      <c r="C322" s="178">
        <f>C250/RES_summary!C$19</f>
        <v>8.2867211463885937</v>
      </c>
      <c r="D322" s="178">
        <f>D250/RES_summary!D$19</f>
        <v>8.3391453806648137</v>
      </c>
      <c r="E322" s="178">
        <f>E250/RES_summary!E$19</f>
        <v>8.4405507460669149</v>
      </c>
      <c r="F322" s="178">
        <f>F250/RES_summary!F$19</f>
        <v>8.8934463395431038</v>
      </c>
      <c r="G322" s="178">
        <f>G250/RES_summary!G$19</f>
        <v>8.7427571072706609</v>
      </c>
      <c r="H322" s="178">
        <f>H250/RES_summary!H$19</f>
        <v>8.951417078355016</v>
      </c>
      <c r="I322" s="178">
        <f>I250/RES_summary!I$19</f>
        <v>9.3851542167229933</v>
      </c>
      <c r="J322" s="178">
        <f>J250/RES_summary!J$19</f>
        <v>9.3029401238098579</v>
      </c>
      <c r="K322" s="178">
        <f>K250/RES_summary!K$19</f>
        <v>9.3532588046440885</v>
      </c>
      <c r="L322" s="178">
        <f>L250/RES_summary!L$19</f>
        <v>11.483872087784368</v>
      </c>
      <c r="M322" s="178">
        <f>M250/RES_summary!M$19</f>
        <v>11.522129503350873</v>
      </c>
      <c r="N322" s="178">
        <f>N250/RES_summary!N$19</f>
        <v>11.148928002832127</v>
      </c>
      <c r="O322" s="178">
        <f>O250/RES_summary!O$19</f>
        <v>11.126820598539201</v>
      </c>
      <c r="P322" s="178">
        <f>P250/RES_summary!P$19</f>
        <v>11.2386719001926</v>
      </c>
      <c r="Q322" s="178">
        <f>Q250/RES_summary!Q$19</f>
        <v>12.182088338688843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7.6363672089357397</v>
      </c>
      <c r="C324" s="177">
        <f>C252/RES_summary!C$19</f>
        <v>7.8348796454922027</v>
      </c>
      <c r="D324" s="177">
        <f>D252/RES_summary!D$19</f>
        <v>7.9128023416751141</v>
      </c>
      <c r="E324" s="177">
        <f>E252/RES_summary!E$19</f>
        <v>7.9398824478565562</v>
      </c>
      <c r="F324" s="177">
        <f>F252/RES_summary!F$19</f>
        <v>8.417108319857082</v>
      </c>
      <c r="G324" s="177">
        <f>G252/RES_summary!G$19</f>
        <v>8.5078416925679576</v>
      </c>
      <c r="H324" s="177">
        <f>H252/RES_summary!H$19</f>
        <v>8.6263210793172007</v>
      </c>
      <c r="I324" s="177">
        <f>I252/RES_summary!I$19</f>
        <v>8.9394472811811116</v>
      </c>
      <c r="J324" s="177">
        <f>J252/RES_summary!J$19</f>
        <v>9.0581260036292637</v>
      </c>
      <c r="K324" s="177">
        <f>K252/RES_summary!K$19</f>
        <v>9.0364225964431633</v>
      </c>
      <c r="L324" s="177">
        <f>L252/RES_summary!L$19</f>
        <v>10.860918631887902</v>
      </c>
      <c r="M324" s="177">
        <f>M252/RES_summary!M$19</f>
        <v>10.771110307265028</v>
      </c>
      <c r="N324" s="177">
        <f>N252/RES_summary!N$19</f>
        <v>9.3636793572696551</v>
      </c>
      <c r="O324" s="177">
        <f>O252/RES_summary!O$19</f>
        <v>11.942900399186847</v>
      </c>
      <c r="P324" s="177">
        <f>P252/RES_summary!P$19</f>
        <v>10.661233106542129</v>
      </c>
      <c r="Q324" s="177">
        <f>Q252/RES_summary!Q$19</f>
        <v>10.754561039737457</v>
      </c>
    </row>
    <row r="325" spans="1:17" ht="12" customHeight="1" x14ac:dyDescent="0.25">
      <c r="A325" s="29" t="s">
        <v>140</v>
      </c>
      <c r="B325" s="176">
        <f>B253/RES_summary!B$19</f>
        <v>8.6222165165850182</v>
      </c>
      <c r="C325" s="176">
        <f>C253/RES_summary!C$19</f>
        <v>8.670029286234314</v>
      </c>
      <c r="D325" s="176">
        <f>D253/RES_summary!D$19</f>
        <v>8.8739865061695244</v>
      </c>
      <c r="E325" s="176">
        <f>E253/RES_summary!E$19</f>
        <v>8.9055461065585426</v>
      </c>
      <c r="F325" s="176">
        <f>F253/RES_summary!F$19</f>
        <v>9.0660250217649807</v>
      </c>
      <c r="G325" s="176">
        <f>G253/RES_summary!G$19</f>
        <v>8.9010620036826822</v>
      </c>
      <c r="H325" s="176">
        <f>H253/RES_summary!H$19</f>
        <v>9.1055815831067815</v>
      </c>
      <c r="I325" s="176">
        <f>I253/RES_summary!I$19</f>
        <v>9.5217865124051269</v>
      </c>
      <c r="J325" s="176">
        <f>J253/RES_summary!J$19</f>
        <v>9.3568180708864706</v>
      </c>
      <c r="K325" s="176">
        <f>K253/RES_summary!K$19</f>
        <v>9.424234615449528</v>
      </c>
      <c r="L325" s="176">
        <f>L253/RES_summary!L$19</f>
        <v>11.713543116520107</v>
      </c>
      <c r="M325" s="176">
        <f>M253/RES_summary!M$19</f>
        <v>11.704218339600196</v>
      </c>
      <c r="N325" s="176">
        <f>N253/RES_summary!N$19</f>
        <v>11.518413969575947</v>
      </c>
      <c r="O325" s="176">
        <f>O253/RES_summary!O$19</f>
        <v>10.969759915448714</v>
      </c>
      <c r="P325" s="176">
        <f>P253/RES_summary!P$19</f>
        <v>11.323727496540709</v>
      </c>
      <c r="Q325" s="176">
        <f>Q253/RES_summary!Q$19</f>
        <v>12.391708191342342</v>
      </c>
    </row>
    <row r="327" spans="1:17" ht="12" customHeight="1" x14ac:dyDescent="0.25">
      <c r="A327" s="152" t="s">
        <v>195</v>
      </c>
      <c r="B327" s="184">
        <f>B255/RES_summary!B$19</f>
        <v>6.4620279657688107</v>
      </c>
      <c r="C327" s="184">
        <f>C255/RES_summary!C$19</f>
        <v>5.5516717870159509</v>
      </c>
      <c r="D327" s="184">
        <f>D255/RES_summary!D$19</f>
        <v>5.6573492304313113</v>
      </c>
      <c r="E327" s="184">
        <f>E255/RES_summary!E$19</f>
        <v>5.3037935807863956</v>
      </c>
      <c r="F327" s="184">
        <f>F255/RES_summary!F$19</f>
        <v>4.3321955675471848</v>
      </c>
      <c r="G327" s="184">
        <f>G255/RES_summary!G$19</f>
        <v>4.7870419404688427</v>
      </c>
      <c r="H327" s="184">
        <f>H255/RES_summary!H$19</f>
        <v>3.5972388885596653</v>
      </c>
      <c r="I327" s="184">
        <f>I255/RES_summary!I$19</f>
        <v>1.785928356591636</v>
      </c>
      <c r="J327" s="184">
        <f>J255/RES_summary!J$19</f>
        <v>1.5078096191743031</v>
      </c>
      <c r="K327" s="184">
        <f>K255/RES_summary!K$19</f>
        <v>1.5637926368097785</v>
      </c>
      <c r="L327" s="184">
        <f>L255/RES_summary!L$19</f>
        <v>1.5475988060632246</v>
      </c>
      <c r="M327" s="184">
        <f>M255/RES_summary!M$19</f>
        <v>1.0405968011704041</v>
      </c>
      <c r="N327" s="184">
        <f>N255/RES_summary!N$19</f>
        <v>0.7898008790489851</v>
      </c>
      <c r="O327" s="184">
        <f>O255/RES_summary!O$19</f>
        <v>0.94566217399249231</v>
      </c>
      <c r="P327" s="184">
        <f>P255/RES_summary!P$19</f>
        <v>0.67546736161584542</v>
      </c>
      <c r="Q327" s="184">
        <f>Q255/RES_summary!Q$19</f>
        <v>0.69283821518974398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3.6088347294814045</v>
      </c>
      <c r="C333" s="178">
        <f>C261/RES_summary!C$19</f>
        <v>3.4889288708262094</v>
      </c>
      <c r="D333" s="178">
        <f>D261/RES_summary!D$19</f>
        <v>3.2194875819824591</v>
      </c>
      <c r="E333" s="178">
        <f>E261/RES_summary!E$19</f>
        <v>3.2082096983541306</v>
      </c>
      <c r="F333" s="178">
        <f>F261/RES_summary!F$19</f>
        <v>3.1641874779186039</v>
      </c>
      <c r="G333" s="178">
        <f>G261/RES_summary!G$19</f>
        <v>3.0275072506606961</v>
      </c>
      <c r="H333" s="178">
        <f>H261/RES_summary!H$19</f>
        <v>2.1822714057769317</v>
      </c>
      <c r="I333" s="178">
        <f>I261/RES_summary!I$19</f>
        <v>0.72383211509724621</v>
      </c>
      <c r="J333" s="178">
        <f>J261/RES_summary!J$19</f>
        <v>0.68196500293566054</v>
      </c>
      <c r="K333" s="178">
        <f>K261/RES_summary!K$19</f>
        <v>0.73159164599118387</v>
      </c>
      <c r="L333" s="178">
        <f>L261/RES_summary!L$19</f>
        <v>0.10672810716282746</v>
      </c>
      <c r="M333" s="178">
        <f>M261/RES_summary!M$19</f>
        <v>6.611102260905978E-3</v>
      </c>
      <c r="N333" s="178">
        <f>N261/RES_summary!N$19</f>
        <v>0</v>
      </c>
      <c r="O333" s="178">
        <f>O261/RES_summary!O$19</f>
        <v>0</v>
      </c>
      <c r="P333" s="178">
        <f>P261/RES_summary!P$19</f>
        <v>4.2659998043673812E-3</v>
      </c>
      <c r="Q333" s="178">
        <f>Q261/RES_summary!Q$19</f>
        <v>1.7628091394684579E-2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6.2027874172753537</v>
      </c>
      <c r="C338" s="180">
        <f>C266/RES_summary!C$19</f>
        <v>6.1416268064524564</v>
      </c>
      <c r="D338" s="180">
        <f>D266/RES_summary!D$19</f>
        <v>6.1746542990803359</v>
      </c>
      <c r="E338" s="180">
        <f>E266/RES_summary!E$19</f>
        <v>6.1723785226281631</v>
      </c>
      <c r="F338" s="180">
        <f>F266/RES_summary!F$19</f>
        <v>6.1230535064040392</v>
      </c>
      <c r="G338" s="180">
        <f>G266/RES_summary!G$19</f>
        <v>6.1600069152777754</v>
      </c>
      <c r="H338" s="180">
        <f>H266/RES_summary!H$19</f>
        <v>6.2205618887852507</v>
      </c>
      <c r="I338" s="180">
        <f>I266/RES_summary!I$19</f>
        <v>6.1777797402008208</v>
      </c>
      <c r="J338" s="180">
        <f>J266/RES_summary!J$19</f>
        <v>6.1852043878144558</v>
      </c>
      <c r="K338" s="180">
        <f>K266/RES_summary!K$19</f>
        <v>6.2011600892457643</v>
      </c>
      <c r="L338" s="180">
        <f>L266/RES_summary!L$19</f>
        <v>7.3937542303281756</v>
      </c>
      <c r="M338" s="180">
        <f>M266/RES_summary!M$19</f>
        <v>7.1629062077979535</v>
      </c>
      <c r="N338" s="180">
        <f>N266/RES_summary!N$19</f>
        <v>0</v>
      </c>
      <c r="O338" s="180">
        <f>O266/RES_summary!O$19</f>
        <v>0</v>
      </c>
      <c r="P338" s="180">
        <f>P266/RES_summary!P$19</f>
        <v>7.0037730475348923</v>
      </c>
      <c r="Q338" s="180">
        <f>Q266/RES_summary!Q$19</f>
        <v>6.9564496198757135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3.9920574241940137</v>
      </c>
      <c r="D339" s="179">
        <f>D267/RES_summary!D$19</f>
        <v>4.0135252944021564</v>
      </c>
      <c r="E339" s="179">
        <f>E267/RES_summary!E$19</f>
        <v>4.0120460397084239</v>
      </c>
      <c r="F339" s="179">
        <f>F267/RES_summary!F$19</f>
        <v>3.9799847791627134</v>
      </c>
      <c r="G339" s="179">
        <f>G267/RES_summary!G$19</f>
        <v>4.0040044949306433</v>
      </c>
      <c r="H339" s="179">
        <f>H267/RES_summary!H$19</f>
        <v>4.0433652277104377</v>
      </c>
      <c r="I339" s="179">
        <f>I267/RES_summary!I$19</f>
        <v>4.0155568311304988</v>
      </c>
      <c r="J339" s="179">
        <f>J267/RES_summary!J$19</f>
        <v>4.0203828520794165</v>
      </c>
      <c r="K339" s="179">
        <f>K267/RES_summary!K$19</f>
        <v>4.0307540580097747</v>
      </c>
      <c r="L339" s="179">
        <f>L267/RES_summary!L$19</f>
        <v>4.916846563168269</v>
      </c>
      <c r="M339" s="179">
        <f>M267/RES_summary!M$19</f>
        <v>4.6558890350686921</v>
      </c>
      <c r="N339" s="179">
        <f>N267/RES_summary!N$19</f>
        <v>0</v>
      </c>
      <c r="O339" s="179">
        <f>O267/RES_summary!O$19</f>
        <v>0</v>
      </c>
      <c r="P339" s="179">
        <f>P267/RES_summary!P$19</f>
        <v>4.5524524808977018</v>
      </c>
      <c r="Q339" s="179">
        <f>Q267/RES_summary!Q$19</f>
        <v>4.5216922529192463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3.9920574241940137</v>
      </c>
      <c r="D340" s="177">
        <f>D268/RES_summary!D$19</f>
        <v>4.0135252944021564</v>
      </c>
      <c r="E340" s="177">
        <f>E268/RES_summary!E$19</f>
        <v>4.0120460397084239</v>
      </c>
      <c r="F340" s="177">
        <f>F268/RES_summary!F$19</f>
        <v>3.9799847791627134</v>
      </c>
      <c r="G340" s="177">
        <f>G268/RES_summary!G$19</f>
        <v>4.0040044949306433</v>
      </c>
      <c r="H340" s="177">
        <f>H268/RES_summary!H$19</f>
        <v>4.0433652277104377</v>
      </c>
      <c r="I340" s="177">
        <f>I268/RES_summary!I$19</f>
        <v>4.0155568311304988</v>
      </c>
      <c r="J340" s="177">
        <f>J268/RES_summary!J$19</f>
        <v>4.0203828520794165</v>
      </c>
      <c r="K340" s="177">
        <f>K268/RES_summary!K$19</f>
        <v>4.0307540580097747</v>
      </c>
      <c r="L340" s="177">
        <f>L268/RES_summary!L$19</f>
        <v>4.916846563168269</v>
      </c>
      <c r="M340" s="177">
        <f>M268/RES_summary!M$19</f>
        <v>4.6558890350686921</v>
      </c>
      <c r="N340" s="177">
        <f>N268/RES_summary!N$19</f>
        <v>0</v>
      </c>
      <c r="O340" s="177">
        <f>O268/RES_summary!O$19</f>
        <v>0</v>
      </c>
      <c r="P340" s="177">
        <f>P268/RES_summary!P$19</f>
        <v>4.5524524808977018</v>
      </c>
      <c r="Q340" s="177">
        <f>Q268/RES_summary!Q$19</f>
        <v>4.5216922529192463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2.8531932362874053</v>
      </c>
      <c r="C346" s="178">
        <f>C274/RES_summary!C$19</f>
        <v>2.062742916189741</v>
      </c>
      <c r="D346" s="178">
        <f>D274/RES_summary!D$19</f>
        <v>2.4378616484488509</v>
      </c>
      <c r="E346" s="178">
        <f>E274/RES_summary!E$19</f>
        <v>2.0955838824322646</v>
      </c>
      <c r="F346" s="178">
        <f>F274/RES_summary!F$19</f>
        <v>1.1680080896285809</v>
      </c>
      <c r="G346" s="178">
        <f>G274/RES_summary!G$19</f>
        <v>1.759534689808147</v>
      </c>
      <c r="H346" s="178">
        <f>H274/RES_summary!H$19</f>
        <v>1.4149674827827341</v>
      </c>
      <c r="I346" s="178">
        <f>I274/RES_summary!I$19</f>
        <v>1.0620962414943897</v>
      </c>
      <c r="J346" s="178">
        <f>J274/RES_summary!J$19</f>
        <v>0.8258446162386428</v>
      </c>
      <c r="K346" s="178">
        <f>K274/RES_summary!K$19</f>
        <v>0.83220099081859433</v>
      </c>
      <c r="L346" s="178">
        <f>L274/RES_summary!L$19</f>
        <v>1.4408706989003972</v>
      </c>
      <c r="M346" s="178">
        <f>M274/RES_summary!M$19</f>
        <v>1.033985698909498</v>
      </c>
      <c r="N346" s="178">
        <f>N274/RES_summary!N$19</f>
        <v>0.7898008790489851</v>
      </c>
      <c r="O346" s="178">
        <f>O274/RES_summary!O$19</f>
        <v>0.94566217399249231</v>
      </c>
      <c r="P346" s="178">
        <f>P274/RES_summary!P$19</f>
        <v>0.67120136181147783</v>
      </c>
      <c r="Q346" s="178">
        <f>Q274/RES_summary!Q$19</f>
        <v>0.67521012379505951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4.3804208315827129</v>
      </c>
      <c r="C348" s="177">
        <f>C276/RES_summary!C$19</f>
        <v>4.4942927799356704</v>
      </c>
      <c r="D348" s="177">
        <f>D276/RES_summary!D$19</f>
        <v>4.3811776992766802</v>
      </c>
      <c r="E348" s="177">
        <f>E276/RES_summary!E$19</f>
        <v>4.3519341717451088</v>
      </c>
      <c r="F348" s="177">
        <f>F276/RES_summary!F$19</f>
        <v>4.3918515749765428</v>
      </c>
      <c r="G348" s="177">
        <f>G276/RES_summary!G$19</f>
        <v>4.3705835626381448</v>
      </c>
      <c r="H348" s="177">
        <f>H276/RES_summary!H$19</f>
        <v>4.3987948440937998</v>
      </c>
      <c r="I348" s="177">
        <f>I276/RES_summary!I$19</f>
        <v>4.5267504704500361</v>
      </c>
      <c r="J348" s="177">
        <f>J276/RES_summary!J$19</f>
        <v>4.5783710969313232</v>
      </c>
      <c r="K348" s="177">
        <f>K276/RES_summary!K$19</f>
        <v>4.5471484271333065</v>
      </c>
      <c r="L348" s="177">
        <f>L276/RES_summary!L$19</f>
        <v>5.3490492198088244</v>
      </c>
      <c r="M348" s="177">
        <f>M276/RES_summary!M$19</f>
        <v>5.2986244563125657</v>
      </c>
      <c r="N348" s="177">
        <f>N276/RES_summary!N$19</f>
        <v>4.6058888404189604</v>
      </c>
      <c r="O348" s="177">
        <f>O276/RES_summary!O$19</f>
        <v>5.8592776202414658</v>
      </c>
      <c r="P348" s="177">
        <f>P276/RES_summary!P$19</f>
        <v>5.2279586041533834</v>
      </c>
      <c r="Q348" s="177">
        <f>Q276/RES_summary!Q$19</f>
        <v>5.2734429344968072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13.949217859584733</v>
      </c>
      <c r="D353" s="168">
        <f t="shared" ref="D353:Q353" si="87">SUM(D354,D357,D359,D372)</f>
        <v>10.800370302711199</v>
      </c>
      <c r="E353" s="168">
        <f t="shared" si="87"/>
        <v>0</v>
      </c>
      <c r="F353" s="168">
        <f t="shared" si="87"/>
        <v>0</v>
      </c>
      <c r="G353" s="168">
        <f t="shared" si="87"/>
        <v>0</v>
      </c>
      <c r="H353" s="168">
        <f t="shared" si="87"/>
        <v>81.9020054475737</v>
      </c>
      <c r="I353" s="168">
        <f t="shared" si="87"/>
        <v>26.894118099608892</v>
      </c>
      <c r="J353" s="168">
        <f t="shared" si="87"/>
        <v>14.068689930815239</v>
      </c>
      <c r="K353" s="168">
        <f t="shared" si="87"/>
        <v>55.607691304649663</v>
      </c>
      <c r="L353" s="168">
        <f t="shared" si="87"/>
        <v>167.40651996805269</v>
      </c>
      <c r="M353" s="168">
        <f t="shared" si="87"/>
        <v>331.31677945653195</v>
      </c>
      <c r="N353" s="168">
        <f t="shared" si="87"/>
        <v>142.77111004743054</v>
      </c>
      <c r="O353" s="168">
        <f t="shared" si="87"/>
        <v>79.421172994216036</v>
      </c>
      <c r="P353" s="168">
        <f t="shared" si="87"/>
        <v>9.3741998452034814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12.024588051106726</v>
      </c>
      <c r="D354" s="157">
        <f t="shared" ref="D354:Q354" si="88">SUM(D355:D356)</f>
        <v>9.2268102831416456</v>
      </c>
      <c r="E354" s="157">
        <f t="shared" si="88"/>
        <v>0</v>
      </c>
      <c r="F354" s="157">
        <f t="shared" si="88"/>
        <v>0</v>
      </c>
      <c r="G354" s="157">
        <f t="shared" si="88"/>
        <v>0</v>
      </c>
      <c r="H354" s="157">
        <f t="shared" si="88"/>
        <v>70.381244894488788</v>
      </c>
      <c r="I354" s="157">
        <f t="shared" si="88"/>
        <v>22.887665090353131</v>
      </c>
      <c r="J354" s="157">
        <f t="shared" si="88"/>
        <v>11.94477039746894</v>
      </c>
      <c r="K354" s="157">
        <f t="shared" si="88"/>
        <v>46.006828398354124</v>
      </c>
      <c r="L354" s="157">
        <f t="shared" si="88"/>
        <v>140.20501195109347</v>
      </c>
      <c r="M354" s="157">
        <f t="shared" si="88"/>
        <v>273.38734365410181</v>
      </c>
      <c r="N354" s="157">
        <f t="shared" si="88"/>
        <v>117.50734770672304</v>
      </c>
      <c r="O354" s="157">
        <f t="shared" si="88"/>
        <v>64.846226425441671</v>
      </c>
      <c r="P354" s="157">
        <f t="shared" si="88"/>
        <v>7.2550185468366415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11.978947866900615</v>
      </c>
      <c r="D355" s="156">
        <f>RES_hhdet_in_fec!D$83</f>
        <v>9.1789994874713656</v>
      </c>
      <c r="E355" s="156">
        <f>RES_hhdet_in_fec!E$83</f>
        <v>0</v>
      </c>
      <c r="F355" s="156">
        <f>RES_hhdet_in_fec!F$83</f>
        <v>0</v>
      </c>
      <c r="G355" s="156">
        <f>RES_hhdet_in_fec!G$83</f>
        <v>0</v>
      </c>
      <c r="H355" s="156">
        <f>RES_hhdet_in_fec!H$83</f>
        <v>70.039594548036433</v>
      </c>
      <c r="I355" s="156">
        <f>RES_hhdet_in_fec!I$83</f>
        <v>22.772640830149488</v>
      </c>
      <c r="J355" s="156">
        <f>RES_hhdet_in_fec!J$83</f>
        <v>11.878469734456765</v>
      </c>
      <c r="K355" s="156">
        <f>RES_hhdet_in_fec!K$83</f>
        <v>45.790820392881614</v>
      </c>
      <c r="L355" s="156">
        <f>RES_hhdet_in_fec!L$83</f>
        <v>139.41546689063708</v>
      </c>
      <c r="M355" s="156">
        <f>RES_hhdet_in_fec!M$83</f>
        <v>271.7646741068915</v>
      </c>
      <c r="N355" s="156">
        <f>RES_hhdet_in_fec!N$83</f>
        <v>117.11686712986916</v>
      </c>
      <c r="O355" s="156">
        <f>RES_hhdet_in_fec!O$83</f>
        <v>64.60295595648499</v>
      </c>
      <c r="P355" s="156">
        <f>RES_hhdet_in_fec!P$83</f>
        <v>7.2200871598896201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4.5640184206110442E-2</v>
      </c>
      <c r="D356" s="156">
        <f>RES_hhdet_in_fec!D$84</f>
        <v>4.7810795670279224E-2</v>
      </c>
      <c r="E356" s="156">
        <f>RES_hhdet_in_fec!E$84</f>
        <v>0</v>
      </c>
      <c r="F356" s="156">
        <f>RES_hhdet_in_fec!F$84</f>
        <v>0</v>
      </c>
      <c r="G356" s="156">
        <f>RES_hhdet_in_fec!G$84</f>
        <v>0</v>
      </c>
      <c r="H356" s="156">
        <f>RES_hhdet_in_fec!H$84</f>
        <v>0.34165034645235709</v>
      </c>
      <c r="I356" s="156">
        <f>RES_hhdet_in_fec!I$84</f>
        <v>0.11502426020364238</v>
      </c>
      <c r="J356" s="156">
        <f>RES_hhdet_in_fec!J$84</f>
        <v>6.6300663012174715E-2</v>
      </c>
      <c r="K356" s="156">
        <f>RES_hhdet_in_fec!K$84</f>
        <v>0.21600800547250987</v>
      </c>
      <c r="L356" s="156">
        <f>RES_hhdet_in_fec!L$84</f>
        <v>0.78954506045638362</v>
      </c>
      <c r="M356" s="156">
        <f>RES_hhdet_in_fec!M$84</f>
        <v>1.6226695472103205</v>
      </c>
      <c r="N356" s="156">
        <f>RES_hhdet_in_fec!N$84</f>
        <v>0.39048057685387155</v>
      </c>
      <c r="O356" s="156">
        <f>RES_hhdet_in_fec!O$84</f>
        <v>0.24327046895667537</v>
      </c>
      <c r="P356" s="156">
        <f>RES_hhdet_in_fec!P$84</f>
        <v>3.4931386947021185E-2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7.149652850592208E-3</v>
      </c>
      <c r="D357" s="157">
        <f t="shared" ref="D357:Q357" si="89">D358</f>
        <v>7.3919968002680988E-3</v>
      </c>
      <c r="E357" s="157">
        <f t="shared" si="89"/>
        <v>0</v>
      </c>
      <c r="F357" s="157">
        <f t="shared" si="89"/>
        <v>0</v>
      </c>
      <c r="G357" s="157">
        <f t="shared" si="89"/>
        <v>0</v>
      </c>
      <c r="H357" s="157">
        <f t="shared" si="89"/>
        <v>5.0883665558862638E-2</v>
      </c>
      <c r="I357" s="157">
        <f t="shared" si="89"/>
        <v>1.8730677992378889E-2</v>
      </c>
      <c r="J357" s="157">
        <f t="shared" si="89"/>
        <v>2.0882695164362995E-2</v>
      </c>
      <c r="K357" s="157">
        <f t="shared" si="89"/>
        <v>4.6519573485456135E-2</v>
      </c>
      <c r="L357" s="157">
        <f t="shared" si="89"/>
        <v>7.7966607034587243E-2</v>
      </c>
      <c r="M357" s="157">
        <f t="shared" si="89"/>
        <v>0.20462986695234914</v>
      </c>
      <c r="N357" s="157">
        <f t="shared" si="89"/>
        <v>0.14623614274352456</v>
      </c>
      <c r="O357" s="157">
        <f t="shared" si="89"/>
        <v>0.13246136028524405</v>
      </c>
      <c r="P357" s="157">
        <f t="shared" si="89"/>
        <v>0.14018742873034828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7.149652850592208E-3</v>
      </c>
      <c r="D358" s="156">
        <f>RES_hhdet_in_fec!D$86</f>
        <v>7.3919968002680988E-3</v>
      </c>
      <c r="E358" s="156">
        <f>RES_hhdet_in_fec!E$86</f>
        <v>0</v>
      </c>
      <c r="F358" s="156">
        <f>RES_hhdet_in_fec!F$86</f>
        <v>0</v>
      </c>
      <c r="G358" s="156">
        <f>RES_hhdet_in_fec!G$86</f>
        <v>0</v>
      </c>
      <c r="H358" s="156">
        <f>RES_hhdet_in_fec!H$86</f>
        <v>5.0883665558862638E-2</v>
      </c>
      <c r="I358" s="156">
        <f>RES_hhdet_in_fec!I$86</f>
        <v>1.8730677992378889E-2</v>
      </c>
      <c r="J358" s="156">
        <f>RES_hhdet_in_fec!J$86</f>
        <v>2.0882695164362995E-2</v>
      </c>
      <c r="K358" s="156">
        <f>RES_hhdet_in_fec!K$86</f>
        <v>4.6519573485456135E-2</v>
      </c>
      <c r="L358" s="156">
        <f>RES_hhdet_in_fec!L$86</f>
        <v>7.7966607034587243E-2</v>
      </c>
      <c r="M358" s="156">
        <f>RES_hhdet_in_fec!M$86</f>
        <v>0.20462986695234914</v>
      </c>
      <c r="N358" s="156">
        <f>RES_hhdet_in_fec!N$86</f>
        <v>0.14623614274352456</v>
      </c>
      <c r="O358" s="156">
        <f>RES_hhdet_in_fec!O$86</f>
        <v>0.13246136028524405</v>
      </c>
      <c r="P358" s="156">
        <f>RES_hhdet_in_fec!P$86</f>
        <v>0.14018742873034828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1.3012695515130099</v>
      </c>
      <c r="D359" s="157">
        <f>RES_hhdet_in_fec!D$87</f>
        <v>1.0678542421546657</v>
      </c>
      <c r="E359" s="157">
        <f>RES_hhdet_in_fec!E$87</f>
        <v>0</v>
      </c>
      <c r="F359" s="157">
        <f>RES_hhdet_in_fec!F$87</f>
        <v>0</v>
      </c>
      <c r="G359" s="157">
        <f>RES_hhdet_in_fec!G$87</f>
        <v>0</v>
      </c>
      <c r="H359" s="157">
        <f>RES_hhdet_in_fec!H$87</f>
        <v>8.0203651954216024</v>
      </c>
      <c r="I359" s="157">
        <f>RES_hhdet_in_fec!I$87</f>
        <v>2.75698119784539</v>
      </c>
      <c r="J359" s="157">
        <f>RES_hhdet_in_fec!J$87</f>
        <v>1.3853917233658413</v>
      </c>
      <c r="K359" s="157">
        <f>RES_hhdet_in_fec!K$87</f>
        <v>6.9141838662989077</v>
      </c>
      <c r="L359" s="157">
        <f>RES_hhdet_in_fec!L$87</f>
        <v>18.853209218777181</v>
      </c>
      <c r="M359" s="157">
        <f>RES_hhdet_in_fec!M$87</f>
        <v>39.664307085448179</v>
      </c>
      <c r="N359" s="157">
        <f>RES_hhdet_in_fec!N$87</f>
        <v>17.099034567136762</v>
      </c>
      <c r="O359" s="157">
        <f>RES_hhdet_in_fec!O$87</f>
        <v>10.092773669804247</v>
      </c>
      <c r="P359" s="157">
        <f>RES_hhdet_in_fec!P$87</f>
        <v>1.3515895119443633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0.28400422578210205</v>
      </c>
      <c r="D360" s="132">
        <f>RES_hhdet_in_fec!D$88</f>
        <v>0.24982744876969859</v>
      </c>
      <c r="E360" s="132">
        <f>RES_hhdet_in_fec!E$88</f>
        <v>0</v>
      </c>
      <c r="F360" s="132">
        <f>RES_hhdet_in_fec!F$88</f>
        <v>0</v>
      </c>
      <c r="G360" s="132">
        <f>RES_hhdet_in_fec!G$88</f>
        <v>0</v>
      </c>
      <c r="H360" s="132">
        <f>RES_hhdet_in_fec!H$88</f>
        <v>2.9197334091646727</v>
      </c>
      <c r="I360" s="132">
        <f>RES_hhdet_in_fec!I$88</f>
        <v>1.095236492843878</v>
      </c>
      <c r="J360" s="132">
        <f>RES_hhdet_in_fec!J$88</f>
        <v>0.12821024597353453</v>
      </c>
      <c r="K360" s="132">
        <f>RES_hhdet_in_fec!K$88</f>
        <v>6.0086428212052239</v>
      </c>
      <c r="L360" s="132">
        <f>RES_hhdet_in_fec!L$88</f>
        <v>8.8099659567392052</v>
      </c>
      <c r="M360" s="132">
        <f>RES_hhdet_in_fec!M$88</f>
        <v>16.751125947144004</v>
      </c>
      <c r="N360" s="132">
        <f>RES_hhdet_in_fec!N$88</f>
        <v>7.1795324527267388</v>
      </c>
      <c r="O360" s="132">
        <f>RES_hhdet_in_fec!O$88</f>
        <v>5.0503234571113467</v>
      </c>
      <c r="P360" s="132">
        <f>RES_hhdet_in_fec!P$88</f>
        <v>0.35616567703026464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0.23751132502571343</v>
      </c>
      <c r="D361" s="132">
        <f t="shared" ref="D361:Q361" si="90">SUM(D362:D363)</f>
        <v>4.6110053775043083E-2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0.12586609434821019</v>
      </c>
      <c r="I361" s="132">
        <f t="shared" si="90"/>
        <v>0.15815251603604441</v>
      </c>
      <c r="J361" s="132">
        <f t="shared" si="90"/>
        <v>0.23531299566703659</v>
      </c>
      <c r="K361" s="132">
        <f t="shared" si="90"/>
        <v>0.50883543741108694</v>
      </c>
      <c r="L361" s="132">
        <f t="shared" si="90"/>
        <v>1.9359835055488459</v>
      </c>
      <c r="M361" s="132">
        <f t="shared" si="90"/>
        <v>1.9393941279961062</v>
      </c>
      <c r="N361" s="132">
        <f t="shared" si="90"/>
        <v>2.3338641759465633</v>
      </c>
      <c r="O361" s="132">
        <f t="shared" si="90"/>
        <v>1.101083931991325</v>
      </c>
      <c r="P361" s="132">
        <f t="shared" si="90"/>
        <v>0.75406012499605235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0.19662857870382311</v>
      </c>
      <c r="D362" s="165">
        <f>RES_hhdet_in_fec!D$90</f>
        <v>3.8126020050091337E-2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0.10356333901881673</v>
      </c>
      <c r="I362" s="165">
        <f>RES_hhdet_in_fec!I$90</f>
        <v>0.13083933900612169</v>
      </c>
      <c r="J362" s="165">
        <f>RES_hhdet_in_fec!J$90</f>
        <v>0.19152306319526605</v>
      </c>
      <c r="K362" s="165">
        <f>RES_hhdet_in_fec!K$90</f>
        <v>0.41724837589482433</v>
      </c>
      <c r="L362" s="165">
        <f>RES_hhdet_in_fec!L$90</f>
        <v>1.6044305826674903</v>
      </c>
      <c r="M362" s="165">
        <f>RES_hhdet_in_fec!M$90</f>
        <v>1.5850699322225368</v>
      </c>
      <c r="N362" s="165">
        <f>RES_hhdet_in_fec!N$90</f>
        <v>1.9039916179295342</v>
      </c>
      <c r="O362" s="165">
        <f>RES_hhdet_in_fec!O$90</f>
        <v>0.89644579895975729</v>
      </c>
      <c r="P362" s="165">
        <f>RES_hhdet_in_fec!P$90</f>
        <v>0.61262875104674486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4.0882746321890324E-2</v>
      </c>
      <c r="D363" s="164">
        <f>RES_hhdet_in_fec!D$91</f>
        <v>7.9840337249517494E-3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2.2302755329393464E-2</v>
      </c>
      <c r="I363" s="164">
        <f>RES_hhdet_in_fec!I$91</f>
        <v>2.7313177029922722E-2</v>
      </c>
      <c r="J363" s="164">
        <f>RES_hhdet_in_fec!J$91</f>
        <v>4.378993247177055E-2</v>
      </c>
      <c r="K363" s="164">
        <f>RES_hhdet_in_fec!K$91</f>
        <v>9.1587061516262655E-2</v>
      </c>
      <c r="L363" s="164">
        <f>RES_hhdet_in_fec!L$91</f>
        <v>0.33155292288135557</v>
      </c>
      <c r="M363" s="164">
        <f>RES_hhdet_in_fec!M$91</f>
        <v>0.35432419577356955</v>
      </c>
      <c r="N363" s="164">
        <f>RES_hhdet_in_fec!N$91</f>
        <v>0.42987255801702906</v>
      </c>
      <c r="O363" s="164">
        <f>RES_hhdet_in_fec!O$91</f>
        <v>0.20463813303156778</v>
      </c>
      <c r="P363" s="164">
        <f>RES_hhdet_in_fec!P$91</f>
        <v>0.14143137394930752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0.70017145243760626</v>
      </c>
      <c r="D368" s="162">
        <f>RES_hhdet_in_fec!D$96</f>
        <v>0.71195810662233372</v>
      </c>
      <c r="E368" s="162">
        <f>RES_hhdet_in_fec!E$96</f>
        <v>0</v>
      </c>
      <c r="F368" s="162">
        <f>RES_hhdet_in_fec!F$96</f>
        <v>0</v>
      </c>
      <c r="G368" s="162">
        <f>RES_hhdet_in_fec!G$96</f>
        <v>0</v>
      </c>
      <c r="H368" s="162">
        <f>RES_hhdet_in_fec!H$96</f>
        <v>4.7809539387118329</v>
      </c>
      <c r="I368" s="162">
        <f>RES_hhdet_in_fec!I$96</f>
        <v>1.2340837371164752</v>
      </c>
      <c r="J368" s="162">
        <f>RES_hhdet_in_fec!J$96</f>
        <v>0.75325425005488433</v>
      </c>
      <c r="K368" s="162">
        <f>RES_hhdet_in_fec!K$96</f>
        <v>0.14223959017486232</v>
      </c>
      <c r="L368" s="162">
        <f>RES_hhdet_in_fec!L$96</f>
        <v>5.7277980775039046</v>
      </c>
      <c r="M368" s="162">
        <f>RES_hhdet_in_fec!M$96</f>
        <v>18.600473333827559</v>
      </c>
      <c r="N368" s="162">
        <f>RES_hhdet_in_fec!N$96</f>
        <v>5.0968901003454645</v>
      </c>
      <c r="O368" s="162">
        <f>RES_hhdet_in_fec!O$96</f>
        <v>3.2802840866044249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7.9582548267587927E-2</v>
      </c>
      <c r="D369" s="160">
        <f t="shared" ref="D369:Q369" si="92">SUM(D370:D371)</f>
        <v>5.9958632987590396E-2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0.19381175319688704</v>
      </c>
      <c r="I369" s="160">
        <f t="shared" si="92"/>
        <v>0.26950845184899253</v>
      </c>
      <c r="J369" s="160">
        <f t="shared" si="92"/>
        <v>0.26861423167038595</v>
      </c>
      <c r="K369" s="160">
        <f t="shared" si="92"/>
        <v>0.25446601750773468</v>
      </c>
      <c r="L369" s="160">
        <f t="shared" si="92"/>
        <v>2.3794616789852268</v>
      </c>
      <c r="M369" s="160">
        <f t="shared" si="92"/>
        <v>2.3733136764805165</v>
      </c>
      <c r="N369" s="160">
        <f t="shared" si="92"/>
        <v>2.4887478381179964</v>
      </c>
      <c r="O369" s="160">
        <f t="shared" si="92"/>
        <v>0.66108219409714963</v>
      </c>
      <c r="P369" s="160">
        <f t="shared" si="92"/>
        <v>0.24136370991804629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6.1538532541895882E-2</v>
      </c>
      <c r="D370" s="156">
        <f>RES_hhdet_in_fec!D$98</f>
        <v>4.6651489698167091E-2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0.15062885529523257</v>
      </c>
      <c r="I370" s="156">
        <f>RES_hhdet_in_fec!I$98</f>
        <v>0.20824012650767917</v>
      </c>
      <c r="J370" s="156">
        <f>RES_hhdet_in_fec!J$98</f>
        <v>0.20255861251115309</v>
      </c>
      <c r="K370" s="156">
        <f>RES_hhdet_in_fec!K$98</f>
        <v>0.1910796047119307</v>
      </c>
      <c r="L370" s="156">
        <f>RES_hhdet_in_fec!L$98</f>
        <v>1.8613299155792411</v>
      </c>
      <c r="M370" s="156">
        <f>RES_hhdet_in_fec!M$98</f>
        <v>1.8246964069975362</v>
      </c>
      <c r="N370" s="156">
        <f>RES_hhdet_in_fec!N$98</f>
        <v>1.8833579696608851</v>
      </c>
      <c r="O370" s="156">
        <f>RES_hhdet_in_fec!O$98</f>
        <v>0.49998723182171478</v>
      </c>
      <c r="P370" s="156">
        <f>RES_hhdet_in_fec!P$98</f>
        <v>0.18272477085336999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1.8044015725692041E-2</v>
      </c>
      <c r="D371" s="156">
        <f>RES_hhdet_in_fec!D$99</f>
        <v>1.3307143289423307E-2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4.3182897901654478E-2</v>
      </c>
      <c r="I371" s="156">
        <f>RES_hhdet_in_fec!I$99</f>
        <v>6.1268325341313372E-2</v>
      </c>
      <c r="J371" s="156">
        <f>RES_hhdet_in_fec!J$99</f>
        <v>6.6055619159232873E-2</v>
      </c>
      <c r="K371" s="156">
        <f>RES_hhdet_in_fec!K$99</f>
        <v>6.3386412795803981E-2</v>
      </c>
      <c r="L371" s="156">
        <f>RES_hhdet_in_fec!L$99</f>
        <v>0.51813176340598566</v>
      </c>
      <c r="M371" s="156">
        <f>RES_hhdet_in_fec!M$99</f>
        <v>0.54861726948298051</v>
      </c>
      <c r="N371" s="156">
        <f>RES_hhdet_in_fec!N$99</f>
        <v>0.60538986845711107</v>
      </c>
      <c r="O371" s="156">
        <f>RES_hhdet_in_fec!O$99</f>
        <v>0.16109496227543488</v>
      </c>
      <c r="P371" s="156">
        <f>RES_hhdet_in_fec!P$99</f>
        <v>5.8638939064676286E-2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0.61621060411440465</v>
      </c>
      <c r="D372" s="157">
        <f t="shared" ref="D372:Q372" si="93">SUM(D373:D375)</f>
        <v>0.49831378061462089</v>
      </c>
      <c r="E372" s="157">
        <f t="shared" si="93"/>
        <v>0</v>
      </c>
      <c r="F372" s="157">
        <f t="shared" si="93"/>
        <v>0</v>
      </c>
      <c r="G372" s="157">
        <f t="shared" si="93"/>
        <v>0</v>
      </c>
      <c r="H372" s="157">
        <f t="shared" si="93"/>
        <v>3.4495116921044491</v>
      </c>
      <c r="I372" s="157">
        <f t="shared" si="93"/>
        <v>1.2307411334179905</v>
      </c>
      <c r="J372" s="157">
        <f t="shared" si="93"/>
        <v>0.71764511481609339</v>
      </c>
      <c r="K372" s="157">
        <f t="shared" si="93"/>
        <v>2.6401594665111823</v>
      </c>
      <c r="L372" s="157">
        <f t="shared" si="93"/>
        <v>8.2703321911474443</v>
      </c>
      <c r="M372" s="157">
        <f t="shared" si="93"/>
        <v>18.060498850029603</v>
      </c>
      <c r="N372" s="157">
        <f t="shared" si="93"/>
        <v>8.0184916308272225</v>
      </c>
      <c r="O372" s="157">
        <f t="shared" si="93"/>
        <v>4.3497115386848764</v>
      </c>
      <c r="P372" s="157">
        <f t="shared" si="93"/>
        <v>0.6274043576921281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0.61621060411440465</v>
      </c>
      <c r="D375" s="57">
        <f>RES_hhdet_in_fec!D$103</f>
        <v>0.49831378061462089</v>
      </c>
      <c r="E375" s="57">
        <f>RES_hhdet_in_fec!E$103</f>
        <v>0</v>
      </c>
      <c r="F375" s="57">
        <f>RES_hhdet_in_fec!F$103</f>
        <v>0</v>
      </c>
      <c r="G375" s="57">
        <f>RES_hhdet_in_fec!G$103</f>
        <v>0</v>
      </c>
      <c r="H375" s="57">
        <f>RES_hhdet_in_fec!H$103</f>
        <v>3.4495116921044491</v>
      </c>
      <c r="I375" s="57">
        <f>RES_hhdet_in_fec!I$103</f>
        <v>1.2307411334179905</v>
      </c>
      <c r="J375" s="57">
        <f>RES_hhdet_in_fec!J$103</f>
        <v>0.71764511481609339</v>
      </c>
      <c r="K375" s="57">
        <f>RES_hhdet_in_fec!K$103</f>
        <v>2.6401594665111823</v>
      </c>
      <c r="L375" s="57">
        <f>RES_hhdet_in_fec!L$103</f>
        <v>8.2703321911474443</v>
      </c>
      <c r="M375" s="57">
        <f>RES_hhdet_in_fec!M$103</f>
        <v>18.060498850029603</v>
      </c>
      <c r="N375" s="57">
        <f>RES_hhdet_in_fec!N$103</f>
        <v>8.0184916308272225</v>
      </c>
      <c r="O375" s="57">
        <f>RES_hhdet_in_fec!O$103</f>
        <v>4.3497115386848764</v>
      </c>
      <c r="P375" s="57">
        <f>RES_hhdet_in_fec!P$103</f>
        <v>0.6274043576921281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6.9468277528690594</v>
      </c>
      <c r="D377" s="168">
        <f t="shared" ref="D377:Q377" si="94">SUM(D378,D381,D383,D396)</f>
        <v>5.5208314927095676</v>
      </c>
      <c r="E377" s="168">
        <f t="shared" si="94"/>
        <v>0</v>
      </c>
      <c r="F377" s="168">
        <f t="shared" si="94"/>
        <v>0</v>
      </c>
      <c r="G377" s="168">
        <f t="shared" si="94"/>
        <v>0</v>
      </c>
      <c r="H377" s="168">
        <f t="shared" si="94"/>
        <v>42.507287020045837</v>
      </c>
      <c r="I377" s="168">
        <f t="shared" si="94"/>
        <v>14.159770056591181</v>
      </c>
      <c r="J377" s="168">
        <f t="shared" si="94"/>
        <v>7.4828288214789902</v>
      </c>
      <c r="K377" s="168">
        <f t="shared" si="94"/>
        <v>28.795445209624077</v>
      </c>
      <c r="L377" s="168">
        <f t="shared" si="94"/>
        <v>89.520841018402066</v>
      </c>
      <c r="M377" s="168">
        <f t="shared" si="94"/>
        <v>179.74291057721666</v>
      </c>
      <c r="N377" s="168">
        <f t="shared" si="94"/>
        <v>77.470158346530752</v>
      </c>
      <c r="O377" s="168">
        <f t="shared" si="94"/>
        <v>43.193897755392285</v>
      </c>
      <c r="P377" s="168">
        <f t="shared" si="94"/>
        <v>5.4775343733456596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5.6448161420438314</v>
      </c>
      <c r="D378" s="157">
        <f t="shared" ref="D378:Q378" si="95">SUM(D379:D380)</f>
        <v>4.430575755179424</v>
      </c>
      <c r="E378" s="157">
        <f t="shared" si="95"/>
        <v>0</v>
      </c>
      <c r="F378" s="157">
        <f t="shared" si="95"/>
        <v>0</v>
      </c>
      <c r="G378" s="157">
        <f t="shared" si="95"/>
        <v>0</v>
      </c>
      <c r="H378" s="157">
        <f t="shared" si="95"/>
        <v>34.630319167884295</v>
      </c>
      <c r="I378" s="157">
        <f t="shared" si="95"/>
        <v>11.43677399062604</v>
      </c>
      <c r="J378" s="157">
        <f t="shared" si="95"/>
        <v>5.9089968305631819</v>
      </c>
      <c r="K378" s="157">
        <f t="shared" si="95"/>
        <v>23.171761140723749</v>
      </c>
      <c r="L378" s="157">
        <f t="shared" si="95"/>
        <v>71.455224853262081</v>
      </c>
      <c r="M378" s="157">
        <f t="shared" si="95"/>
        <v>140.32934536087589</v>
      </c>
      <c r="N378" s="157">
        <f t="shared" si="95"/>
        <v>60.163794380588826</v>
      </c>
      <c r="O378" s="157">
        <f t="shared" si="95"/>
        <v>33.355780853407801</v>
      </c>
      <c r="P378" s="157">
        <f t="shared" si="95"/>
        <v>3.7280332746432845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5.5948940330073897</v>
      </c>
      <c r="D379" s="156">
        <f>RES_hhdet_in_tes!D$83</f>
        <v>4.3776298263309394</v>
      </c>
      <c r="E379" s="156">
        <f>RES_hhdet_in_tes!E$83</f>
        <v>0</v>
      </c>
      <c r="F379" s="156">
        <f>RES_hhdet_in_tes!F$83</f>
        <v>0</v>
      </c>
      <c r="G379" s="156">
        <f>RES_hhdet_in_tes!G$83</f>
        <v>0</v>
      </c>
      <c r="H379" s="156">
        <f>RES_hhdet_in_tes!H$83</f>
        <v>34.258333305302578</v>
      </c>
      <c r="I379" s="156">
        <f>RES_hhdet_in_tes!I$83</f>
        <v>11.312228418448621</v>
      </c>
      <c r="J379" s="156">
        <f>RES_hhdet_in_tes!J$83</f>
        <v>5.8389027358872525</v>
      </c>
      <c r="K379" s="156">
        <f>RES_hhdet_in_tes!K$83</f>
        <v>22.944745339715329</v>
      </c>
      <c r="L379" s="156">
        <f>RES_hhdet_in_tes!L$83</f>
        <v>70.64996246438227</v>
      </c>
      <c r="M379" s="156">
        <f>RES_hhdet_in_tes!M$83</f>
        <v>138.67888135103914</v>
      </c>
      <c r="N379" s="156">
        <f>RES_hhdet_in_tes!N$83</f>
        <v>59.768819033865292</v>
      </c>
      <c r="O379" s="156">
        <f>RES_hhdet_in_tes!O$83</f>
        <v>33.109613959718054</v>
      </c>
      <c r="P379" s="156">
        <f>RES_hhdet_in_tes!P$83</f>
        <v>3.6928591330320573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4.9922109036442022E-2</v>
      </c>
      <c r="D380" s="156">
        <f>RES_hhdet_in_tes!D$84</f>
        <v>5.2945928848484501E-2</v>
      </c>
      <c r="E380" s="156">
        <f>RES_hhdet_in_tes!E$84</f>
        <v>0</v>
      </c>
      <c r="F380" s="156">
        <f>RES_hhdet_in_tes!F$84</f>
        <v>0</v>
      </c>
      <c r="G380" s="156">
        <f>RES_hhdet_in_tes!G$84</f>
        <v>0</v>
      </c>
      <c r="H380" s="156">
        <f>RES_hhdet_in_tes!H$84</f>
        <v>0.37198586258171928</v>
      </c>
      <c r="I380" s="156">
        <f>RES_hhdet_in_tes!I$84</f>
        <v>0.12454557217742031</v>
      </c>
      <c r="J380" s="156">
        <f>RES_hhdet_in_tes!J$84</f>
        <v>7.0094094675929558E-2</v>
      </c>
      <c r="K380" s="156">
        <f>RES_hhdet_in_tes!K$84</f>
        <v>0.22701580100842031</v>
      </c>
      <c r="L380" s="156">
        <f>RES_hhdet_in_tes!L$84</f>
        <v>0.80526238887981405</v>
      </c>
      <c r="M380" s="156">
        <f>RES_hhdet_in_tes!M$84</f>
        <v>1.650464009836744</v>
      </c>
      <c r="N380" s="156">
        <f>RES_hhdet_in_tes!N$84</f>
        <v>0.39497534672353651</v>
      </c>
      <c r="O380" s="156">
        <f>RES_hhdet_in_tes!O$84</f>
        <v>0.24616689368975</v>
      </c>
      <c r="P380" s="156">
        <f>RES_hhdet_in_tes!P$84</f>
        <v>3.5174141611227068E-2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1.2612501136809841E-2</v>
      </c>
      <c r="D381" s="157">
        <f t="shared" ref="D381:Q381" si="96">D382</f>
        <v>1.3368358708363729E-2</v>
      </c>
      <c r="E381" s="157">
        <f t="shared" si="96"/>
        <v>0</v>
      </c>
      <c r="F381" s="157">
        <f t="shared" si="96"/>
        <v>0</v>
      </c>
      <c r="G381" s="157">
        <f t="shared" si="96"/>
        <v>0</v>
      </c>
      <c r="H381" s="157">
        <f t="shared" si="96"/>
        <v>0.1010361683959695</v>
      </c>
      <c r="I381" s="157">
        <f t="shared" si="96"/>
        <v>3.9013539024513266E-2</v>
      </c>
      <c r="J381" s="157">
        <f t="shared" si="96"/>
        <v>4.6270888857689776E-2</v>
      </c>
      <c r="K381" s="157">
        <f t="shared" si="96"/>
        <v>0.11076602558443958</v>
      </c>
      <c r="L381" s="157">
        <f t="shared" si="96"/>
        <v>0.20030006126190572</v>
      </c>
      <c r="M381" s="157">
        <f t="shared" si="96"/>
        <v>0.55727723583038524</v>
      </c>
      <c r="N381" s="157">
        <f t="shared" si="96"/>
        <v>0.42099681369302056</v>
      </c>
      <c r="O381" s="157">
        <f t="shared" si="96"/>
        <v>0.39940907957328264</v>
      </c>
      <c r="P381" s="157">
        <f t="shared" si="96"/>
        <v>0.44169548003418463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1.2612501136809841E-2</v>
      </c>
      <c r="D382" s="156">
        <f>RES_hhdet_in_tes!D$86</f>
        <v>1.3368358708363729E-2</v>
      </c>
      <c r="E382" s="156">
        <f>RES_hhdet_in_tes!E$86</f>
        <v>0</v>
      </c>
      <c r="F382" s="156">
        <f>RES_hhdet_in_tes!F$86</f>
        <v>0</v>
      </c>
      <c r="G382" s="156">
        <f>RES_hhdet_in_tes!G$86</f>
        <v>0</v>
      </c>
      <c r="H382" s="156">
        <f>RES_hhdet_in_tes!H$86</f>
        <v>0.1010361683959695</v>
      </c>
      <c r="I382" s="156">
        <f>RES_hhdet_in_tes!I$86</f>
        <v>3.9013539024513266E-2</v>
      </c>
      <c r="J382" s="156">
        <f>RES_hhdet_in_tes!J$86</f>
        <v>4.6270888857689776E-2</v>
      </c>
      <c r="K382" s="156">
        <f>RES_hhdet_in_tes!K$86</f>
        <v>0.11076602558443958</v>
      </c>
      <c r="L382" s="156">
        <f>RES_hhdet_in_tes!L$86</f>
        <v>0.20030006126190572</v>
      </c>
      <c r="M382" s="156">
        <f>RES_hhdet_in_tes!M$86</f>
        <v>0.55727723583038524</v>
      </c>
      <c r="N382" s="156">
        <f>RES_hhdet_in_tes!N$86</f>
        <v>0.42099681369302056</v>
      </c>
      <c r="O382" s="156">
        <f>RES_hhdet_in_tes!O$86</f>
        <v>0.39940907957328264</v>
      </c>
      <c r="P382" s="156">
        <f>RES_hhdet_in_tes!P$86</f>
        <v>0.44169548003418463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0.78767435109229234</v>
      </c>
      <c r="D383" s="157">
        <f>RES_hhdet_in_tes!D$87</f>
        <v>0.66881413272932855</v>
      </c>
      <c r="E383" s="157">
        <f>RES_hhdet_in_tes!E$87</f>
        <v>0</v>
      </c>
      <c r="F383" s="157">
        <f>RES_hhdet_in_tes!F$87</f>
        <v>0</v>
      </c>
      <c r="G383" s="157">
        <f>RES_hhdet_in_tes!G$87</f>
        <v>0</v>
      </c>
      <c r="H383" s="157">
        <f>RES_hhdet_in_tes!H$87</f>
        <v>4.9107062486743658</v>
      </c>
      <c r="I383" s="157">
        <f>RES_hhdet_in_tes!I$87</f>
        <v>1.662443849793469</v>
      </c>
      <c r="J383" s="157">
        <f>RES_hhdet_in_tes!J$87</f>
        <v>0.93161892594350049</v>
      </c>
      <c r="K383" s="157">
        <f>RES_hhdet_in_tes!K$87</f>
        <v>3.3108025368486382</v>
      </c>
      <c r="L383" s="157">
        <f>RES_hhdet_in_tes!L$87</f>
        <v>10.979389474181698</v>
      </c>
      <c r="M383" s="157">
        <f>RES_hhdet_in_tes!M$87</f>
        <v>23.804448782659296</v>
      </c>
      <c r="N383" s="157">
        <f>RES_hhdet_in_tes!N$87</f>
        <v>10.190313795968738</v>
      </c>
      <c r="O383" s="157">
        <f>RES_hhdet_in_tes!O$87</f>
        <v>5.8039382902804899</v>
      </c>
      <c r="P383" s="157">
        <f>RES_hhdet_in_tes!P$87</f>
        <v>0.78318902901375664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0.12564523200120262</v>
      </c>
      <c r="D384" s="132">
        <f>RES_hhdet_in_tes!D$88</f>
        <v>0.1111594318815731</v>
      </c>
      <c r="E384" s="132">
        <f>RES_hhdet_in_tes!E$88</f>
        <v>0</v>
      </c>
      <c r="F384" s="132">
        <f>RES_hhdet_in_tes!F$88</f>
        <v>0</v>
      </c>
      <c r="G384" s="132">
        <f>RES_hhdet_in_tes!G$88</f>
        <v>0</v>
      </c>
      <c r="H384" s="132">
        <f>RES_hhdet_in_tes!H$88</f>
        <v>1.3320710015954738</v>
      </c>
      <c r="I384" s="132">
        <f>RES_hhdet_in_tes!I$88</f>
        <v>0.5028303055633675</v>
      </c>
      <c r="J384" s="132">
        <f>RES_hhdet_in_tes!J$88</f>
        <v>5.8968427103896062E-2</v>
      </c>
      <c r="K384" s="132">
        <f>RES_hhdet_in_tes!K$88</f>
        <v>2.7285183671611311</v>
      </c>
      <c r="L384" s="132">
        <f>RES_hhdet_in_tes!L$88</f>
        <v>4.0290535843408657</v>
      </c>
      <c r="M384" s="132">
        <f>RES_hhdet_in_tes!M$88</f>
        <v>7.6742162174726731</v>
      </c>
      <c r="N384" s="132">
        <f>RES_hhdet_in_tes!N$88</f>
        <v>3.2951703541985049</v>
      </c>
      <c r="O384" s="132">
        <f>RES_hhdet_in_tes!O$88</f>
        <v>2.3233912231666105</v>
      </c>
      <c r="P384" s="132">
        <f>RES_hhdet_in_tes!P$88</f>
        <v>0.16391513276313638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0.12759387801489491</v>
      </c>
      <c r="D385" s="132">
        <f t="shared" ref="D385:Q385" si="97">SUM(D386:D387)</f>
        <v>2.4918466931252801E-2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6.9504808194235601E-2</v>
      </c>
      <c r="I385" s="132">
        <f t="shared" si="97"/>
        <v>8.7005902727003731E-2</v>
      </c>
      <c r="J385" s="132">
        <f t="shared" si="97"/>
        <v>0.13265163762909091</v>
      </c>
      <c r="K385" s="132">
        <f t="shared" si="97"/>
        <v>0.2827568214530739</v>
      </c>
      <c r="L385" s="132">
        <f t="shared" si="97"/>
        <v>1.0673530852305313</v>
      </c>
      <c r="M385" s="132">
        <f t="shared" si="97"/>
        <v>1.09238459085311</v>
      </c>
      <c r="N385" s="132">
        <f t="shared" si="97"/>
        <v>1.3176223220749499</v>
      </c>
      <c r="O385" s="132">
        <f t="shared" si="97"/>
        <v>0.62401974241163305</v>
      </c>
      <c r="P385" s="132">
        <f t="shared" si="97"/>
        <v>0.42905729644439916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8.6711131693004609E-2</v>
      </c>
      <c r="D386" s="165">
        <f>RES_hhdet_in_tes!D$90</f>
        <v>1.6900816868942601E-2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4.6899551729620299E-2</v>
      </c>
      <c r="I386" s="165">
        <f>RES_hhdet_in_tes!I$90</f>
        <v>5.9501930406807679E-2</v>
      </c>
      <c r="J386" s="165">
        <f>RES_hhdet_in_tes!J$90</f>
        <v>8.8204436305301434E-2</v>
      </c>
      <c r="K386" s="165">
        <f>RES_hhdet_in_tes!K$90</f>
        <v>0.19096677314382904</v>
      </c>
      <c r="L386" s="165">
        <f>RES_hhdet_in_tes!L$90</f>
        <v>0.736525561240571</v>
      </c>
      <c r="M386" s="165">
        <f>RES_hhdet_in_tes!M$90</f>
        <v>0.73564988342983195</v>
      </c>
      <c r="N386" s="165">
        <f>RES_hhdet_in_tes!N$90</f>
        <v>0.88509944722551714</v>
      </c>
      <c r="O386" s="165">
        <f>RES_hhdet_in_tes!O$90</f>
        <v>0.41784777547247237</v>
      </c>
      <c r="P386" s="165">
        <f>RES_hhdet_in_tes!P$90</f>
        <v>0.28629204440538131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4.0882746321890318E-2</v>
      </c>
      <c r="D387" s="164">
        <f>RES_hhdet_in_tes!D$91</f>
        <v>8.0176500623101998E-3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2.2605256464615295E-2</v>
      </c>
      <c r="I387" s="164">
        <f>RES_hhdet_in_tes!I$91</f>
        <v>2.7503972320196055E-2</v>
      </c>
      <c r="J387" s="164">
        <f>RES_hhdet_in_tes!J$91</f>
        <v>4.4447201323789473E-2</v>
      </c>
      <c r="K387" s="164">
        <f>RES_hhdet_in_tes!K$91</f>
        <v>9.1790048309244879E-2</v>
      </c>
      <c r="L387" s="164">
        <f>RES_hhdet_in_tes!L$91</f>
        <v>0.33082752398996029</v>
      </c>
      <c r="M387" s="164">
        <f>RES_hhdet_in_tes!M$91</f>
        <v>0.35673470742327801</v>
      </c>
      <c r="N387" s="164">
        <f>RES_hhdet_in_tes!N$91</f>
        <v>0.43252287484943286</v>
      </c>
      <c r="O387" s="164">
        <f>RES_hhdet_in_tes!O$91</f>
        <v>0.20617196693916065</v>
      </c>
      <c r="P387" s="164">
        <f>RES_hhdet_in_tes!P$91</f>
        <v>0.14276525203901785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0.47477986373459702</v>
      </c>
      <c r="D392" s="162">
        <f>RES_hhdet_in_tes!D$96</f>
        <v>0.48773271267848739</v>
      </c>
      <c r="E392" s="162">
        <f>RES_hhdet_in_tes!E$96</f>
        <v>0</v>
      </c>
      <c r="F392" s="162">
        <f>RES_hhdet_in_tes!F$96</f>
        <v>0</v>
      </c>
      <c r="G392" s="162">
        <f>RES_hhdet_in_tes!G$96</f>
        <v>0</v>
      </c>
      <c r="H392" s="162">
        <f>RES_hhdet_in_tes!H$96</f>
        <v>3.3613280358380391</v>
      </c>
      <c r="I392" s="162">
        <f>RES_hhdet_in_tes!I$96</f>
        <v>0.86593305769377749</v>
      </c>
      <c r="J392" s="162">
        <f>RES_hhdet_in_tes!J$96</f>
        <v>0.53111216118124693</v>
      </c>
      <c r="K392" s="162">
        <f>RES_hhdet_in_tes!K$96</f>
        <v>0.1007432382647382</v>
      </c>
      <c r="L392" s="162">
        <f>RES_hhdet_in_tes!L$96</f>
        <v>4.053379675829051</v>
      </c>
      <c r="M392" s="162">
        <f>RES_hhdet_in_tes!M$96</f>
        <v>13.192390468975436</v>
      </c>
      <c r="N392" s="162">
        <f>RES_hhdet_in_tes!N$96</f>
        <v>3.6234810514043883</v>
      </c>
      <c r="O392" s="162">
        <f>RES_hhdet_in_tes!O$96</f>
        <v>2.336354746446371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5.9655377341597746E-2</v>
      </c>
      <c r="D393" s="160">
        <f t="shared" ref="D393:Q393" si="99">SUM(D394:D395)</f>
        <v>4.5003521238015251E-2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0.14780240304661726</v>
      </c>
      <c r="I393" s="160">
        <f t="shared" si="99"/>
        <v>0.20667458380932055</v>
      </c>
      <c r="J393" s="160">
        <f t="shared" si="99"/>
        <v>0.2088867000292666</v>
      </c>
      <c r="K393" s="160">
        <f t="shared" si="99"/>
        <v>0.19878410996969476</v>
      </c>
      <c r="L393" s="160">
        <f t="shared" si="99"/>
        <v>1.8296031287812484</v>
      </c>
      <c r="M393" s="160">
        <f t="shared" si="99"/>
        <v>1.8454575053580777</v>
      </c>
      <c r="N393" s="160">
        <f t="shared" si="99"/>
        <v>1.9540400682908929</v>
      </c>
      <c r="O393" s="160">
        <f t="shared" si="99"/>
        <v>0.52017257825587582</v>
      </c>
      <c r="P393" s="160">
        <f t="shared" si="99"/>
        <v>0.19021659980622102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4.1611361615905701E-2</v>
      </c>
      <c r="D394" s="156">
        <f>RES_hhdet_in_tes!D$98</f>
        <v>3.1685235274021478E-2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0.10455123030383012</v>
      </c>
      <c r="I394" s="156">
        <f>RES_hhdet_in_tes!I$98</f>
        <v>0.14527526794254864</v>
      </c>
      <c r="J394" s="156">
        <f>RES_hhdet_in_tes!J$98</f>
        <v>0.14233251292835544</v>
      </c>
      <c r="K394" s="156">
        <f>RES_hhdet_in_tes!K$98</f>
        <v>0.1348554004180916</v>
      </c>
      <c r="L394" s="156">
        <f>RES_hhdet_in_tes!L$98</f>
        <v>1.311915294332771</v>
      </c>
      <c r="M394" s="156">
        <f>RES_hhdet_in_tes!M$98</f>
        <v>1.2948280688200913</v>
      </c>
      <c r="N394" s="156">
        <f>RES_hhdet_in_tes!N$98</f>
        <v>1.344367863203056</v>
      </c>
      <c r="O394" s="156">
        <f>RES_hhdet_in_tes!O$98</f>
        <v>0.35769628445767976</v>
      </c>
      <c r="P394" s="156">
        <f>RES_hhdet_in_tes!P$98</f>
        <v>0.13100535861217899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1.8044015725692041E-2</v>
      </c>
      <c r="D395" s="156">
        <f>RES_hhdet_in_tes!D$99</f>
        <v>1.3318285963993775E-2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4.3251172742787149E-2</v>
      </c>
      <c r="I395" s="156">
        <f>RES_hhdet_in_tes!I$99</f>
        <v>6.1399315866771914E-2</v>
      </c>
      <c r="J395" s="156">
        <f>RES_hhdet_in_tes!J$99</f>
        <v>6.6554187100911155E-2</v>
      </c>
      <c r="K395" s="156">
        <f>RES_hhdet_in_tes!K$99</f>
        <v>6.3928709551603166E-2</v>
      </c>
      <c r="L395" s="156">
        <f>RES_hhdet_in_tes!L$99</f>
        <v>0.51768783444847755</v>
      </c>
      <c r="M395" s="156">
        <f>RES_hhdet_in_tes!M$99</f>
        <v>0.55062943653798646</v>
      </c>
      <c r="N395" s="156">
        <f>RES_hhdet_in_tes!N$99</f>
        <v>0.60967220508783682</v>
      </c>
      <c r="O395" s="156">
        <f>RES_hhdet_in_tes!O$99</f>
        <v>0.16247629379819606</v>
      </c>
      <c r="P395" s="156">
        <f>RES_hhdet_in_tes!P$99</f>
        <v>5.9211241194042044E-2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0.50172475859612553</v>
      </c>
      <c r="D396" s="157">
        <f t="shared" ref="D396:Q396" si="100">SUM(D397:D399)</f>
        <v>0.40807324609245088</v>
      </c>
      <c r="E396" s="157">
        <f t="shared" si="100"/>
        <v>0</v>
      </c>
      <c r="F396" s="157">
        <f t="shared" si="100"/>
        <v>0</v>
      </c>
      <c r="G396" s="157">
        <f t="shared" si="100"/>
        <v>0</v>
      </c>
      <c r="H396" s="157">
        <f t="shared" si="100"/>
        <v>2.8652254350912072</v>
      </c>
      <c r="I396" s="157">
        <f t="shared" si="100"/>
        <v>1.0215386771471591</v>
      </c>
      <c r="J396" s="157">
        <f t="shared" si="100"/>
        <v>0.59594217611461797</v>
      </c>
      <c r="K396" s="157">
        <f t="shared" si="100"/>
        <v>2.2021155064672495</v>
      </c>
      <c r="L396" s="157">
        <f t="shared" si="100"/>
        <v>6.8859266296963897</v>
      </c>
      <c r="M396" s="157">
        <f t="shared" si="100"/>
        <v>15.051839197851068</v>
      </c>
      <c r="N396" s="157">
        <f t="shared" si="100"/>
        <v>6.6950533562801695</v>
      </c>
      <c r="O396" s="157">
        <f t="shared" si="100"/>
        <v>3.6347695321307132</v>
      </c>
      <c r="P396" s="157">
        <f t="shared" si="100"/>
        <v>0.52461658965443347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0.50172475859612553</v>
      </c>
      <c r="D399" s="57">
        <f>RES_hhdet_in_tes!D$103</f>
        <v>0.40807324609245088</v>
      </c>
      <c r="E399" s="57">
        <f>RES_hhdet_in_tes!E$103</f>
        <v>0</v>
      </c>
      <c r="F399" s="57">
        <f>RES_hhdet_in_tes!F$103</f>
        <v>0</v>
      </c>
      <c r="G399" s="57">
        <f>RES_hhdet_in_tes!G$103</f>
        <v>0</v>
      </c>
      <c r="H399" s="57">
        <f>RES_hhdet_in_tes!H$103</f>
        <v>2.8652254350912072</v>
      </c>
      <c r="I399" s="57">
        <f>RES_hhdet_in_tes!I$103</f>
        <v>1.0215386771471591</v>
      </c>
      <c r="J399" s="57">
        <f>RES_hhdet_in_tes!J$103</f>
        <v>0.59594217611461797</v>
      </c>
      <c r="K399" s="57">
        <f>RES_hhdet_in_tes!K$103</f>
        <v>2.2021155064672495</v>
      </c>
      <c r="L399" s="57">
        <f>RES_hhdet_in_tes!L$103</f>
        <v>6.8859266296963897</v>
      </c>
      <c r="M399" s="57">
        <f>RES_hhdet_in_tes!M$103</f>
        <v>15.051839197851068</v>
      </c>
      <c r="N399" s="57">
        <f>RES_hhdet_in_tes!N$103</f>
        <v>6.6950533562801695</v>
      </c>
      <c r="O399" s="57">
        <f>RES_hhdet_in_tes!O$103</f>
        <v>3.6347695321307132</v>
      </c>
      <c r="P399" s="57">
        <f>RES_hhdet_in_tes!P$103</f>
        <v>0.52461658965443347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0.49800840611975827</v>
      </c>
      <c r="D401" s="175">
        <f t="shared" si="101"/>
        <v>0.51117057452406811</v>
      </c>
      <c r="E401" s="175" t="str">
        <f t="shared" si="101"/>
        <v/>
      </c>
      <c r="F401" s="175" t="str">
        <f t="shared" si="101"/>
        <v/>
      </c>
      <c r="G401" s="175" t="str">
        <f t="shared" si="101"/>
        <v/>
      </c>
      <c r="H401" s="175">
        <f t="shared" si="101"/>
        <v>0.51900178497161686</v>
      </c>
      <c r="I401" s="175">
        <f t="shared" si="101"/>
        <v>0.52650062754045468</v>
      </c>
      <c r="J401" s="175">
        <f t="shared" si="101"/>
        <v>0.53187815342273181</v>
      </c>
      <c r="K401" s="175">
        <f t="shared" si="101"/>
        <v>0.51783205765308105</v>
      </c>
      <c r="L401" s="175">
        <f t="shared" si="101"/>
        <v>0.53475122137110265</v>
      </c>
      <c r="M401" s="175">
        <f t="shared" si="101"/>
        <v>0.54251073812818629</v>
      </c>
      <c r="N401" s="175">
        <f t="shared" si="101"/>
        <v>0.54261788901686125</v>
      </c>
      <c r="O401" s="175">
        <f t="shared" si="101"/>
        <v>0.5438587233978267</v>
      </c>
      <c r="P401" s="175">
        <f t="shared" si="101"/>
        <v>0.58432020479575786</v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>
        <f t="shared" si="101"/>
        <v>0.46943946171397455</v>
      </c>
      <c r="D402" s="169">
        <f t="shared" si="101"/>
        <v>0.48018498475844384</v>
      </c>
      <c r="E402" s="169" t="str">
        <f t="shared" si="101"/>
        <v/>
      </c>
      <c r="F402" s="169" t="str">
        <f t="shared" si="101"/>
        <v/>
      </c>
      <c r="G402" s="169" t="str">
        <f t="shared" si="101"/>
        <v/>
      </c>
      <c r="H402" s="169">
        <f t="shared" si="101"/>
        <v>0.49203902573476682</v>
      </c>
      <c r="I402" s="169">
        <f t="shared" si="101"/>
        <v>0.49969160005956659</v>
      </c>
      <c r="J402" s="169">
        <f t="shared" si="101"/>
        <v>0.49469321166820251</v>
      </c>
      <c r="K402" s="169">
        <f t="shared" si="101"/>
        <v>0.50365917294035223</v>
      </c>
      <c r="L402" s="169">
        <f t="shared" si="101"/>
        <v>0.5096481492272702</v>
      </c>
      <c r="M402" s="169">
        <f t="shared" si="101"/>
        <v>0.51329861684608546</v>
      </c>
      <c r="N402" s="169">
        <f t="shared" si="101"/>
        <v>0.51200027534232762</v>
      </c>
      <c r="O402" s="169">
        <f t="shared" si="101"/>
        <v>0.51438275890670859</v>
      </c>
      <c r="P402" s="169">
        <f t="shared" si="101"/>
        <v>0.51385578831756329</v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>
        <f t="shared" si="101"/>
        <v>0.46706055449717809</v>
      </c>
      <c r="D403" s="73">
        <f t="shared" si="101"/>
        <v>0.47691797262937757</v>
      </c>
      <c r="E403" s="73" t="str">
        <f t="shared" si="101"/>
        <v/>
      </c>
      <c r="F403" s="73" t="str">
        <f t="shared" si="101"/>
        <v/>
      </c>
      <c r="G403" s="73" t="str">
        <f t="shared" si="101"/>
        <v/>
      </c>
      <c r="H403" s="73">
        <f t="shared" si="101"/>
        <v>0.48912809285048914</v>
      </c>
      <c r="I403" s="73">
        <f t="shared" si="101"/>
        <v>0.496746446879888</v>
      </c>
      <c r="J403" s="73">
        <f t="shared" si="101"/>
        <v>0.49155344639637472</v>
      </c>
      <c r="K403" s="73">
        <f t="shared" si="101"/>
        <v>0.50107740247611265</v>
      </c>
      <c r="L403" s="73">
        <f t="shared" si="101"/>
        <v>0.50675842530300352</v>
      </c>
      <c r="M403" s="73">
        <f t="shared" si="101"/>
        <v>0.51029031571812544</v>
      </c>
      <c r="N403" s="73">
        <f t="shared" si="101"/>
        <v>0.51033485183298599</v>
      </c>
      <c r="O403" s="73">
        <f t="shared" si="101"/>
        <v>0.51250927251718792</v>
      </c>
      <c r="P403" s="73">
        <f t="shared" si="101"/>
        <v>0.51147015974368282</v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>
        <f t="shared" si="101"/>
        <v>1.0938191837919511</v>
      </c>
      <c r="D404" s="73">
        <f t="shared" si="101"/>
        <v>1.1074053068185485</v>
      </c>
      <c r="E404" s="73" t="str">
        <f t="shared" si="101"/>
        <v/>
      </c>
      <c r="F404" s="73" t="str">
        <f t="shared" si="101"/>
        <v/>
      </c>
      <c r="G404" s="73" t="str">
        <f t="shared" si="101"/>
        <v/>
      </c>
      <c r="H404" s="73">
        <f t="shared" si="101"/>
        <v>1.088791117715411</v>
      </c>
      <c r="I404" s="73">
        <f t="shared" si="101"/>
        <v>1.0827765547626311</v>
      </c>
      <c r="J404" s="73">
        <f t="shared" si="101"/>
        <v>1.0572155916911157</v>
      </c>
      <c r="K404" s="73">
        <f t="shared" si="101"/>
        <v>1.0509601276667098</v>
      </c>
      <c r="L404" s="73">
        <f t="shared" si="101"/>
        <v>1.01990681622952</v>
      </c>
      <c r="M404" s="73">
        <f t="shared" si="101"/>
        <v>1.0171288496010833</v>
      </c>
      <c r="N404" s="73">
        <f t="shared" si="101"/>
        <v>1.0115108667014365</v>
      </c>
      <c r="O404" s="73">
        <f t="shared" si="101"/>
        <v>1.0119061912672618</v>
      </c>
      <c r="P404" s="73">
        <f t="shared" si="101"/>
        <v>1.0069494711038545</v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>
        <f t="shared" si="101"/>
        <v>1.7640718228389429</v>
      </c>
      <c r="D405" s="169">
        <f t="shared" si="101"/>
        <v>1.8084908678368035</v>
      </c>
      <c r="E405" s="169" t="str">
        <f t="shared" si="101"/>
        <v/>
      </c>
      <c r="F405" s="169" t="str">
        <f t="shared" si="101"/>
        <v/>
      </c>
      <c r="G405" s="169" t="str">
        <f t="shared" si="101"/>
        <v/>
      </c>
      <c r="H405" s="169">
        <f t="shared" si="101"/>
        <v>1.9856306986981911</v>
      </c>
      <c r="I405" s="169">
        <f t="shared" si="101"/>
        <v>2.0828684920207929</v>
      </c>
      <c r="J405" s="169">
        <f t="shared" si="101"/>
        <v>2.2157527317954901</v>
      </c>
      <c r="K405" s="169">
        <f t="shared" si="101"/>
        <v>2.3810627932577551</v>
      </c>
      <c r="L405" s="169">
        <f t="shared" si="101"/>
        <v>2.5690493517699107</v>
      </c>
      <c r="M405" s="169">
        <f t="shared" si="101"/>
        <v>2.7233426094156377</v>
      </c>
      <c r="N405" s="169">
        <f t="shared" si="101"/>
        <v>2.8788834674843926</v>
      </c>
      <c r="O405" s="169">
        <f t="shared" si="101"/>
        <v>3.0152874673277537</v>
      </c>
      <c r="P405" s="169">
        <f t="shared" si="101"/>
        <v>3.1507495645974766</v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>
        <f t="shared" si="101"/>
        <v>1.7640718228389429</v>
      </c>
      <c r="D406" s="73">
        <f t="shared" si="101"/>
        <v>1.8084908678368035</v>
      </c>
      <c r="E406" s="73" t="str">
        <f t="shared" si="101"/>
        <v/>
      </c>
      <c r="F406" s="73" t="str">
        <f t="shared" si="101"/>
        <v/>
      </c>
      <c r="G406" s="73" t="str">
        <f t="shared" si="101"/>
        <v/>
      </c>
      <c r="H406" s="73">
        <f t="shared" si="101"/>
        <v>1.9856306986981911</v>
      </c>
      <c r="I406" s="73">
        <f t="shared" si="101"/>
        <v>2.0828684920207929</v>
      </c>
      <c r="J406" s="73">
        <f t="shared" si="101"/>
        <v>2.2157527317954901</v>
      </c>
      <c r="K406" s="73">
        <f t="shared" si="101"/>
        <v>2.3810627932577551</v>
      </c>
      <c r="L406" s="73">
        <f t="shared" si="101"/>
        <v>2.5690493517699107</v>
      </c>
      <c r="M406" s="73">
        <f t="shared" si="101"/>
        <v>2.7233426094156377</v>
      </c>
      <c r="N406" s="73">
        <f t="shared" si="101"/>
        <v>2.8788834674843926</v>
      </c>
      <c r="O406" s="73">
        <f t="shared" si="101"/>
        <v>3.0152874673277537</v>
      </c>
      <c r="P406" s="73">
        <f t="shared" si="101"/>
        <v>3.1507495645974766</v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>
        <f t="shared" si="101"/>
        <v>0.60531221235173671</v>
      </c>
      <c r="D407" s="169">
        <f t="shared" si="101"/>
        <v>0.6263159393175487</v>
      </c>
      <c r="E407" s="169" t="str">
        <f t="shared" si="101"/>
        <v/>
      </c>
      <c r="F407" s="169" t="str">
        <f t="shared" si="101"/>
        <v/>
      </c>
      <c r="G407" s="169" t="str">
        <f t="shared" si="101"/>
        <v/>
      </c>
      <c r="H407" s="169">
        <f t="shared" si="101"/>
        <v>0.61227963179003686</v>
      </c>
      <c r="I407" s="169">
        <f t="shared" si="101"/>
        <v>0.60299426455743932</v>
      </c>
      <c r="J407" s="169">
        <f t="shared" si="101"/>
        <v>0.67245885061310362</v>
      </c>
      <c r="K407" s="169">
        <f t="shared" si="101"/>
        <v>0.47884213102664813</v>
      </c>
      <c r="L407" s="169">
        <f t="shared" si="101"/>
        <v>0.58236183276673048</v>
      </c>
      <c r="M407" s="169">
        <f t="shared" si="101"/>
        <v>0.6001478541243076</v>
      </c>
      <c r="N407" s="169">
        <f t="shared" si="101"/>
        <v>0.59595843004808358</v>
      </c>
      <c r="O407" s="169">
        <f t="shared" si="101"/>
        <v>0.57505879752805944</v>
      </c>
      <c r="P407" s="169">
        <f t="shared" si="101"/>
        <v>0.57945775850767012</v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>
        <f t="shared" si="101"/>
        <v>0.44240620594709751</v>
      </c>
      <c r="D408" s="174">
        <f t="shared" si="101"/>
        <v>0.44494483063806378</v>
      </c>
      <c r="E408" s="174" t="str">
        <f t="shared" si="101"/>
        <v/>
      </c>
      <c r="F408" s="174" t="str">
        <f t="shared" si="101"/>
        <v/>
      </c>
      <c r="G408" s="174" t="str">
        <f t="shared" si="101"/>
        <v/>
      </c>
      <c r="H408" s="174">
        <f t="shared" si="101"/>
        <v>0.45623035220074265</v>
      </c>
      <c r="I408" s="174">
        <f t="shared" si="101"/>
        <v>0.45910660286503446</v>
      </c>
      <c r="J408" s="174">
        <f t="shared" si="101"/>
        <v>0.45993537143722873</v>
      </c>
      <c r="K408" s="174">
        <f t="shared" si="101"/>
        <v>0.45409894519472205</v>
      </c>
      <c r="L408" s="174">
        <f t="shared" si="101"/>
        <v>0.4573290752910153</v>
      </c>
      <c r="M408" s="174">
        <f t="shared" si="101"/>
        <v>0.45813136631457868</v>
      </c>
      <c r="N408" s="174">
        <f t="shared" si="101"/>
        <v>0.45896726226887113</v>
      </c>
      <c r="O408" s="174">
        <f t="shared" si="101"/>
        <v>0.46004800343927471</v>
      </c>
      <c r="P408" s="174">
        <f t="shared" si="101"/>
        <v>0.46022158600422336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>
        <f t="shared" si="101"/>
        <v>0.53721176453830721</v>
      </c>
      <c r="D409" s="174">
        <f t="shared" si="101"/>
        <v>0.54041287943020877</v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>
        <f t="shared" si="101"/>
        <v>0.55221232178659363</v>
      </c>
      <c r="I409" s="174">
        <f t="shared" si="101"/>
        <v>0.55013922577857877</v>
      </c>
      <c r="J409" s="174">
        <f t="shared" si="101"/>
        <v>0.56372423143509864</v>
      </c>
      <c r="K409" s="174">
        <f t="shared" si="101"/>
        <v>0.55569404303229641</v>
      </c>
      <c r="L409" s="174">
        <f t="shared" si="101"/>
        <v>0.55132343957028684</v>
      </c>
      <c r="M409" s="174">
        <f t="shared" si="101"/>
        <v>0.56326074988265784</v>
      </c>
      <c r="N409" s="174">
        <f t="shared" si="101"/>
        <v>0.56456683968789734</v>
      </c>
      <c r="O409" s="174">
        <f t="shared" si="101"/>
        <v>0.56673222111513788</v>
      </c>
      <c r="P409" s="174">
        <f t="shared" si="101"/>
        <v>0.56899613468706534</v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>
        <f t="shared" si="101"/>
        <v>0.44098946483062107</v>
      </c>
      <c r="D410" s="173">
        <f t="shared" si="101"/>
        <v>0.44328825423523616</v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>
        <f t="shared" si="101"/>
        <v>0.45285862906659452</v>
      </c>
      <c r="I410" s="173">
        <f t="shared" si="101"/>
        <v>0.45477094930924189</v>
      </c>
      <c r="J410" s="173">
        <f t="shared" si="101"/>
        <v>0.46054211348621338</v>
      </c>
      <c r="K410" s="173">
        <f t="shared" si="101"/>
        <v>0.45768128571929056</v>
      </c>
      <c r="L410" s="173">
        <f t="shared" si="101"/>
        <v>0.4590572937197695</v>
      </c>
      <c r="M410" s="173">
        <f t="shared" si="101"/>
        <v>0.46411194135663536</v>
      </c>
      <c r="N410" s="173">
        <f t="shared" si="101"/>
        <v>0.4648652015537782</v>
      </c>
      <c r="O410" s="173">
        <f t="shared" si="101"/>
        <v>0.46611605069413697</v>
      </c>
      <c r="P410" s="173">
        <f t="shared" si="101"/>
        <v>0.46731734988966689</v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>
        <f t="shared" si="101"/>
        <v>0.99999999999999978</v>
      </c>
      <c r="D411" s="172">
        <f t="shared" si="101"/>
        <v>1.0042104453107947</v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>
        <f t="shared" si="101"/>
        <v>1.0135633974705875</v>
      </c>
      <c r="I411" s="172">
        <f t="shared" si="101"/>
        <v>1.0069854667607621</v>
      </c>
      <c r="J411" s="172">
        <f t="shared" si="101"/>
        <v>1.0150095881614487</v>
      </c>
      <c r="K411" s="172">
        <f t="shared" si="101"/>
        <v>1.0022163260794887</v>
      </c>
      <c r="L411" s="172">
        <f t="shared" si="101"/>
        <v>0.99781211733833863</v>
      </c>
      <c r="M411" s="172">
        <f t="shared" si="101"/>
        <v>1.0068031245917197</v>
      </c>
      <c r="N411" s="172">
        <f t="shared" si="101"/>
        <v>1.0061653547847518</v>
      </c>
      <c r="O411" s="172">
        <f t="shared" si="101"/>
        <v>1.0074953474451229</v>
      </c>
      <c r="P411" s="172">
        <f t="shared" si="101"/>
        <v>1.0094312743520997</v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0.6780908620048397</v>
      </c>
      <c r="D416" s="171">
        <f t="shared" si="101"/>
        <v>0.68505816303207112</v>
      </c>
      <c r="E416" s="171" t="str">
        <f t="shared" si="101"/>
        <v/>
      </c>
      <c r="F416" s="171" t="str">
        <f t="shared" si="101"/>
        <v/>
      </c>
      <c r="G416" s="171" t="str">
        <f t="shared" si="101"/>
        <v/>
      </c>
      <c r="H416" s="171">
        <f t="shared" si="101"/>
        <v>0.70306639196438403</v>
      </c>
      <c r="I416" s="171">
        <f t="shared" si="101"/>
        <v>0.70168095701276467</v>
      </c>
      <c r="J416" s="171">
        <f t="shared" si="101"/>
        <v>0.70509016197724539</v>
      </c>
      <c r="K416" s="171">
        <f t="shared" si="101"/>
        <v>0.70826440192135987</v>
      </c>
      <c r="L416" s="171">
        <f t="shared" si="101"/>
        <v>0.70766804642587156</v>
      </c>
      <c r="M416" s="171">
        <f t="shared" si="101"/>
        <v>0.70925025574393485</v>
      </c>
      <c r="N416" s="171">
        <f t="shared" si="101"/>
        <v>0.71091998847665772</v>
      </c>
      <c r="O416" s="171">
        <f t="shared" si="101"/>
        <v>0.71224158785126468</v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0.74960375911830357</v>
      </c>
      <c r="D417" s="170">
        <f t="shared" si="102"/>
        <v>0.7505761721974149</v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>
        <f t="shared" si="102"/>
        <v>0.76260804935018378</v>
      </c>
      <c r="I417" s="170">
        <f t="shared" si="102"/>
        <v>0.76685752298826515</v>
      </c>
      <c r="J417" s="170">
        <f t="shared" si="102"/>
        <v>0.77764569185444177</v>
      </c>
      <c r="K417" s="170">
        <f t="shared" si="102"/>
        <v>0.78118136133306115</v>
      </c>
      <c r="L417" s="170">
        <f t="shared" si="102"/>
        <v>0.76891472762088042</v>
      </c>
      <c r="M417" s="170">
        <f t="shared" si="102"/>
        <v>0.77758684983216453</v>
      </c>
      <c r="N417" s="170">
        <f t="shared" si="102"/>
        <v>0.78514988074024716</v>
      </c>
      <c r="O417" s="170">
        <f t="shared" si="102"/>
        <v>0.78685008142789825</v>
      </c>
      <c r="P417" s="170">
        <f t="shared" si="102"/>
        <v>0.78809113379475326</v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>
        <f t="shared" si="102"/>
        <v>0.6761838460736187</v>
      </c>
      <c r="D418" s="73">
        <f t="shared" si="102"/>
        <v>0.67919021405368696</v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>
        <f t="shared" si="102"/>
        <v>0.69409828614118929</v>
      </c>
      <c r="I418" s="73">
        <f t="shared" si="102"/>
        <v>0.69763340225972914</v>
      </c>
      <c r="J418" s="73">
        <f t="shared" si="102"/>
        <v>0.70267322215449346</v>
      </c>
      <c r="K418" s="73">
        <f t="shared" si="102"/>
        <v>0.70575507323975251</v>
      </c>
      <c r="L418" s="73">
        <f t="shared" si="102"/>
        <v>0.70482684630602221</v>
      </c>
      <c r="M418" s="73">
        <f t="shared" si="102"/>
        <v>0.7096128779859211</v>
      </c>
      <c r="N418" s="73">
        <f t="shared" si="102"/>
        <v>0.71381430660530298</v>
      </c>
      <c r="O418" s="73">
        <f t="shared" si="102"/>
        <v>0.71541083790161053</v>
      </c>
      <c r="P418" s="73">
        <f t="shared" si="102"/>
        <v>0.71695456505623989</v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>
        <f t="shared" si="102"/>
        <v>1</v>
      </c>
      <c r="D419" s="73">
        <f t="shared" si="102"/>
        <v>1.0008373453511488</v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>
        <f t="shared" si="102"/>
        <v>1.0015810620511889</v>
      </c>
      <c r="I419" s="73">
        <f t="shared" si="102"/>
        <v>1.002137981162841</v>
      </c>
      <c r="J419" s="73">
        <f t="shared" si="102"/>
        <v>1.0075476991666135</v>
      </c>
      <c r="K419" s="73">
        <f t="shared" si="102"/>
        <v>1.0085554100931089</v>
      </c>
      <c r="L419" s="73">
        <f t="shared" si="102"/>
        <v>0.9991432122312095</v>
      </c>
      <c r="M419" s="73">
        <f t="shared" si="102"/>
        <v>1.0036677063718797</v>
      </c>
      <c r="N419" s="73">
        <f t="shared" si="102"/>
        <v>1.0070736840073649</v>
      </c>
      <c r="O419" s="73">
        <f t="shared" si="102"/>
        <v>1.0085746413373213</v>
      </c>
      <c r="P419" s="73">
        <f t="shared" si="102"/>
        <v>1.0097597626849035</v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0.81420987442627024</v>
      </c>
      <c r="D420" s="169">
        <f t="shared" si="102"/>
        <v>0.81890820998193703</v>
      </c>
      <c r="E420" s="169" t="str">
        <f t="shared" si="102"/>
        <v/>
      </c>
      <c r="F420" s="169" t="str">
        <f t="shared" si="102"/>
        <v/>
      </c>
      <c r="G420" s="169" t="str">
        <f t="shared" si="102"/>
        <v/>
      </c>
      <c r="H420" s="169">
        <f t="shared" si="102"/>
        <v>0.83061769051236778</v>
      </c>
      <c r="I420" s="169">
        <f t="shared" si="102"/>
        <v>0.83001912376988785</v>
      </c>
      <c r="J420" s="169">
        <f t="shared" si="102"/>
        <v>0.83041347848837022</v>
      </c>
      <c r="K420" s="169">
        <f t="shared" si="102"/>
        <v>0.8340842795292277</v>
      </c>
      <c r="L420" s="169">
        <f t="shared" si="102"/>
        <v>0.83260580960303854</v>
      </c>
      <c r="M420" s="169">
        <f t="shared" si="102"/>
        <v>0.8334121511724687</v>
      </c>
      <c r="N420" s="169">
        <f t="shared" si="102"/>
        <v>0.83495171717096106</v>
      </c>
      <c r="O420" s="169">
        <f t="shared" si="102"/>
        <v>0.83563461618185286</v>
      </c>
      <c r="P420" s="169">
        <f t="shared" si="102"/>
        <v>0.83616982130026374</v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0.81420987442627024</v>
      </c>
      <c r="D423" s="65">
        <f t="shared" si="102"/>
        <v>0.81890820998193703</v>
      </c>
      <c r="E423" s="65" t="str">
        <f t="shared" si="102"/>
        <v/>
      </c>
      <c r="F423" s="65" t="str">
        <f t="shared" si="102"/>
        <v/>
      </c>
      <c r="G423" s="65" t="str">
        <f t="shared" si="102"/>
        <v/>
      </c>
      <c r="H423" s="65">
        <f t="shared" si="102"/>
        <v>0.83061769051236778</v>
      </c>
      <c r="I423" s="65">
        <f t="shared" si="102"/>
        <v>0.83001912376988785</v>
      </c>
      <c r="J423" s="65">
        <f t="shared" si="102"/>
        <v>0.83041347848837022</v>
      </c>
      <c r="K423" s="65">
        <f t="shared" si="102"/>
        <v>0.8340842795292277</v>
      </c>
      <c r="L423" s="65">
        <f t="shared" si="102"/>
        <v>0.83260580960303854</v>
      </c>
      <c r="M423" s="65">
        <f t="shared" si="102"/>
        <v>0.8334121511724687</v>
      </c>
      <c r="N423" s="65">
        <f t="shared" si="102"/>
        <v>0.83495171717096106</v>
      </c>
      <c r="O423" s="65">
        <f t="shared" si="102"/>
        <v>0.83563461618185286</v>
      </c>
      <c r="P423" s="65">
        <f t="shared" si="102"/>
        <v>0.83616982130026374</v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18138.438529048923</v>
      </c>
      <c r="D449" s="168">
        <f t="shared" ref="D449:Q449" si="110">SUM(D450,D453,D455,D468)</f>
        <v>17674.825658264381</v>
      </c>
      <c r="E449" s="168">
        <f t="shared" si="110"/>
        <v>0</v>
      </c>
      <c r="F449" s="168">
        <f t="shared" si="110"/>
        <v>0</v>
      </c>
      <c r="G449" s="168">
        <f t="shared" si="110"/>
        <v>0</v>
      </c>
      <c r="H449" s="168">
        <f t="shared" si="110"/>
        <v>19602.6933656242</v>
      </c>
      <c r="I449" s="168">
        <f t="shared" si="110"/>
        <v>18882.961866591533</v>
      </c>
      <c r="J449" s="168">
        <f t="shared" si="110"/>
        <v>16642.831465132782</v>
      </c>
      <c r="K449" s="168">
        <f t="shared" si="110"/>
        <v>17936.055703647129</v>
      </c>
      <c r="L449" s="168">
        <f t="shared" si="110"/>
        <v>21470.45791694762</v>
      </c>
      <c r="M449" s="168">
        <f t="shared" si="110"/>
        <v>19447.250949745932</v>
      </c>
      <c r="N449" s="168">
        <f t="shared" si="110"/>
        <v>18558.703508224673</v>
      </c>
      <c r="O449" s="168">
        <f t="shared" si="110"/>
        <v>18128.828054758589</v>
      </c>
      <c r="P449" s="168">
        <f t="shared" si="110"/>
        <v>15319.603217235895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15635.805060731094</v>
      </c>
      <c r="D450" s="157">
        <f t="shared" ref="D450:Q450" si="111">SUM(D451:D452)</f>
        <v>15099.691822184221</v>
      </c>
      <c r="E450" s="157">
        <f t="shared" si="111"/>
        <v>0</v>
      </c>
      <c r="F450" s="157">
        <f t="shared" si="111"/>
        <v>0</v>
      </c>
      <c r="G450" s="157">
        <f t="shared" si="111"/>
        <v>0</v>
      </c>
      <c r="H450" s="157">
        <f t="shared" si="111"/>
        <v>16845.276923538862</v>
      </c>
      <c r="I450" s="157">
        <f t="shared" si="111"/>
        <v>16069.941595249467</v>
      </c>
      <c r="J450" s="157">
        <f t="shared" si="111"/>
        <v>14130.299380566641</v>
      </c>
      <c r="K450" s="157">
        <f t="shared" si="111"/>
        <v>14839.332789059994</v>
      </c>
      <c r="L450" s="157">
        <f t="shared" si="111"/>
        <v>17981.771614484071</v>
      </c>
      <c r="M450" s="157">
        <f t="shared" si="111"/>
        <v>16046.975608198196</v>
      </c>
      <c r="N450" s="157">
        <f t="shared" si="111"/>
        <v>15274.687052600842</v>
      </c>
      <c r="O450" s="157">
        <f t="shared" si="111"/>
        <v>14801.923020607976</v>
      </c>
      <c r="P450" s="157">
        <f t="shared" si="111"/>
        <v>11856.372523153965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15576.458244012752</v>
      </c>
      <c r="D451" s="156">
        <f t="shared" si="112"/>
        <v>15021.449368048832</v>
      </c>
      <c r="E451" s="156">
        <f t="shared" si="112"/>
        <v>0</v>
      </c>
      <c r="F451" s="156">
        <f t="shared" si="112"/>
        <v>0</v>
      </c>
      <c r="G451" s="156">
        <f t="shared" si="112"/>
        <v>0</v>
      </c>
      <c r="H451" s="156">
        <f t="shared" si="112"/>
        <v>16763.505214248402</v>
      </c>
      <c r="I451" s="156">
        <f t="shared" si="112"/>
        <v>15989.180489378148</v>
      </c>
      <c r="J451" s="156">
        <f t="shared" si="112"/>
        <v>14051.867716640258</v>
      </c>
      <c r="K451" s="156">
        <f t="shared" si="112"/>
        <v>14769.660203709112</v>
      </c>
      <c r="L451" s="156">
        <f t="shared" si="112"/>
        <v>17880.509764005979</v>
      </c>
      <c r="M451" s="156">
        <f t="shared" si="112"/>
        <v>15951.730018932018</v>
      </c>
      <c r="N451" s="156">
        <f t="shared" si="112"/>
        <v>15223.928791709377</v>
      </c>
      <c r="O451" s="156">
        <f t="shared" si="112"/>
        <v>14746.393640516382</v>
      </c>
      <c r="P451" s="156">
        <f t="shared" si="112"/>
        <v>11799.286585506719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59.346816718342403</v>
      </c>
      <c r="D452" s="156">
        <f t="shared" si="112"/>
        <v>78.242454135387931</v>
      </c>
      <c r="E452" s="156">
        <f t="shared" si="112"/>
        <v>0</v>
      </c>
      <c r="F452" s="156">
        <f t="shared" si="112"/>
        <v>0</v>
      </c>
      <c r="G452" s="156">
        <f t="shared" si="112"/>
        <v>0</v>
      </c>
      <c r="H452" s="156">
        <f t="shared" si="112"/>
        <v>81.77170929046197</v>
      </c>
      <c r="I452" s="156">
        <f t="shared" si="112"/>
        <v>80.761105871319415</v>
      </c>
      <c r="J452" s="156">
        <f t="shared" si="112"/>
        <v>78.431663926382811</v>
      </c>
      <c r="K452" s="156">
        <f t="shared" si="112"/>
        <v>69.672585350881064</v>
      </c>
      <c r="L452" s="156">
        <f t="shared" si="112"/>
        <v>101.26185047809189</v>
      </c>
      <c r="M452" s="156">
        <f t="shared" si="112"/>
        <v>95.245589266177959</v>
      </c>
      <c r="N452" s="156">
        <f t="shared" si="112"/>
        <v>50.758260891465007</v>
      </c>
      <c r="O452" s="156">
        <f t="shared" si="112"/>
        <v>55.529380091593907</v>
      </c>
      <c r="P452" s="156">
        <f t="shared" si="112"/>
        <v>57.085937647244798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9.2968322697317767</v>
      </c>
      <c r="D453" s="157">
        <f t="shared" ref="D453:Q453" si="113">D454</f>
        <v>12.097016217896657</v>
      </c>
      <c r="E453" s="157">
        <f t="shared" si="113"/>
        <v>0</v>
      </c>
      <c r="F453" s="157">
        <f t="shared" si="113"/>
        <v>0</v>
      </c>
      <c r="G453" s="157">
        <f t="shared" si="113"/>
        <v>0</v>
      </c>
      <c r="H453" s="157">
        <f t="shared" si="113"/>
        <v>12.17866263247778</v>
      </c>
      <c r="I453" s="157">
        <f t="shared" si="113"/>
        <v>13.151227973176759</v>
      </c>
      <c r="J453" s="157">
        <f t="shared" si="113"/>
        <v>24.703592009444289</v>
      </c>
      <c r="K453" s="157">
        <f t="shared" si="113"/>
        <v>15.004716825481301</v>
      </c>
      <c r="L453" s="157">
        <f t="shared" si="113"/>
        <v>9.9994836257438173</v>
      </c>
      <c r="M453" s="157">
        <f t="shared" si="113"/>
        <v>12.01112838584004</v>
      </c>
      <c r="N453" s="157">
        <f t="shared" si="113"/>
        <v>19.009120363789851</v>
      </c>
      <c r="O453" s="157">
        <f t="shared" si="113"/>
        <v>30.235882120319484</v>
      </c>
      <c r="P453" s="157">
        <f t="shared" si="113"/>
        <v>229.09857050811087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9.2968322697317767</v>
      </c>
      <c r="D454" s="156">
        <f t="shared" si="112"/>
        <v>12.097016217896657</v>
      </c>
      <c r="E454" s="156">
        <f t="shared" si="112"/>
        <v>0</v>
      </c>
      <c r="F454" s="156">
        <f t="shared" si="112"/>
        <v>0</v>
      </c>
      <c r="G454" s="156">
        <f t="shared" si="112"/>
        <v>0</v>
      </c>
      <c r="H454" s="156">
        <f t="shared" si="112"/>
        <v>12.17866263247778</v>
      </c>
      <c r="I454" s="156">
        <f t="shared" si="112"/>
        <v>13.151227973176759</v>
      </c>
      <c r="J454" s="156">
        <f t="shared" si="112"/>
        <v>24.703592009444289</v>
      </c>
      <c r="K454" s="156">
        <f t="shared" si="112"/>
        <v>15.004716825481301</v>
      </c>
      <c r="L454" s="156">
        <f t="shared" si="112"/>
        <v>9.9994836257438173</v>
      </c>
      <c r="M454" s="156">
        <f t="shared" si="112"/>
        <v>12.01112838584004</v>
      </c>
      <c r="N454" s="156">
        <f t="shared" si="112"/>
        <v>19.009120363789851</v>
      </c>
      <c r="O454" s="156">
        <f t="shared" si="112"/>
        <v>30.235882120319484</v>
      </c>
      <c r="P454" s="156">
        <f t="shared" si="112"/>
        <v>229.09857050811087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1692.066036062645</v>
      </c>
      <c r="D455" s="157">
        <f t="shared" ref="D455:Q455" si="114">IF(D359=0,0,D359/0.086*1000000/SUM(D$62:D$67))</f>
        <v>1747.5454108998288</v>
      </c>
      <c r="E455" s="157">
        <f t="shared" si="114"/>
        <v>0</v>
      </c>
      <c r="F455" s="157">
        <f t="shared" si="114"/>
        <v>0</v>
      </c>
      <c r="G455" s="157">
        <f t="shared" si="114"/>
        <v>0</v>
      </c>
      <c r="H455" s="157">
        <f t="shared" si="114"/>
        <v>1919.6203895985536</v>
      </c>
      <c r="I455" s="157">
        <f t="shared" si="114"/>
        <v>1935.7381652377526</v>
      </c>
      <c r="J455" s="157">
        <f t="shared" si="114"/>
        <v>1638.8761909284244</v>
      </c>
      <c r="K455" s="157">
        <f t="shared" si="114"/>
        <v>2230.1445009069466</v>
      </c>
      <c r="L455" s="157">
        <f t="shared" si="114"/>
        <v>2417.9884702723207</v>
      </c>
      <c r="M455" s="157">
        <f t="shared" si="114"/>
        <v>2328.1698406696523</v>
      </c>
      <c r="N455" s="157">
        <f t="shared" si="114"/>
        <v>2222.689959494975</v>
      </c>
      <c r="O455" s="157">
        <f t="shared" si="114"/>
        <v>2303.7957204283684</v>
      </c>
      <c r="P455" s="157">
        <f t="shared" si="114"/>
        <v>2208.8087919482273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2134.8467758645324</v>
      </c>
      <c r="D456" s="132">
        <f t="shared" ref="D456:Q456" si="115">IF(D360=0,0,D360/0.086*1000000/D$62)</f>
        <v>2149.9913466420944</v>
      </c>
      <c r="E456" s="132">
        <f t="shared" si="115"/>
        <v>0</v>
      </c>
      <c r="F456" s="132">
        <f t="shared" si="115"/>
        <v>0</v>
      </c>
      <c r="G456" s="132">
        <f t="shared" si="115"/>
        <v>0</v>
      </c>
      <c r="H456" s="132">
        <f t="shared" si="115"/>
        <v>2205.3719057970325</v>
      </c>
      <c r="I456" s="132">
        <f t="shared" si="115"/>
        <v>2320.4442285090981</v>
      </c>
      <c r="J456" s="132">
        <f t="shared" si="115"/>
        <v>2148.7866278047841</v>
      </c>
      <c r="K456" s="132">
        <f t="shared" si="115"/>
        <v>2338.612222709392</v>
      </c>
      <c r="L456" s="132">
        <f t="shared" si="115"/>
        <v>2880.3674031403507</v>
      </c>
      <c r="M456" s="132">
        <f t="shared" si="115"/>
        <v>2801.054964214532</v>
      </c>
      <c r="N456" s="132">
        <f t="shared" si="115"/>
        <v>2782.5544665935508</v>
      </c>
      <c r="O456" s="132">
        <f t="shared" si="115"/>
        <v>2767.1879668319025</v>
      </c>
      <c r="P456" s="132">
        <f t="shared" si="115"/>
        <v>2755.4941328658329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1916.5576636518038</v>
      </c>
      <c r="D457" s="132">
        <f t="shared" ref="D457:Q457" si="116">IF(D361=0,0,D361/0.086*1000000/D$63)</f>
        <v>1921.0323313963993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1928.7210735690646</v>
      </c>
      <c r="I457" s="132">
        <f t="shared" si="116"/>
        <v>1991.2277436921481</v>
      </c>
      <c r="J457" s="132">
        <f t="shared" si="116"/>
        <v>1847.6507797988663</v>
      </c>
      <c r="K457" s="132">
        <f t="shared" si="116"/>
        <v>1952.4276134633315</v>
      </c>
      <c r="L457" s="132">
        <f t="shared" si="116"/>
        <v>2367.7500179160284</v>
      </c>
      <c r="M457" s="132">
        <f t="shared" si="116"/>
        <v>2249.3887811105619</v>
      </c>
      <c r="N457" s="132">
        <f t="shared" si="116"/>
        <v>2235.7220104435328</v>
      </c>
      <c r="O457" s="132">
        <f t="shared" si="116"/>
        <v>2223.0839127822846</v>
      </c>
      <c r="P457" s="132">
        <f t="shared" si="116"/>
        <v>2210.4742447783869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1586.6612228573756</v>
      </c>
      <c r="D458" s="165">
        <f t="shared" si="117"/>
        <v>1588.4023371782414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1586.9626800540314</v>
      </c>
      <c r="I458" s="165">
        <f t="shared" si="117"/>
        <v>1647.33972196784</v>
      </c>
      <c r="J458" s="165">
        <f t="shared" si="117"/>
        <v>1503.8172288746728</v>
      </c>
      <c r="K458" s="165">
        <f t="shared" si="117"/>
        <v>1601.003371374135</v>
      </c>
      <c r="L458" s="165">
        <f t="shared" si="117"/>
        <v>1962.2535677435942</v>
      </c>
      <c r="M458" s="165">
        <f t="shared" si="117"/>
        <v>1838.4290595440082</v>
      </c>
      <c r="N458" s="165">
        <f t="shared" si="117"/>
        <v>1823.9261786425905</v>
      </c>
      <c r="O458" s="165">
        <f t="shared" si="117"/>
        <v>1809.9203670555421</v>
      </c>
      <c r="P458" s="165">
        <f t="shared" si="117"/>
        <v>1795.8781149005447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329.89644079442832</v>
      </c>
      <c r="D459" s="164">
        <f t="shared" si="117"/>
        <v>332.629994218158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341.75839351503339</v>
      </c>
      <c r="I459" s="164">
        <f t="shared" si="117"/>
        <v>343.8880217243082</v>
      </c>
      <c r="J459" s="164">
        <f t="shared" si="117"/>
        <v>343.8335509241935</v>
      </c>
      <c r="K459" s="164">
        <f t="shared" si="117"/>
        <v>351.42424208919647</v>
      </c>
      <c r="L459" s="164">
        <f t="shared" si="117"/>
        <v>405.4964501724337</v>
      </c>
      <c r="M459" s="164">
        <f t="shared" si="117"/>
        <v>410.95972156655409</v>
      </c>
      <c r="N459" s="164">
        <f t="shared" si="117"/>
        <v>411.79583180094261</v>
      </c>
      <c r="O459" s="164">
        <f t="shared" si="117"/>
        <v>413.1635457267426</v>
      </c>
      <c r="P459" s="164">
        <f t="shared" si="117"/>
        <v>414.59612987784203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1530.8067674874064</v>
      </c>
      <c r="D464" s="162">
        <f t="shared" ref="D464:Q464" si="121">IF(D368=0,0,D368/0.086*1000000/D$66)</f>
        <v>1651.9173813339396</v>
      </c>
      <c r="E464" s="162">
        <f t="shared" si="121"/>
        <v>0</v>
      </c>
      <c r="F464" s="162">
        <f t="shared" si="121"/>
        <v>0</v>
      </c>
      <c r="G464" s="162">
        <f t="shared" si="121"/>
        <v>0</v>
      </c>
      <c r="H464" s="162">
        <f t="shared" si="121"/>
        <v>1794.6138818209481</v>
      </c>
      <c r="I464" s="162">
        <f t="shared" si="121"/>
        <v>1774.3218135628431</v>
      </c>
      <c r="J464" s="162">
        <f t="shared" si="121"/>
        <v>1610.8934047034716</v>
      </c>
      <c r="K464" s="162">
        <f t="shared" si="121"/>
        <v>1600.2631143289534</v>
      </c>
      <c r="L464" s="162">
        <f t="shared" si="121"/>
        <v>2168.5320310827847</v>
      </c>
      <c r="M464" s="162">
        <f t="shared" si="121"/>
        <v>2098.5652718162873</v>
      </c>
      <c r="N464" s="162">
        <f t="shared" si="121"/>
        <v>1962.3803022963011</v>
      </c>
      <c r="O464" s="162">
        <f t="shared" si="121"/>
        <v>1964.0422768534156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1454.9975915530922</v>
      </c>
      <c r="D465" s="160">
        <f t="shared" ref="D465:Q465" si="122">IF(D369=0,0,D369/0.086*1000000/D$67)</f>
        <v>1503.9080367232293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1552.1730385552876</v>
      </c>
      <c r="I465" s="160">
        <f t="shared" si="122"/>
        <v>1519.9842521081332</v>
      </c>
      <c r="J465" s="160">
        <f t="shared" si="122"/>
        <v>1408.5273889715277</v>
      </c>
      <c r="K465" s="160">
        <f t="shared" si="122"/>
        <v>1401.9532822335109</v>
      </c>
      <c r="L465" s="160">
        <f t="shared" si="122"/>
        <v>1859.7309591636651</v>
      </c>
      <c r="M465" s="160">
        <f t="shared" si="122"/>
        <v>1783.3911362014126</v>
      </c>
      <c r="N465" s="160">
        <f t="shared" si="122"/>
        <v>1691.2374003986067</v>
      </c>
      <c r="O465" s="160">
        <f t="shared" si="122"/>
        <v>1693.3769587644124</v>
      </c>
      <c r="P465" s="160">
        <f t="shared" si="122"/>
        <v>1705.4883157564284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1125.1011507586641</v>
      </c>
      <c r="D466" s="156">
        <f t="shared" si="123"/>
        <v>1170.1325861899704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1206.3357570487171</v>
      </c>
      <c r="I466" s="156">
        <f t="shared" si="123"/>
        <v>1174.4407671712909</v>
      </c>
      <c r="J466" s="156">
        <f t="shared" si="123"/>
        <v>1062.1527825231924</v>
      </c>
      <c r="K466" s="156">
        <f t="shared" si="123"/>
        <v>1052.7326266094865</v>
      </c>
      <c r="L466" s="156">
        <f t="shared" si="123"/>
        <v>1454.7714299380814</v>
      </c>
      <c r="M466" s="156">
        <f t="shared" si="123"/>
        <v>1371.1408781512939</v>
      </c>
      <c r="N466" s="156">
        <f t="shared" si="123"/>
        <v>1279.8425729775586</v>
      </c>
      <c r="O466" s="156">
        <f t="shared" si="123"/>
        <v>1280.7285774798381</v>
      </c>
      <c r="P466" s="156">
        <f t="shared" si="123"/>
        <v>1291.1425739830868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329.89644079442814</v>
      </c>
      <c r="D467" s="156">
        <f t="shared" si="123"/>
        <v>333.77545053325889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345.83728150657043</v>
      </c>
      <c r="I467" s="156">
        <f t="shared" si="123"/>
        <v>345.54348493684211</v>
      </c>
      <c r="J467" s="156">
        <f t="shared" si="123"/>
        <v>346.37460644833527</v>
      </c>
      <c r="K467" s="156">
        <f t="shared" si="123"/>
        <v>349.22065562402452</v>
      </c>
      <c r="L467" s="156">
        <f t="shared" si="123"/>
        <v>404.95952922558399</v>
      </c>
      <c r="M467" s="156">
        <f t="shared" si="123"/>
        <v>412.25025805011882</v>
      </c>
      <c r="N467" s="156">
        <f t="shared" si="123"/>
        <v>411.39482742104781</v>
      </c>
      <c r="O467" s="156">
        <f t="shared" si="123"/>
        <v>412.6483812845745</v>
      </c>
      <c r="P467" s="156">
        <f t="shared" si="123"/>
        <v>414.3457417733419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801.27059998545121</v>
      </c>
      <c r="D468" s="157">
        <f t="shared" ref="D468:Q468" si="124">IF(D372=0,0,D372/0.086*1000000/SUM(D$69:D$71))</f>
        <v>815.49140896243807</v>
      </c>
      <c r="E468" s="157">
        <f t="shared" si="124"/>
        <v>0</v>
      </c>
      <c r="F468" s="157">
        <f t="shared" si="124"/>
        <v>0</v>
      </c>
      <c r="G468" s="157">
        <f t="shared" si="124"/>
        <v>0</v>
      </c>
      <c r="H468" s="157">
        <f t="shared" si="124"/>
        <v>825.61738985430679</v>
      </c>
      <c r="I468" s="157">
        <f t="shared" si="124"/>
        <v>864.13087813113782</v>
      </c>
      <c r="J468" s="157">
        <f t="shared" si="124"/>
        <v>848.95230162827318</v>
      </c>
      <c r="K468" s="157">
        <f t="shared" si="124"/>
        <v>851.57369685470678</v>
      </c>
      <c r="L468" s="157">
        <f t="shared" si="124"/>
        <v>1060.6983485654855</v>
      </c>
      <c r="M468" s="157">
        <f t="shared" si="124"/>
        <v>1060.0943724922442</v>
      </c>
      <c r="N468" s="157">
        <f t="shared" si="124"/>
        <v>1042.3173757650668</v>
      </c>
      <c r="O468" s="157">
        <f t="shared" si="124"/>
        <v>992.87343160192654</v>
      </c>
      <c r="P468" s="157">
        <f t="shared" si="124"/>
        <v>1025.3233316255923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801.27059998545121</v>
      </c>
      <c r="D471" s="57">
        <f t="shared" ref="D471:Q471" si="127">IF(D375=0,0,D375/0.086*1000000/D$71)</f>
        <v>815.49140896243807</v>
      </c>
      <c r="E471" s="57">
        <f t="shared" si="127"/>
        <v>0</v>
      </c>
      <c r="F471" s="57">
        <f t="shared" si="127"/>
        <v>0</v>
      </c>
      <c r="G471" s="57">
        <f t="shared" si="127"/>
        <v>0</v>
      </c>
      <c r="H471" s="57">
        <f t="shared" si="127"/>
        <v>825.61738985430679</v>
      </c>
      <c r="I471" s="57">
        <f t="shared" si="127"/>
        <v>864.13087813113782</v>
      </c>
      <c r="J471" s="57">
        <f t="shared" si="127"/>
        <v>848.95230162827318</v>
      </c>
      <c r="K471" s="57">
        <f t="shared" si="127"/>
        <v>851.57369685470678</v>
      </c>
      <c r="L471" s="57">
        <f t="shared" si="127"/>
        <v>1060.6983485654855</v>
      </c>
      <c r="M471" s="57">
        <f t="shared" si="127"/>
        <v>1060.0943724922442</v>
      </c>
      <c r="N471" s="57">
        <f t="shared" si="127"/>
        <v>1042.3173757650668</v>
      </c>
      <c r="O471" s="57">
        <f t="shared" si="127"/>
        <v>992.87343160192654</v>
      </c>
      <c r="P471" s="57">
        <f t="shared" si="127"/>
        <v>1025.3233316255923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9033.094861352869</v>
      </c>
      <c r="D473" s="168">
        <f t="shared" si="128"/>
        <v>9034.8507863477444</v>
      </c>
      <c r="E473" s="168">
        <f t="shared" si="128"/>
        <v>0</v>
      </c>
      <c r="F473" s="168">
        <f t="shared" si="128"/>
        <v>0</v>
      </c>
      <c r="G473" s="168">
        <f t="shared" si="128"/>
        <v>0</v>
      </c>
      <c r="H473" s="168">
        <f t="shared" si="128"/>
        <v>10173.832847010231</v>
      </c>
      <c r="I473" s="168">
        <f t="shared" si="128"/>
        <v>9941.8912725829177</v>
      </c>
      <c r="J473" s="168">
        <f t="shared" si="128"/>
        <v>8851.9584674005637</v>
      </c>
      <c r="K473" s="168">
        <f t="shared" si="128"/>
        <v>9287.8646311998727</v>
      </c>
      <c r="L473" s="168">
        <f t="shared" si="128"/>
        <v>11481.353594484604</v>
      </c>
      <c r="M473" s="168">
        <f t="shared" si="128"/>
        <v>10550.342467310735</v>
      </c>
      <c r="N473" s="168">
        <f t="shared" si="128"/>
        <v>10070.284520522689</v>
      </c>
      <c r="O473" s="168">
        <f t="shared" si="128"/>
        <v>9859.5212825597137</v>
      </c>
      <c r="P473" s="168">
        <f t="shared" si="128"/>
        <v>8951.5536892850287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7340.0639111742448</v>
      </c>
      <c r="D474" s="157">
        <f t="shared" si="129"/>
        <v>7250.645287492729</v>
      </c>
      <c r="E474" s="157">
        <f t="shared" si="129"/>
        <v>0</v>
      </c>
      <c r="F474" s="157">
        <f t="shared" si="129"/>
        <v>0</v>
      </c>
      <c r="G474" s="157">
        <f t="shared" si="129"/>
        <v>0</v>
      </c>
      <c r="H474" s="157">
        <f t="shared" si="129"/>
        <v>8288.5336456904133</v>
      </c>
      <c r="I474" s="157">
        <f t="shared" si="129"/>
        <v>8030.0148285939904</v>
      </c>
      <c r="J474" s="157">
        <f t="shared" si="129"/>
        <v>6990.1631824057249</v>
      </c>
      <c r="K474" s="157">
        <f t="shared" si="129"/>
        <v>7473.9660795246082</v>
      </c>
      <c r="L474" s="157">
        <f t="shared" si="129"/>
        <v>9164.37662314927</v>
      </c>
      <c r="M474" s="157">
        <f t="shared" si="129"/>
        <v>8236.8903842510026</v>
      </c>
      <c r="N474" s="157">
        <f t="shared" si="129"/>
        <v>7820.6439766995181</v>
      </c>
      <c r="O474" s="157">
        <f t="shared" si="129"/>
        <v>7613.8540004650531</v>
      </c>
      <c r="P474" s="157">
        <f t="shared" si="129"/>
        <v>6092.4656494719775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7275.149224550737</v>
      </c>
      <c r="D475" s="156">
        <f t="shared" si="130"/>
        <v>7163.9991785646935</v>
      </c>
      <c r="E475" s="156">
        <f t="shared" si="130"/>
        <v>0</v>
      </c>
      <c r="F475" s="156">
        <f t="shared" si="130"/>
        <v>0</v>
      </c>
      <c r="G475" s="156">
        <f t="shared" si="130"/>
        <v>0</v>
      </c>
      <c r="H475" s="156">
        <f t="shared" si="130"/>
        <v>8199.5013349345518</v>
      </c>
      <c r="I475" s="156">
        <f t="shared" si="130"/>
        <v>7942.5685966198234</v>
      </c>
      <c r="J475" s="156">
        <f t="shared" si="130"/>
        <v>6907.244004420475</v>
      </c>
      <c r="K475" s="156">
        <f t="shared" si="130"/>
        <v>7400.7429703293765</v>
      </c>
      <c r="L475" s="156">
        <f t="shared" si="130"/>
        <v>9061.0989716226504</v>
      </c>
      <c r="M475" s="156">
        <f t="shared" si="130"/>
        <v>8140.0133476111178</v>
      </c>
      <c r="N475" s="156">
        <f t="shared" si="130"/>
        <v>7769.301444232935</v>
      </c>
      <c r="O475" s="156">
        <f t="shared" si="130"/>
        <v>7557.6634769531365</v>
      </c>
      <c r="P475" s="156">
        <f t="shared" si="130"/>
        <v>6034.9829947506169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64.914686623507819</v>
      </c>
      <c r="D476" s="156">
        <f t="shared" si="130"/>
        <v>86.646108928035503</v>
      </c>
      <c r="E476" s="156">
        <f t="shared" si="130"/>
        <v>0</v>
      </c>
      <c r="F476" s="156">
        <f t="shared" si="130"/>
        <v>0</v>
      </c>
      <c r="G476" s="156">
        <f t="shared" si="130"/>
        <v>0</v>
      </c>
      <c r="H476" s="156">
        <f t="shared" si="130"/>
        <v>89.032310755861758</v>
      </c>
      <c r="I476" s="156">
        <f t="shared" si="130"/>
        <v>87.446231974167347</v>
      </c>
      <c r="J476" s="156">
        <f t="shared" si="130"/>
        <v>82.919177985249547</v>
      </c>
      <c r="K476" s="156">
        <f t="shared" si="130"/>
        <v>73.223109195231686</v>
      </c>
      <c r="L476" s="156">
        <f t="shared" si="130"/>
        <v>103.27765152662036</v>
      </c>
      <c r="M476" s="156">
        <f t="shared" si="130"/>
        <v>96.877036639884849</v>
      </c>
      <c r="N476" s="156">
        <f t="shared" si="130"/>
        <v>51.342532466583393</v>
      </c>
      <c r="O476" s="156">
        <f t="shared" si="130"/>
        <v>56.190523511916886</v>
      </c>
      <c r="P476" s="156">
        <f t="shared" si="130"/>
        <v>57.482654721360767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16.400279848693639</v>
      </c>
      <c r="D477" s="157">
        <f t="shared" si="131"/>
        <v>21.877343358139814</v>
      </c>
      <c r="E477" s="157">
        <f t="shared" si="131"/>
        <v>0</v>
      </c>
      <c r="F477" s="157">
        <f t="shared" si="131"/>
        <v>0</v>
      </c>
      <c r="G477" s="157">
        <f t="shared" si="131"/>
        <v>0</v>
      </c>
      <c r="H477" s="157">
        <f t="shared" si="131"/>
        <v>24.182326392136403</v>
      </c>
      <c r="I477" s="157">
        <f t="shared" si="131"/>
        <v>27.392278376712348</v>
      </c>
      <c r="J477" s="157">
        <f t="shared" si="131"/>
        <v>54.737051480087423</v>
      </c>
      <c r="K477" s="157">
        <f t="shared" si="131"/>
        <v>35.727172956522153</v>
      </c>
      <c r="L477" s="157">
        <f t="shared" si="131"/>
        <v>25.689166926750989</v>
      </c>
      <c r="M477" s="157">
        <f t="shared" si="131"/>
        <v>32.710417720319853</v>
      </c>
      <c r="N477" s="157">
        <f t="shared" si="131"/>
        <v>54.725042346735492</v>
      </c>
      <c r="O477" s="157">
        <f t="shared" si="131"/>
        <v>91.169876420998648</v>
      </c>
      <c r="P477" s="157">
        <f t="shared" si="131"/>
        <v>721.83222127833449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16.400279848693639</v>
      </c>
      <c r="D478" s="156">
        <f t="shared" si="132"/>
        <v>21.877343358139814</v>
      </c>
      <c r="E478" s="156">
        <f t="shared" si="132"/>
        <v>0</v>
      </c>
      <c r="F478" s="156">
        <f t="shared" si="132"/>
        <v>0</v>
      </c>
      <c r="G478" s="156">
        <f t="shared" si="132"/>
        <v>0</v>
      </c>
      <c r="H478" s="156">
        <f t="shared" si="132"/>
        <v>24.182326392136403</v>
      </c>
      <c r="I478" s="156">
        <f t="shared" si="132"/>
        <v>27.392278376712348</v>
      </c>
      <c r="J478" s="156">
        <f t="shared" si="132"/>
        <v>54.737051480087423</v>
      </c>
      <c r="K478" s="156">
        <f t="shared" si="132"/>
        <v>35.727172956522153</v>
      </c>
      <c r="L478" s="156">
        <f t="shared" si="132"/>
        <v>25.689166926750989</v>
      </c>
      <c r="M478" s="156">
        <f t="shared" si="132"/>
        <v>32.710417720319853</v>
      </c>
      <c r="N478" s="156">
        <f t="shared" si="132"/>
        <v>54.725042346735492</v>
      </c>
      <c r="O478" s="156">
        <f t="shared" si="132"/>
        <v>91.169876420998648</v>
      </c>
      <c r="P478" s="156">
        <f t="shared" si="132"/>
        <v>721.83222127833449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1024.2282357343133</v>
      </c>
      <c r="D479" s="157">
        <f t="shared" si="133"/>
        <v>1094.5155455277979</v>
      </c>
      <c r="E479" s="157">
        <f t="shared" si="133"/>
        <v>0</v>
      </c>
      <c r="F479" s="157">
        <f t="shared" si="133"/>
        <v>0</v>
      </c>
      <c r="G479" s="157">
        <f t="shared" si="133"/>
        <v>0</v>
      </c>
      <c r="H479" s="157">
        <f t="shared" si="133"/>
        <v>1175.3444653200497</v>
      </c>
      <c r="I479" s="157">
        <f t="shared" si="133"/>
        <v>1167.2390113233057</v>
      </c>
      <c r="J479" s="157">
        <f t="shared" si="133"/>
        <v>1102.0767996489096</v>
      </c>
      <c r="K479" s="157">
        <f t="shared" si="133"/>
        <v>1067.8871453116431</v>
      </c>
      <c r="L479" s="157">
        <f t="shared" si="133"/>
        <v>1408.1441971566119</v>
      </c>
      <c r="M479" s="157">
        <f t="shared" si="133"/>
        <v>1397.2461339148228</v>
      </c>
      <c r="N479" s="157">
        <f t="shared" si="133"/>
        <v>1324.6308187442639</v>
      </c>
      <c r="O479" s="157">
        <f t="shared" si="133"/>
        <v>1324.8179967398271</v>
      </c>
      <c r="P479" s="157">
        <f t="shared" si="133"/>
        <v>1279.9113915543549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944.46946238862154</v>
      </c>
      <c r="D480" s="132">
        <f t="shared" si="134"/>
        <v>956.62753560496935</v>
      </c>
      <c r="E480" s="132">
        <f t="shared" si="134"/>
        <v>0</v>
      </c>
      <c r="F480" s="132">
        <f t="shared" si="134"/>
        <v>0</v>
      </c>
      <c r="G480" s="132">
        <f t="shared" si="134"/>
        <v>0</v>
      </c>
      <c r="H480" s="132">
        <f t="shared" si="134"/>
        <v>1006.1576013154032</v>
      </c>
      <c r="I480" s="132">
        <f t="shared" si="134"/>
        <v>1065.3312668885878</v>
      </c>
      <c r="J480" s="132">
        <f t="shared" si="134"/>
        <v>988.30297579874355</v>
      </c>
      <c r="K480" s="132">
        <f t="shared" si="134"/>
        <v>1061.9613435518193</v>
      </c>
      <c r="L480" s="132">
        <f t="shared" si="134"/>
        <v>1317.2757609765599</v>
      </c>
      <c r="M480" s="132">
        <f t="shared" si="134"/>
        <v>1283.2511378778368</v>
      </c>
      <c r="N480" s="132">
        <f t="shared" si="134"/>
        <v>1277.101405646461</v>
      </c>
      <c r="O480" s="132">
        <f t="shared" si="134"/>
        <v>1273.0392992822026</v>
      </c>
      <c r="P480" s="132">
        <f t="shared" si="134"/>
        <v>1268.137880052846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1029.597324329801</v>
      </c>
      <c r="D481" s="132">
        <f t="shared" si="135"/>
        <v>1038.150613688455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1065.0635421143047</v>
      </c>
      <c r="I481" s="132">
        <f t="shared" si="135"/>
        <v>1095.4524892636246</v>
      </c>
      <c r="J481" s="132">
        <f t="shared" si="135"/>
        <v>1041.5655158025768</v>
      </c>
      <c r="K481" s="132">
        <f t="shared" si="135"/>
        <v>1084.9523942533363</v>
      </c>
      <c r="L481" s="132">
        <f t="shared" si="135"/>
        <v>1305.3960839200729</v>
      </c>
      <c r="M481" s="132">
        <f t="shared" si="135"/>
        <v>1266.9924116259729</v>
      </c>
      <c r="N481" s="132">
        <f t="shared" si="135"/>
        <v>1262.2145098567776</v>
      </c>
      <c r="O481" s="132">
        <f t="shared" si="135"/>
        <v>1259.8932836164356</v>
      </c>
      <c r="P481" s="132">
        <f t="shared" si="135"/>
        <v>1257.7513011042122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699.7008835353729</v>
      </c>
      <c r="D482" s="165">
        <f t="shared" si="135"/>
        <v>704.12009907091158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718.66974366911734</v>
      </c>
      <c r="I482" s="165">
        <f t="shared" si="135"/>
        <v>749.1622491941373</v>
      </c>
      <c r="J482" s="165">
        <f t="shared" si="135"/>
        <v>692.57116488292252</v>
      </c>
      <c r="K482" s="165">
        <f t="shared" si="135"/>
        <v>732.74928145143281</v>
      </c>
      <c r="L482" s="165">
        <f t="shared" si="135"/>
        <v>900.78681240033677</v>
      </c>
      <c r="M482" s="165">
        <f t="shared" si="135"/>
        <v>853.23687987142296</v>
      </c>
      <c r="N482" s="165">
        <f t="shared" si="135"/>
        <v>847.87981065390022</v>
      </c>
      <c r="O482" s="165">
        <f t="shared" si="135"/>
        <v>843.63293356281213</v>
      </c>
      <c r="P482" s="165">
        <f t="shared" si="135"/>
        <v>839.24500138017322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329.89644079442832</v>
      </c>
      <c r="D483" s="164">
        <f t="shared" si="135"/>
        <v>334.03051461754359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346.39379844518737</v>
      </c>
      <c r="I483" s="164">
        <f t="shared" si="135"/>
        <v>346.29024006948754</v>
      </c>
      <c r="J483" s="164">
        <f t="shared" si="135"/>
        <v>348.9943509196541</v>
      </c>
      <c r="K483" s="164">
        <f t="shared" si="135"/>
        <v>352.20311280190339</v>
      </c>
      <c r="L483" s="164">
        <f t="shared" si="135"/>
        <v>404.60927151973618</v>
      </c>
      <c r="M483" s="164">
        <f t="shared" si="135"/>
        <v>413.75553175454974</v>
      </c>
      <c r="N483" s="164">
        <f t="shared" si="135"/>
        <v>414.3346992028774</v>
      </c>
      <c r="O483" s="164">
        <f t="shared" si="135"/>
        <v>416.26035005362348</v>
      </c>
      <c r="P483" s="164">
        <f t="shared" si="135"/>
        <v>418.50629972403874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1038.0260805283774</v>
      </c>
      <c r="D488" s="162">
        <f t="shared" si="138"/>
        <v>1131.6594867373783</v>
      </c>
      <c r="E488" s="162">
        <f t="shared" si="138"/>
        <v>0</v>
      </c>
      <c r="F488" s="162">
        <f t="shared" si="138"/>
        <v>0</v>
      </c>
      <c r="G488" s="162">
        <f t="shared" si="138"/>
        <v>0</v>
      </c>
      <c r="H488" s="162">
        <f t="shared" si="138"/>
        <v>1261.7327068610516</v>
      </c>
      <c r="I488" s="162">
        <f t="shared" si="138"/>
        <v>1245.0078281894</v>
      </c>
      <c r="J488" s="162">
        <f t="shared" si="138"/>
        <v>1135.8250916504471</v>
      </c>
      <c r="K488" s="162">
        <f t="shared" si="138"/>
        <v>1133.4093975870089</v>
      </c>
      <c r="L488" s="162">
        <f t="shared" si="138"/>
        <v>1534.6008260482818</v>
      </c>
      <c r="M488" s="162">
        <f t="shared" si="138"/>
        <v>1488.4079557310422</v>
      </c>
      <c r="N488" s="162">
        <f t="shared" si="138"/>
        <v>1395.0953818953064</v>
      </c>
      <c r="O488" s="162">
        <f t="shared" si="138"/>
        <v>1398.87258987309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1090.6716641362759</v>
      </c>
      <c r="D489" s="160">
        <f t="shared" si="139"/>
        <v>1128.7975375406506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1183.6996531865952</v>
      </c>
      <c r="I489" s="160">
        <f t="shared" si="139"/>
        <v>1165.6113585528137</v>
      </c>
      <c r="J489" s="160">
        <f t="shared" si="139"/>
        <v>1095.335255892694</v>
      </c>
      <c r="K489" s="160">
        <f t="shared" si="139"/>
        <v>1095.1797735405273</v>
      </c>
      <c r="L489" s="160">
        <f t="shared" si="139"/>
        <v>1429.9745239134484</v>
      </c>
      <c r="M489" s="160">
        <f t="shared" si="139"/>
        <v>1386.7414956174609</v>
      </c>
      <c r="N489" s="160">
        <f t="shared" si="139"/>
        <v>1327.8748432264119</v>
      </c>
      <c r="O489" s="160">
        <f t="shared" si="139"/>
        <v>1332.4337978919048</v>
      </c>
      <c r="P489" s="160">
        <f t="shared" si="139"/>
        <v>1344.0802204381878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760.77522334184778</v>
      </c>
      <c r="D490" s="156">
        <f t="shared" si="139"/>
        <v>794.74260168556043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837.31558147834858</v>
      </c>
      <c r="I490" s="156">
        <f t="shared" si="139"/>
        <v>819.32910815423418</v>
      </c>
      <c r="J490" s="156">
        <f t="shared" si="139"/>
        <v>746.3463181159326</v>
      </c>
      <c r="K490" s="156">
        <f t="shared" si="139"/>
        <v>742.97139199465516</v>
      </c>
      <c r="L490" s="156">
        <f t="shared" si="139"/>
        <v>1025.3619590593601</v>
      </c>
      <c r="M490" s="156">
        <f t="shared" si="139"/>
        <v>972.97922466908278</v>
      </c>
      <c r="N490" s="156">
        <f t="shared" si="139"/>
        <v>913.56993879392314</v>
      </c>
      <c r="O490" s="156">
        <f t="shared" si="139"/>
        <v>916.24710473938876</v>
      </c>
      <c r="P490" s="156">
        <f t="shared" si="139"/>
        <v>925.69056255563794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329.89644079442814</v>
      </c>
      <c r="D491" s="156">
        <f t="shared" si="139"/>
        <v>334.05493585509043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346.38407170824684</v>
      </c>
      <c r="I491" s="156">
        <f t="shared" si="139"/>
        <v>346.28225039857949</v>
      </c>
      <c r="J491" s="156">
        <f t="shared" si="139"/>
        <v>348.98893777676147</v>
      </c>
      <c r="K491" s="156">
        <f t="shared" si="139"/>
        <v>352.20838154587238</v>
      </c>
      <c r="L491" s="156">
        <f t="shared" si="139"/>
        <v>404.61256485408825</v>
      </c>
      <c r="M491" s="156">
        <f t="shared" si="139"/>
        <v>413.76227094837827</v>
      </c>
      <c r="N491" s="156">
        <f t="shared" si="139"/>
        <v>414.30490443248874</v>
      </c>
      <c r="O491" s="156">
        <f t="shared" si="139"/>
        <v>416.18669315251594</v>
      </c>
      <c r="P491" s="156">
        <f t="shared" si="139"/>
        <v>418.38965788255001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652.40243459561646</v>
      </c>
      <c r="D492" s="157">
        <f t="shared" si="140"/>
        <v>667.81260996907804</v>
      </c>
      <c r="E492" s="157">
        <f t="shared" si="140"/>
        <v>0</v>
      </c>
      <c r="F492" s="157">
        <f t="shared" si="140"/>
        <v>0</v>
      </c>
      <c r="G492" s="157">
        <f t="shared" si="140"/>
        <v>0</v>
      </c>
      <c r="H492" s="157">
        <f t="shared" si="140"/>
        <v>685.77240960763334</v>
      </c>
      <c r="I492" s="157">
        <f t="shared" si="140"/>
        <v>717.24515428891084</v>
      </c>
      <c r="J492" s="157">
        <f t="shared" si="140"/>
        <v>704.9814338658424</v>
      </c>
      <c r="K492" s="157">
        <f t="shared" si="140"/>
        <v>710.28423340709912</v>
      </c>
      <c r="L492" s="157">
        <f t="shared" si="140"/>
        <v>883.14360725197184</v>
      </c>
      <c r="M492" s="157">
        <f t="shared" si="140"/>
        <v>883.49553142458944</v>
      </c>
      <c r="N492" s="157">
        <f t="shared" si="140"/>
        <v>870.28468273217254</v>
      </c>
      <c r="O492" s="157">
        <f t="shared" si="140"/>
        <v>829.67940893383502</v>
      </c>
      <c r="P492" s="157">
        <f t="shared" si="140"/>
        <v>857.34442698036253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652.40243459561646</v>
      </c>
      <c r="D495" s="57">
        <f t="shared" si="143"/>
        <v>667.81260996907804</v>
      </c>
      <c r="E495" s="57">
        <f t="shared" si="143"/>
        <v>0</v>
      </c>
      <c r="F495" s="57">
        <f t="shared" si="143"/>
        <v>0</v>
      </c>
      <c r="G495" s="57">
        <f t="shared" si="143"/>
        <v>0</v>
      </c>
      <c r="H495" s="57">
        <f t="shared" si="143"/>
        <v>685.77240960763334</v>
      </c>
      <c r="I495" s="57">
        <f t="shared" si="143"/>
        <v>717.24515428891084</v>
      </c>
      <c r="J495" s="57">
        <f t="shared" si="143"/>
        <v>704.9814338658424</v>
      </c>
      <c r="K495" s="57">
        <f t="shared" si="143"/>
        <v>710.28423340709912</v>
      </c>
      <c r="L495" s="57">
        <f t="shared" si="143"/>
        <v>883.14360725197184</v>
      </c>
      <c r="M495" s="57">
        <f t="shared" si="143"/>
        <v>883.49553142458944</v>
      </c>
      <c r="N495" s="57">
        <f t="shared" si="143"/>
        <v>870.28468273217254</v>
      </c>
      <c r="O495" s="57">
        <f t="shared" si="143"/>
        <v>829.67940893383502</v>
      </c>
      <c r="P495" s="57">
        <f t="shared" si="143"/>
        <v>857.34442698036253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240.41695566588587</v>
      </c>
      <c r="D521" s="184">
        <f>D449/RES_summary!D$21</f>
        <v>233.68216221605653</v>
      </c>
      <c r="E521" s="184">
        <f>E449/RES_summary!E$21</f>
        <v>0</v>
      </c>
      <c r="F521" s="184">
        <f>F449/RES_summary!F$21</f>
        <v>0</v>
      </c>
      <c r="G521" s="184">
        <f>G449/RES_summary!G$21</f>
        <v>0</v>
      </c>
      <c r="H521" s="184">
        <f>H449/RES_summary!H$21</f>
        <v>258.48519157017836</v>
      </c>
      <c r="I521" s="184">
        <f>I449/RES_summary!I$21</f>
        <v>248.87476376195289</v>
      </c>
      <c r="J521" s="184">
        <f>J449/RES_summary!J$21</f>
        <v>218.97397919826099</v>
      </c>
      <c r="K521" s="184">
        <f>K449/RES_summary!K$21</f>
        <v>235.06126792822153</v>
      </c>
      <c r="L521" s="184">
        <f>L449/RES_summary!L$21</f>
        <v>280.63858348046807</v>
      </c>
      <c r="M521" s="184">
        <f>M449/RES_summary!M$21</f>
        <v>252.49322286862764</v>
      </c>
      <c r="N521" s="184">
        <f>N449/RES_summary!N$21</f>
        <v>239.0897667852557</v>
      </c>
      <c r="O521" s="184">
        <f>O449/RES_summary!O$21</f>
        <v>232.09748170254758</v>
      </c>
      <c r="P521" s="184">
        <f>P449/RES_summary!P$21</f>
        <v>195.26585599554363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207.24565932541319</v>
      </c>
      <c r="D522" s="178">
        <f>D450/RES_summary!D$21</f>
        <v>199.63583811386837</v>
      </c>
      <c r="E522" s="178">
        <f>E450/RES_summary!E$21</f>
        <v>0</v>
      </c>
      <c r="F522" s="178">
        <f>F450/RES_summary!F$21</f>
        <v>0</v>
      </c>
      <c r="G522" s="178">
        <f>G450/RES_summary!G$21</f>
        <v>0</v>
      </c>
      <c r="H522" s="178">
        <f>H450/RES_summary!H$21</f>
        <v>222.12532489384259</v>
      </c>
      <c r="I522" s="178">
        <f>I450/RES_summary!I$21</f>
        <v>211.79955488137642</v>
      </c>
      <c r="J522" s="178">
        <f>J450/RES_summary!J$21</f>
        <v>185.91595361088477</v>
      </c>
      <c r="K522" s="178">
        <f>K450/RES_summary!K$21</f>
        <v>194.4771157181448</v>
      </c>
      <c r="L522" s="178">
        <f>L450/RES_summary!L$21</f>
        <v>235.03825274144523</v>
      </c>
      <c r="M522" s="178">
        <f>M450/RES_summary!M$21</f>
        <v>208.34577591858312</v>
      </c>
      <c r="N522" s="178">
        <f>N450/RES_summary!N$21</f>
        <v>196.78213855324708</v>
      </c>
      <c r="O522" s="178">
        <f>O450/RES_summary!O$21</f>
        <v>189.50419999908956</v>
      </c>
      <c r="P522" s="178">
        <f>P450/RES_summary!P$21</f>
        <v>151.12302171971149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206.45904359875982</v>
      </c>
      <c r="D523" s="177">
        <f>D451/RES_summary!D$21</f>
        <v>198.60138005397238</v>
      </c>
      <c r="E523" s="177">
        <f>E451/RES_summary!E$21</f>
        <v>0</v>
      </c>
      <c r="F523" s="177">
        <f>F451/RES_summary!F$21</f>
        <v>0</v>
      </c>
      <c r="G523" s="177">
        <f>G451/RES_summary!G$21</f>
        <v>0</v>
      </c>
      <c r="H523" s="177">
        <f>H451/RES_summary!H$21</f>
        <v>221.04706612874699</v>
      </c>
      <c r="I523" s="177">
        <f>I451/RES_summary!I$21</f>
        <v>210.73513494096235</v>
      </c>
      <c r="J523" s="177">
        <f>J451/RES_summary!J$21</f>
        <v>184.8840082005691</v>
      </c>
      <c r="K523" s="177">
        <f>K451/RES_summary!K$21</f>
        <v>193.56402052469682</v>
      </c>
      <c r="L523" s="177">
        <f>L451/RES_summary!L$21</f>
        <v>233.71466745096333</v>
      </c>
      <c r="M523" s="177">
        <f>M451/RES_summary!M$21</f>
        <v>207.10915559317135</v>
      </c>
      <c r="N523" s="177">
        <f>N451/RES_summary!N$21</f>
        <v>196.12822537695286</v>
      </c>
      <c r="O523" s="177">
        <f>O451/RES_summary!O$21</f>
        <v>188.79327542962301</v>
      </c>
      <c r="P523" s="177">
        <f>P451/RES_summary!P$21</f>
        <v>150.39539618516395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0.78661572665336332</v>
      </c>
      <c r="D524" s="177">
        <f>D452/RES_summary!D$21</f>
        <v>1.0344580598959927</v>
      </c>
      <c r="E524" s="177">
        <f>E452/RES_summary!E$21</f>
        <v>0</v>
      </c>
      <c r="F524" s="177">
        <f>F452/RES_summary!F$21</f>
        <v>0</v>
      </c>
      <c r="G524" s="177">
        <f>G452/RES_summary!G$21</f>
        <v>0</v>
      </c>
      <c r="H524" s="177">
        <f>H452/RES_summary!H$21</f>
        <v>1.0782587650956172</v>
      </c>
      <c r="I524" s="177">
        <f>I452/RES_summary!I$21</f>
        <v>1.0644199404140791</v>
      </c>
      <c r="J524" s="177">
        <f>J452/RES_summary!J$21</f>
        <v>1.0319454103156551</v>
      </c>
      <c r="K524" s="177">
        <f>K452/RES_summary!K$21</f>
        <v>0.9130951934479753</v>
      </c>
      <c r="L524" s="177">
        <f>L452/RES_summary!L$21</f>
        <v>1.3235852904819065</v>
      </c>
      <c r="M524" s="177">
        <f>M452/RES_summary!M$21</f>
        <v>1.2366203254117532</v>
      </c>
      <c r="N524" s="177">
        <f>N452/RES_summary!N$21</f>
        <v>0.65391317629420131</v>
      </c>
      <c r="O524" s="177">
        <f>O452/RES_summary!O$21</f>
        <v>0.71092456946655913</v>
      </c>
      <c r="P524" s="177">
        <f>P452/RES_summary!P$21</f>
        <v>0.7276255345475402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0.12322538723748006</v>
      </c>
      <c r="D525" s="178">
        <f>D453/RES_summary!D$21</f>
        <v>0.15993690465846341</v>
      </c>
      <c r="E525" s="178">
        <f>E453/RES_summary!E$21</f>
        <v>0</v>
      </c>
      <c r="F525" s="178">
        <f>F453/RES_summary!F$21</f>
        <v>0</v>
      </c>
      <c r="G525" s="178">
        <f>G453/RES_summary!G$21</f>
        <v>0</v>
      </c>
      <c r="H525" s="178">
        <f>H453/RES_summary!H$21</f>
        <v>0.16059037831734971</v>
      </c>
      <c r="I525" s="178">
        <f>I453/RES_summary!I$21</f>
        <v>0.17333132260329806</v>
      </c>
      <c r="J525" s="178">
        <f>J453/RES_summary!J$21</f>
        <v>0.32503146199198873</v>
      </c>
      <c r="K525" s="178">
        <f>K453/RES_summary!K$21</f>
        <v>0.19664455888059967</v>
      </c>
      <c r="L525" s="178">
        <f>L453/RES_summary!L$21</f>
        <v>0.13070242521701339</v>
      </c>
      <c r="M525" s="178">
        <f>M453/RES_summary!M$21</f>
        <v>0.15594638667781627</v>
      </c>
      <c r="N525" s="178">
        <f>N453/RES_summary!N$21</f>
        <v>0.24489243834070684</v>
      </c>
      <c r="O525" s="178">
        <f>O453/RES_summary!O$21</f>
        <v>0.38710015208838539</v>
      </c>
      <c r="P525" s="178">
        <f>P453/RES_summary!P$21</f>
        <v>2.9201231809509753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0.12322538723748006</v>
      </c>
      <c r="D526" s="177">
        <f>D454/RES_summary!D$21</f>
        <v>0.15993690465846341</v>
      </c>
      <c r="E526" s="177">
        <f>E454/RES_summary!E$21</f>
        <v>0</v>
      </c>
      <c r="F526" s="177">
        <f>F454/RES_summary!F$21</f>
        <v>0</v>
      </c>
      <c r="G526" s="177">
        <f>G454/RES_summary!G$21</f>
        <v>0</v>
      </c>
      <c r="H526" s="177">
        <f>H454/RES_summary!H$21</f>
        <v>0.16059037831734971</v>
      </c>
      <c r="I526" s="177">
        <f>I454/RES_summary!I$21</f>
        <v>0.17333132260329806</v>
      </c>
      <c r="J526" s="177">
        <f>J454/RES_summary!J$21</f>
        <v>0.32503146199198873</v>
      </c>
      <c r="K526" s="177">
        <f>K454/RES_summary!K$21</f>
        <v>0.19664455888059967</v>
      </c>
      <c r="L526" s="177">
        <f>L454/RES_summary!L$21</f>
        <v>0.13070242521701339</v>
      </c>
      <c r="M526" s="177">
        <f>M454/RES_summary!M$21</f>
        <v>0.15594638667781627</v>
      </c>
      <c r="N526" s="177">
        <f>N454/RES_summary!N$21</f>
        <v>0.24489243834070684</v>
      </c>
      <c r="O526" s="177">
        <f>O454/RES_summary!O$21</f>
        <v>0.38710015208838539</v>
      </c>
      <c r="P526" s="177">
        <f>P454/RES_summary!P$21</f>
        <v>2.9201231809509753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22.427584630525224</v>
      </c>
      <c r="D527" s="178">
        <f>D455/RES_summary!D$21</f>
        <v>23.104623382741742</v>
      </c>
      <c r="E527" s="178">
        <f>E455/RES_summary!E$21</f>
        <v>0</v>
      </c>
      <c r="F527" s="178">
        <f>F455/RES_summary!F$21</f>
        <v>0</v>
      </c>
      <c r="G527" s="178">
        <f>G455/RES_summary!G$21</f>
        <v>0</v>
      </c>
      <c r="H527" s="178">
        <f>H455/RES_summary!H$21</f>
        <v>25.312513688427146</v>
      </c>
      <c r="I527" s="178">
        <f>I455/RES_summary!I$21</f>
        <v>25.512754936548582</v>
      </c>
      <c r="J527" s="178">
        <f>J455/RES_summary!J$21</f>
        <v>21.563112123843332</v>
      </c>
      <c r="K527" s="178">
        <f>K455/RES_summary!K$21</f>
        <v>29.227194802909889</v>
      </c>
      <c r="L527" s="178">
        <f>L455/RES_summary!L$21</f>
        <v>31.60532773889712</v>
      </c>
      <c r="M527" s="178">
        <f>M455/RES_summary!M$21</f>
        <v>30.227773991053461</v>
      </c>
      <c r="N527" s="178">
        <f>N455/RES_summary!N$21</f>
        <v>28.634673958559237</v>
      </c>
      <c r="O527" s="178">
        <f>O455/RES_summary!O$21</f>
        <v>29.494746348381703</v>
      </c>
      <c r="P527" s="178">
        <f>P455/RES_summary!P$21</f>
        <v>28.153793109014561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28.296446898915878</v>
      </c>
      <c r="D528" s="183">
        <f>D456/RES_summary!D$21</f>
        <v>28.425436060480578</v>
      </c>
      <c r="E528" s="183">
        <f>E456/RES_summary!E$21</f>
        <v>0</v>
      </c>
      <c r="F528" s="183">
        <f>F456/RES_summary!F$21</f>
        <v>0</v>
      </c>
      <c r="G528" s="183">
        <f>G456/RES_summary!G$21</f>
        <v>0</v>
      </c>
      <c r="H528" s="183">
        <f>H456/RES_summary!H$21</f>
        <v>29.08049260991352</v>
      </c>
      <c r="I528" s="183">
        <f>I456/RES_summary!I$21</f>
        <v>30.583126379909931</v>
      </c>
      <c r="J528" s="183">
        <f>J456/RES_summary!J$21</f>
        <v>28.272133820750202</v>
      </c>
      <c r="K528" s="183">
        <f>K456/RES_summary!K$21</f>
        <v>30.648720284177429</v>
      </c>
      <c r="L528" s="183">
        <f>L456/RES_summary!L$21</f>
        <v>37.649044610388145</v>
      </c>
      <c r="M528" s="183">
        <f>M456/RES_summary!M$21</f>
        <v>36.367474105944801</v>
      </c>
      <c r="N528" s="183">
        <f>N456/RES_summary!N$21</f>
        <v>35.847347751974752</v>
      </c>
      <c r="O528" s="183">
        <f>O456/RES_summary!O$21</f>
        <v>35.42740636953048</v>
      </c>
      <c r="P528" s="183">
        <f>P456/RES_summary!P$21</f>
        <v>35.121922736183357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25.403121559518819</v>
      </c>
      <c r="D529" s="183">
        <f>D457/RES_summary!D$21</f>
        <v>25.398326273038013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25.432517199968188</v>
      </c>
      <c r="I529" s="183">
        <f>I457/RES_summary!I$21</f>
        <v>26.244099723804716</v>
      </c>
      <c r="J529" s="183">
        <f>J457/RES_summary!J$21</f>
        <v>24.310012648325507</v>
      </c>
      <c r="K529" s="183">
        <f>K457/RES_summary!K$21</f>
        <v>25.58757164572371</v>
      </c>
      <c r="L529" s="183">
        <f>L457/RES_summary!L$21</f>
        <v>30.948665074315944</v>
      </c>
      <c r="M529" s="183">
        <f>M457/RES_summary!M$21</f>
        <v>29.204920751771336</v>
      </c>
      <c r="N529" s="183">
        <f>N457/RES_summary!N$21</f>
        <v>28.80256445913453</v>
      </c>
      <c r="O529" s="183">
        <f>O457/RES_summary!O$21</f>
        <v>28.461419359911577</v>
      </c>
      <c r="P529" s="183">
        <f>P457/RES_summary!P$21</f>
        <v>28.175021209239471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21.030490593860591</v>
      </c>
      <c r="D530" s="182">
        <f>D458/RES_summary!D$21</f>
        <v>21.000563162403385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20.926019946209976</v>
      </c>
      <c r="I530" s="182">
        <f>I458/RES_summary!I$21</f>
        <v>21.711704288604324</v>
      </c>
      <c r="J530" s="182">
        <f>J458/RES_summary!J$21</f>
        <v>19.786106906356384</v>
      </c>
      <c r="K530" s="182">
        <f>K458/RES_summary!K$21</f>
        <v>20.981975560883072</v>
      </c>
      <c r="L530" s="182">
        <f>L458/RES_summary!L$21</f>
        <v>25.648454439640837</v>
      </c>
      <c r="M530" s="182">
        <f>M458/RES_summary!M$21</f>
        <v>23.8692285844993</v>
      </c>
      <c r="N530" s="182">
        <f>N458/RES_summary!N$21</f>
        <v>23.497443368925033</v>
      </c>
      <c r="O530" s="182">
        <f>O458/RES_summary!O$21</f>
        <v>23.171821035915045</v>
      </c>
      <c r="P530" s="182">
        <f>P458/RES_summary!P$21</f>
        <v>22.890519577894779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4.372630965658229</v>
      </c>
      <c r="D531" s="181">
        <f>D459/RES_summary!D$21</f>
        <v>4.3977631106346307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4.506497253758214</v>
      </c>
      <c r="I531" s="181">
        <f>I459/RES_summary!I$21</f>
        <v>4.5323954352003915</v>
      </c>
      <c r="J531" s="181">
        <f>J459/RES_summary!J$21</f>
        <v>4.5239057419691218</v>
      </c>
      <c r="K531" s="181">
        <f>K459/RES_summary!K$21</f>
        <v>4.605596084840637</v>
      </c>
      <c r="L531" s="181">
        <f>L459/RES_summary!L$21</f>
        <v>5.3002106346751008</v>
      </c>
      <c r="M531" s="181">
        <f>M459/RES_summary!M$21</f>
        <v>5.3356921672720397</v>
      </c>
      <c r="N531" s="181">
        <f>N459/RES_summary!N$21</f>
        <v>5.3051210902095001</v>
      </c>
      <c r="O531" s="181">
        <f>O459/RES_summary!O$21</f>
        <v>5.2895983239965307</v>
      </c>
      <c r="P531" s="181">
        <f>P459/RES_summary!P$21</f>
        <v>5.2845016313446873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20.290164567509514</v>
      </c>
      <c r="D536" s="180">
        <f>D464/RES_summary!D$21</f>
        <v>21.840307391767926</v>
      </c>
      <c r="E536" s="180">
        <f>E464/RES_summary!E$21</f>
        <v>0</v>
      </c>
      <c r="F536" s="180">
        <f>F464/RES_summary!F$21</f>
        <v>0</v>
      </c>
      <c r="G536" s="180">
        <f>G464/RES_summary!G$21</f>
        <v>0</v>
      </c>
      <c r="H536" s="180">
        <f>H464/RES_summary!H$21</f>
        <v>23.664151878764955</v>
      </c>
      <c r="I536" s="180">
        <f>I464/RES_summary!I$21</f>
        <v>23.385310276424367</v>
      </c>
      <c r="J536" s="180">
        <f>J464/RES_summary!J$21</f>
        <v>21.19493546703049</v>
      </c>
      <c r="K536" s="180">
        <f>K464/RES_summary!K$21</f>
        <v>20.972274110212521</v>
      </c>
      <c r="L536" s="180">
        <f>L464/RES_summary!L$21</f>
        <v>28.344703209833256</v>
      </c>
      <c r="M536" s="180">
        <f>M464/RES_summary!M$21</f>
        <v>27.246704958470982</v>
      </c>
      <c r="N536" s="180">
        <f>N464/RES_summary!N$21</f>
        <v>25.281132844871042</v>
      </c>
      <c r="O536" s="180">
        <f>O464/RES_summary!O$21</f>
        <v>25.144993655304756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19.285347572900054</v>
      </c>
      <c r="D537" s="179">
        <f>D465/RES_summary!D$21</f>
        <v>19.883448277820175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20.46727649806574</v>
      </c>
      <c r="I537" s="179">
        <f>I465/RES_summary!I$21</f>
        <v>20.033177228122142</v>
      </c>
      <c r="J537" s="179">
        <f>J465/RES_summary!J$21</f>
        <v>18.532354174168248</v>
      </c>
      <c r="K537" s="179">
        <f>K465/RES_summary!K$21</f>
        <v>18.373321400364016</v>
      </c>
      <c r="L537" s="179">
        <f>L465/RES_summary!L$21</f>
        <v>24.308389884059892</v>
      </c>
      <c r="M537" s="179">
        <f>M465/RES_summary!M$21</f>
        <v>23.154644159138655</v>
      </c>
      <c r="N537" s="179">
        <f>N465/RES_summary!N$21</f>
        <v>21.78802821331811</v>
      </c>
      <c r="O537" s="179">
        <f>O465/RES_summary!O$21</f>
        <v>21.679753733401089</v>
      </c>
      <c r="P537" s="179">
        <f>P465/RES_summary!P$21</f>
        <v>21.738398256418041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14.912716607241828</v>
      </c>
      <c r="D538" s="177">
        <f>D466/RES_summary!D$21</f>
        <v>15.470540875886035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15.906994178948361</v>
      </c>
      <c r="I538" s="177">
        <f>I466/RES_summary!I$21</f>
        <v>15.478963022177689</v>
      </c>
      <c r="J538" s="177">
        <f>J466/RES_summary!J$21</f>
        <v>13.975015116440881</v>
      </c>
      <c r="K538" s="177">
        <f>K466/RES_summary!K$21</f>
        <v>13.796604453559702</v>
      </c>
      <c r="L538" s="177">
        <f>L466/RES_summary!L$21</f>
        <v>19.015197298769106</v>
      </c>
      <c r="M538" s="177">
        <f>M466/RES_summary!M$21</f>
        <v>17.802196322039205</v>
      </c>
      <c r="N538" s="177">
        <f>N466/RES_summary!N$21</f>
        <v>16.488073219092975</v>
      </c>
      <c r="O538" s="177">
        <f>O466/RES_summary!O$21</f>
        <v>16.396750891987811</v>
      </c>
      <c r="P538" s="177">
        <f>P466/RES_summary!P$21</f>
        <v>16.457088107702706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4.3726309656582263</v>
      </c>
      <c r="D539" s="177">
        <f>D467/RES_summary!D$21</f>
        <v>4.4129074019341408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4.5602823191173778</v>
      </c>
      <c r="I539" s="177">
        <f>I467/RES_summary!I$21</f>
        <v>4.5542142059444508</v>
      </c>
      <c r="J539" s="177">
        <f>J467/RES_summary!J$21</f>
        <v>4.5573390577273667</v>
      </c>
      <c r="K539" s="177">
        <f>K467/RES_summary!K$21</f>
        <v>4.5767169468043152</v>
      </c>
      <c r="L539" s="177">
        <f>L467/RES_summary!L$21</f>
        <v>5.2931925852907904</v>
      </c>
      <c r="M539" s="177">
        <f>M467/RES_summary!M$21</f>
        <v>5.3524478370994535</v>
      </c>
      <c r="N539" s="177">
        <f>N467/RES_summary!N$21</f>
        <v>5.2999549942251321</v>
      </c>
      <c r="O539" s="177">
        <f>O467/RES_summary!O$21</f>
        <v>5.2830028414132801</v>
      </c>
      <c r="P539" s="177">
        <f>P467/RES_summary!P$21</f>
        <v>5.2813101487153382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10.62048632270999</v>
      </c>
      <c r="D540" s="178">
        <f>D468/RES_summary!D$21</f>
        <v>10.781763814787976</v>
      </c>
      <c r="E540" s="178">
        <f>E468/RES_summary!E$21</f>
        <v>0</v>
      </c>
      <c r="F540" s="178">
        <f>F468/RES_summary!F$21</f>
        <v>0</v>
      </c>
      <c r="G540" s="178">
        <f>G468/RES_summary!G$21</f>
        <v>0</v>
      </c>
      <c r="H540" s="178">
        <f>H468/RES_summary!H$21</f>
        <v>10.886762609591308</v>
      </c>
      <c r="I540" s="178">
        <f>I468/RES_summary!I$21</f>
        <v>11.389122621424606</v>
      </c>
      <c r="J540" s="178">
        <f>J468/RES_summary!J$21</f>
        <v>11.169882001540904</v>
      </c>
      <c r="K540" s="178">
        <f>K468/RES_summary!K$21</f>
        <v>11.160312848286216</v>
      </c>
      <c r="L540" s="178">
        <f>L468/RES_summary!L$21</f>
        <v>13.864300574908684</v>
      </c>
      <c r="M540" s="178">
        <f>M468/RES_summary!M$21</f>
        <v>13.763726572313251</v>
      </c>
      <c r="N540" s="178">
        <f>N468/RES_summary!N$21</f>
        <v>13.428061835108693</v>
      </c>
      <c r="O540" s="178">
        <f>O468/RES_summary!O$21</f>
        <v>12.711435202987944</v>
      </c>
      <c r="P540" s="178">
        <f>P468/RES_summary!P$21</f>
        <v>13.068917985866594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10.62048632270999</v>
      </c>
      <c r="D543" s="176">
        <f>D471/RES_summary!D$21</f>
        <v>10.781763814787976</v>
      </c>
      <c r="E543" s="176">
        <f>E471/RES_summary!E$21</f>
        <v>0</v>
      </c>
      <c r="F543" s="176">
        <f>F471/RES_summary!F$21</f>
        <v>0</v>
      </c>
      <c r="G543" s="176">
        <f>G471/RES_summary!G$21</f>
        <v>0</v>
      </c>
      <c r="H543" s="176">
        <f>H471/RES_summary!H$21</f>
        <v>10.886762609591308</v>
      </c>
      <c r="I543" s="176">
        <f>I471/RES_summary!I$21</f>
        <v>11.389122621424606</v>
      </c>
      <c r="J543" s="176">
        <f>J471/RES_summary!J$21</f>
        <v>11.169882001540904</v>
      </c>
      <c r="K543" s="176">
        <f>K471/RES_summary!K$21</f>
        <v>11.160312848286216</v>
      </c>
      <c r="L543" s="176">
        <f>L471/RES_summary!L$21</f>
        <v>13.864300574908684</v>
      </c>
      <c r="M543" s="176">
        <f>M471/RES_summary!M$21</f>
        <v>13.763726572313251</v>
      </c>
      <c r="N543" s="176">
        <f>N471/RES_summary!N$21</f>
        <v>13.428061835108693</v>
      </c>
      <c r="O543" s="176">
        <f>O471/RES_summary!O$21</f>
        <v>12.711435202987944</v>
      </c>
      <c r="P543" s="176">
        <f>P471/RES_summary!P$21</f>
        <v>13.068917985866594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119.72966489533245</v>
      </c>
      <c r="D545" s="184">
        <f>D473/RES_summary!D$21</f>
        <v>119.4514451160081</v>
      </c>
      <c r="E545" s="184">
        <f>E473/RES_summary!E$21</f>
        <v>0</v>
      </c>
      <c r="F545" s="184">
        <f>F473/RES_summary!F$21</f>
        <v>0</v>
      </c>
      <c r="G545" s="184">
        <f>G473/RES_summary!G$21</f>
        <v>0</v>
      </c>
      <c r="H545" s="184">
        <f>H473/RES_summary!H$21</f>
        <v>134.1542758136529</v>
      </c>
      <c r="I545" s="184">
        <f>I473/RES_summary!I$21</f>
        <v>131.03271929965061</v>
      </c>
      <c r="J545" s="184">
        <f>J473/RES_summary!J$21</f>
        <v>116.46747570359877</v>
      </c>
      <c r="K545" s="184">
        <f>K473/RES_summary!K$21</f>
        <v>121.72226004581313</v>
      </c>
      <c r="L545" s="184">
        <f>L473/RES_summary!L$21</f>
        <v>150.07182528003651</v>
      </c>
      <c r="M545" s="184">
        <f>M473/RES_summary!M$21</f>
        <v>136.98028471082378</v>
      </c>
      <c r="N545" s="184">
        <f>N473/RES_summary!N$21</f>
        <v>129.73438453854911</v>
      </c>
      <c r="O545" s="184">
        <f>O473/RES_summary!O$21</f>
        <v>126.22824010259799</v>
      </c>
      <c r="P545" s="184">
        <f>P473/RES_summary!P$21</f>
        <v>114.097784964935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97.289290756279726</v>
      </c>
      <c r="D546" s="178">
        <f>D474/RES_summary!D$21</f>
        <v>95.86213188194705</v>
      </c>
      <c r="E546" s="178">
        <f>E474/RES_summary!E$21</f>
        <v>0</v>
      </c>
      <c r="F546" s="178">
        <f>F474/RES_summary!F$21</f>
        <v>0</v>
      </c>
      <c r="G546" s="178">
        <f>G474/RES_summary!G$21</f>
        <v>0</v>
      </c>
      <c r="H546" s="178">
        <f>H474/RES_summary!H$21</f>
        <v>109.29432845178486</v>
      </c>
      <c r="I546" s="178">
        <f>I474/RES_summary!I$21</f>
        <v>105.83445847057897</v>
      </c>
      <c r="J546" s="178">
        <f>J474/RES_summary!J$21</f>
        <v>91.971360192125147</v>
      </c>
      <c r="K546" s="178">
        <f>K474/RES_summary!K$21</f>
        <v>97.950183258426009</v>
      </c>
      <c r="L546" s="178">
        <f>L474/RES_summary!L$21</f>
        <v>119.78681050728895</v>
      </c>
      <c r="M546" s="178">
        <f>M474/RES_summary!M$21</f>
        <v>106.94359860473314</v>
      </c>
      <c r="N546" s="178">
        <f>N474/RES_summary!N$21</f>
        <v>100.75250912171457</v>
      </c>
      <c r="O546" s="178">
        <f>O474/RES_summary!O$21</f>
        <v>97.477693219940392</v>
      </c>
      <c r="P546" s="178">
        <f>P474/RES_summary!P$21</f>
        <v>77.655439458714596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96.42887538419383</v>
      </c>
      <c r="D547" s="177">
        <f>D475/RES_summary!D$21</f>
        <v>94.716567536737003</v>
      </c>
      <c r="E547" s="177">
        <f>E475/RES_summary!E$21</f>
        <v>0</v>
      </c>
      <c r="F547" s="177">
        <f>F475/RES_summary!F$21</f>
        <v>0</v>
      </c>
      <c r="G547" s="177">
        <f>G475/RES_summary!G$21</f>
        <v>0</v>
      </c>
      <c r="H547" s="177">
        <f>H475/RES_summary!H$21</f>
        <v>108.12032988574998</v>
      </c>
      <c r="I547" s="177">
        <f>I475/RES_summary!I$21</f>
        <v>104.68192951467677</v>
      </c>
      <c r="J547" s="177">
        <f>J475/RES_summary!J$21</f>
        <v>90.880371414565346</v>
      </c>
      <c r="K547" s="177">
        <f>K475/RES_summary!K$21</f>
        <v>96.990556617348062</v>
      </c>
      <c r="L547" s="177">
        <f>L475/RES_summary!L$21</f>
        <v>118.43687684766533</v>
      </c>
      <c r="M547" s="177">
        <f>M475/RES_summary!M$21</f>
        <v>105.68579639575377</v>
      </c>
      <c r="N547" s="177">
        <f>N475/RES_summary!N$21</f>
        <v>100.09106883801373</v>
      </c>
      <c r="O547" s="177">
        <f>O475/RES_summary!O$21</f>
        <v>96.758304246573175</v>
      </c>
      <c r="P547" s="177">
        <f>P475/RES_summary!P$21</f>
        <v>76.922757311540295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0.86041537208589447</v>
      </c>
      <c r="D548" s="177">
        <f>D476/RES_summary!D$21</f>
        <v>1.1455643452100426</v>
      </c>
      <c r="E548" s="177">
        <f>E476/RES_summary!E$21</f>
        <v>0</v>
      </c>
      <c r="F548" s="177">
        <f>F476/RES_summary!F$21</f>
        <v>0</v>
      </c>
      <c r="G548" s="177">
        <f>G476/RES_summary!G$21</f>
        <v>0</v>
      </c>
      <c r="H548" s="177">
        <f>H476/RES_summary!H$21</f>
        <v>1.1739985660348959</v>
      </c>
      <c r="I548" s="177">
        <f>I476/RES_summary!I$21</f>
        <v>1.1525289559022016</v>
      </c>
      <c r="J548" s="177">
        <f>J476/RES_summary!J$21</f>
        <v>1.0909887775597966</v>
      </c>
      <c r="K548" s="177">
        <f>K476/RES_summary!K$21</f>
        <v>0.95962664107794304</v>
      </c>
      <c r="L548" s="177">
        <f>L476/RES_summary!L$21</f>
        <v>1.3499336596236251</v>
      </c>
      <c r="M548" s="177">
        <f>M476/RES_summary!M$21</f>
        <v>1.2578022089793734</v>
      </c>
      <c r="N548" s="177">
        <f>N476/RES_summary!N$21</f>
        <v>0.66144028370083674</v>
      </c>
      <c r="O548" s="177">
        <f>O476/RES_summary!O$21</f>
        <v>0.71938897336722341</v>
      </c>
      <c r="P548" s="177">
        <f>P476/RES_summary!P$21</f>
        <v>0.73268214717430502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0.21737843348405603</v>
      </c>
      <c r="D549" s="178">
        <f>D477/RES_summary!D$21</f>
        <v>0.28924443150491663</v>
      </c>
      <c r="E549" s="178">
        <f>E477/RES_summary!E$21</f>
        <v>0</v>
      </c>
      <c r="F549" s="178">
        <f>F477/RES_summary!F$21</f>
        <v>0</v>
      </c>
      <c r="G549" s="178">
        <f>G477/RES_summary!G$21</f>
        <v>0</v>
      </c>
      <c r="H549" s="178">
        <f>H477/RES_summary!H$21</f>
        <v>0.31887318510248597</v>
      </c>
      <c r="I549" s="178">
        <f>I477/RES_summary!I$21</f>
        <v>0.36102635053070103</v>
      </c>
      <c r="J549" s="178">
        <f>J477/RES_summary!J$21</f>
        <v>0.72018934982823102</v>
      </c>
      <c r="K549" s="178">
        <f>K477/RES_summary!K$21</f>
        <v>0.4682230426471799</v>
      </c>
      <c r="L549" s="178">
        <f>L477/RES_summary!L$21</f>
        <v>0.33578098077852347</v>
      </c>
      <c r="M549" s="178">
        <f>M477/RES_summary!M$21</f>
        <v>0.42469543962410422</v>
      </c>
      <c r="N549" s="178">
        <f>N477/RES_summary!N$21</f>
        <v>0.70501679205100176</v>
      </c>
      <c r="O549" s="178">
        <f>O477/RES_summary!O$21</f>
        <v>1.1672182371927757</v>
      </c>
      <c r="P549" s="178">
        <f>P477/RES_summary!P$21</f>
        <v>9.2005768409522819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0.21737843348405603</v>
      </c>
      <c r="D550" s="177">
        <f>D478/RES_summary!D$21</f>
        <v>0.28924443150491663</v>
      </c>
      <c r="E550" s="177">
        <f>E478/RES_summary!E$21</f>
        <v>0</v>
      </c>
      <c r="F550" s="177">
        <f>F478/RES_summary!F$21</f>
        <v>0</v>
      </c>
      <c r="G550" s="177">
        <f>G478/RES_summary!G$21</f>
        <v>0</v>
      </c>
      <c r="H550" s="177">
        <f>H478/RES_summary!H$21</f>
        <v>0.31887318510248597</v>
      </c>
      <c r="I550" s="177">
        <f>I478/RES_summary!I$21</f>
        <v>0.36102635053070103</v>
      </c>
      <c r="J550" s="177">
        <f>J478/RES_summary!J$21</f>
        <v>0.72018934982823102</v>
      </c>
      <c r="K550" s="177">
        <f>K478/RES_summary!K$21</f>
        <v>0.4682230426471799</v>
      </c>
      <c r="L550" s="177">
        <f>L478/RES_summary!L$21</f>
        <v>0.33578098077852347</v>
      </c>
      <c r="M550" s="177">
        <f>M478/RES_summary!M$21</f>
        <v>0.42469543962410422</v>
      </c>
      <c r="N550" s="177">
        <f>N478/RES_summary!N$21</f>
        <v>0.70501679205100176</v>
      </c>
      <c r="O550" s="177">
        <f>O478/RES_summary!O$21</f>
        <v>1.1672182371927757</v>
      </c>
      <c r="P550" s="177">
        <f>P478/RES_summary!P$21</f>
        <v>9.2005768409522819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13.575690870409034</v>
      </c>
      <c r="D551" s="178">
        <f>D479/RES_summary!D$21</f>
        <v>14.470793896540096</v>
      </c>
      <c r="E551" s="178">
        <f>E479/RES_summary!E$21</f>
        <v>0</v>
      </c>
      <c r="F551" s="178">
        <f>F479/RES_summary!F$21</f>
        <v>0</v>
      </c>
      <c r="G551" s="178">
        <f>G479/RES_summary!G$21</f>
        <v>0</v>
      </c>
      <c r="H551" s="178">
        <f>H479/RES_summary!H$21</f>
        <v>15.498336560830444</v>
      </c>
      <c r="I551" s="178">
        <f>I479/RES_summary!I$21</f>
        <v>15.384044899798294</v>
      </c>
      <c r="J551" s="178">
        <f>J479/RES_summary!J$21</f>
        <v>14.500305594441167</v>
      </c>
      <c r="K551" s="178">
        <f>K479/RES_summary!K$21</f>
        <v>13.995212243356347</v>
      </c>
      <c r="L551" s="178">
        <f>L479/RES_summary!L$21</f>
        <v>18.405736587217316</v>
      </c>
      <c r="M551" s="178">
        <f>M479/RES_summary!M$21</f>
        <v>18.141133695685291</v>
      </c>
      <c r="N551" s="178">
        <f>N479/RES_summary!N$21</f>
        <v>17.065075337281709</v>
      </c>
      <c r="O551" s="178">
        <f>O479/RES_summary!O$21</f>
        <v>16.961213368495507</v>
      </c>
      <c r="P551" s="178">
        <f>P479/RES_summary!P$21</f>
        <v>16.313933848438271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12.518523714332888</v>
      </c>
      <c r="D552" s="183">
        <f>D480/RES_summary!D$21</f>
        <v>12.647750833743642</v>
      </c>
      <c r="E552" s="183">
        <f>E480/RES_summary!E$21</f>
        <v>0</v>
      </c>
      <c r="F552" s="183">
        <f>F480/RES_summary!F$21</f>
        <v>0</v>
      </c>
      <c r="G552" s="183">
        <f>G480/RES_summary!G$21</f>
        <v>0</v>
      </c>
      <c r="H552" s="183">
        <f>H480/RES_summary!H$21</f>
        <v>13.267403385591939</v>
      </c>
      <c r="I552" s="183">
        <f>I480/RES_summary!I$21</f>
        <v>14.040915257272468</v>
      </c>
      <c r="J552" s="183">
        <f>J480/RES_summary!J$21</f>
        <v>13.003354370169781</v>
      </c>
      <c r="K552" s="183">
        <f>K480/RES_summary!K$21</f>
        <v>13.917551552613052</v>
      </c>
      <c r="L552" s="183">
        <f>L480/RES_summary!L$21</f>
        <v>17.218002757258997</v>
      </c>
      <c r="M552" s="183">
        <f>M480/RES_summary!M$21</f>
        <v>16.661080601566553</v>
      </c>
      <c r="N552" s="183">
        <f>N480/RES_summary!N$21</f>
        <v>16.452759057324023</v>
      </c>
      <c r="O552" s="183">
        <f>O480/RES_summary!O$21</f>
        <v>16.298307567334341</v>
      </c>
      <c r="P552" s="183">
        <f>P480/RES_summary!P$21</f>
        <v>16.163866985164098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13.64685575777022</v>
      </c>
      <c r="D553" s="183">
        <f>D481/RES_summary!D$21</f>
        <v>13.725582633920393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14.044149371871912</v>
      </c>
      <c r="I553" s="183">
        <f>I481/RES_summary!I$21</f>
        <v>14.437908703309738</v>
      </c>
      <c r="J553" s="183">
        <f>J481/RES_summary!J$21</f>
        <v>13.704143196354826</v>
      </c>
      <c r="K553" s="183">
        <f>K481/RES_summary!K$21</f>
        <v>14.218861139190757</v>
      </c>
      <c r="L553" s="183">
        <f>L481/RES_summary!L$21</f>
        <v>17.062724478880671</v>
      </c>
      <c r="M553" s="183">
        <f>M481/RES_summary!M$21</f>
        <v>16.449985562906317</v>
      </c>
      <c r="N553" s="183">
        <f>N481/RES_summary!N$21</f>
        <v>16.260972791600533</v>
      </c>
      <c r="O553" s="183">
        <f>O481/RES_summary!O$21</f>
        <v>16.130003409932073</v>
      </c>
      <c r="P553" s="183">
        <f>P481/RES_summary!P$21</f>
        <v>16.031478162783344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9.274224792111994</v>
      </c>
      <c r="D554" s="182">
        <f>D482/RES_summary!D$21</f>
        <v>9.3093029822186075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9.4765287046608631</v>
      </c>
      <c r="I554" s="182">
        <f>I482/RES_summary!I$21</f>
        <v>9.8738523704501286</v>
      </c>
      <c r="J554" s="182">
        <f>J482/RES_summary!J$21</f>
        <v>9.1123354923175324</v>
      </c>
      <c r="K554" s="182">
        <f>K482/RES_summary!K$21</f>
        <v>9.6030575516356951</v>
      </c>
      <c r="L554" s="182">
        <f>L482/RES_summary!L$21</f>
        <v>11.77411008315633</v>
      </c>
      <c r="M554" s="182">
        <f>M482/RES_summary!M$21</f>
        <v>11.077994017037263</v>
      </c>
      <c r="N554" s="182">
        <f>N482/RES_summary!N$21</f>
        <v>10.923143747693823</v>
      </c>
      <c r="O554" s="182">
        <f>O482/RES_summary!O$21</f>
        <v>10.800757708652048</v>
      </c>
      <c r="P554" s="182">
        <f>P482/RES_summary!P$21</f>
        <v>10.697136946739324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4.372630965658229</v>
      </c>
      <c r="D555" s="181">
        <f>D483/RES_summary!D$21</f>
        <v>4.4162796517017888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4.5676206672110489</v>
      </c>
      <c r="I555" s="181">
        <f>I483/RES_summary!I$21</f>
        <v>4.5640563328596127</v>
      </c>
      <c r="J555" s="181">
        <f>J483/RES_summary!J$21</f>
        <v>4.59180770403729</v>
      </c>
      <c r="K555" s="181">
        <f>K483/RES_summary!K$21</f>
        <v>4.6158035875550611</v>
      </c>
      <c r="L555" s="181">
        <f>L483/RES_summary!L$21</f>
        <v>5.2886143957243421</v>
      </c>
      <c r="M555" s="181">
        <f>M483/RES_summary!M$21</f>
        <v>5.3719915458690535</v>
      </c>
      <c r="N555" s="181">
        <f>N483/RES_summary!N$21</f>
        <v>5.3378290439067113</v>
      </c>
      <c r="O555" s="181">
        <f>O483/RES_summary!O$21</f>
        <v>5.3292457012800254</v>
      </c>
      <c r="P555" s="181">
        <f>P483/RES_summary!P$21</f>
        <v>5.3343412160440176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13.758575181802579</v>
      </c>
      <c r="D560" s="180">
        <f>D488/RES_summary!D$21</f>
        <v>14.961880861860305</v>
      </c>
      <c r="E560" s="180">
        <f>E488/RES_summary!E$21</f>
        <v>0</v>
      </c>
      <c r="F560" s="180">
        <f>F488/RES_summary!F$21</f>
        <v>0</v>
      </c>
      <c r="G560" s="180">
        <f>G488/RES_summary!G$21</f>
        <v>0</v>
      </c>
      <c r="H560" s="180">
        <f>H488/RES_summary!H$21</f>
        <v>16.637469880300479</v>
      </c>
      <c r="I560" s="180">
        <f>I488/RES_summary!I$21</f>
        <v>16.40902689480189</v>
      </c>
      <c r="J560" s="180">
        <f>J488/RES_summary!J$21</f>
        <v>14.94434048154579</v>
      </c>
      <c r="K560" s="180">
        <f>K488/RES_summary!K$21</f>
        <v>14.853915179600492</v>
      </c>
      <c r="L560" s="180">
        <f>L488/RES_summary!L$21</f>
        <v>20.058640747023833</v>
      </c>
      <c r="M560" s="180">
        <f>M488/RES_summary!M$21</f>
        <v>19.324732459975085</v>
      </c>
      <c r="N560" s="180">
        <f>N488/RES_summary!N$21</f>
        <v>17.972862670752573</v>
      </c>
      <c r="O560" s="180">
        <f>O488/RES_summary!O$21</f>
        <v>17.909310207564236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14.456369036548933</v>
      </c>
      <c r="D561" s="179">
        <f>D489/RES_summary!D$21</f>
        <v>14.924042498451549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15.608509805700772</v>
      </c>
      <c r="I561" s="179">
        <f>I489/RES_summary!I$21</f>
        <v>15.362592666742666</v>
      </c>
      <c r="J561" s="179">
        <f>J489/RES_summary!J$21</f>
        <v>14.411605383462618</v>
      </c>
      <c r="K561" s="179">
        <f>K489/RES_summary!K$21</f>
        <v>14.352896223746228</v>
      </c>
      <c r="L561" s="179">
        <f>L489/RES_summary!L$21</f>
        <v>18.691078986604079</v>
      </c>
      <c r="M561" s="179">
        <f>M489/RES_summary!M$21</f>
        <v>18.004746810689355</v>
      </c>
      <c r="N561" s="179">
        <f>N489/RES_summary!N$21</f>
        <v>17.106867753251858</v>
      </c>
      <c r="O561" s="179">
        <f>O489/RES_summary!O$21</f>
        <v>17.05871599046343</v>
      </c>
      <c r="P561" s="179">
        <f>P489/RES_summary!P$21</f>
        <v>17.131838928782379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10.083738070890707</v>
      </c>
      <c r="D562" s="177">
        <f>D490/RES_summary!D$21</f>
        <v>10.507439969019352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11.04101739726593</v>
      </c>
      <c r="I562" s="177">
        <f>I490/RES_summary!I$21</f>
        <v>10.798641636614361</v>
      </c>
      <c r="J562" s="177">
        <f>J490/RES_summary!J$21</f>
        <v>9.8198689015272684</v>
      </c>
      <c r="K562" s="177">
        <f>K490/RES_summary!K$21</f>
        <v>9.7370235865819232</v>
      </c>
      <c r="L562" s="177">
        <f>L490/RES_summary!L$21</f>
        <v>13.402421543978219</v>
      </c>
      <c r="M562" s="177">
        <f>M490/RES_summary!M$21</f>
        <v>12.632667766552618</v>
      </c>
      <c r="N562" s="177">
        <f>N490/RES_summary!N$21</f>
        <v>11.769422552144322</v>
      </c>
      <c r="O562" s="177">
        <f>O490/RES_summary!O$21</f>
        <v>11.73041329450098</v>
      </c>
      <c r="P562" s="177">
        <f>P490/RES_summary!P$21</f>
        <v>11.798984446350211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4.3726309656582263</v>
      </c>
      <c r="D563" s="177">
        <f>D491/RES_summary!D$21</f>
        <v>4.4166025294321996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4.5674924084348429</v>
      </c>
      <c r="I563" s="177">
        <f>I491/RES_summary!I$21</f>
        <v>4.5639510301283028</v>
      </c>
      <c r="J563" s="177">
        <f>J491/RES_summary!J$21</f>
        <v>4.5917364819353512</v>
      </c>
      <c r="K563" s="177">
        <f>K491/RES_summary!K$21</f>
        <v>4.6158726371643066</v>
      </c>
      <c r="L563" s="177">
        <f>L491/RES_summary!L$21</f>
        <v>5.2886574426258592</v>
      </c>
      <c r="M563" s="177">
        <f>M491/RES_summary!M$21</f>
        <v>5.3720790441367363</v>
      </c>
      <c r="N563" s="177">
        <f>N491/RES_summary!N$21</f>
        <v>5.3374452011075366</v>
      </c>
      <c r="O563" s="177">
        <f>O491/RES_summary!O$21</f>
        <v>5.3283026959624484</v>
      </c>
      <c r="P563" s="177">
        <f>P491/RES_summary!P$21</f>
        <v>5.3328544824321726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8.6473048351596216</v>
      </c>
      <c r="D564" s="178">
        <f>D492/RES_summary!D$21</f>
        <v>8.8292749060160425</v>
      </c>
      <c r="E564" s="178">
        <f>E492/RES_summary!E$21</f>
        <v>0</v>
      </c>
      <c r="F564" s="178">
        <f>F492/RES_summary!F$21</f>
        <v>0</v>
      </c>
      <c r="G564" s="178">
        <f>G492/RES_summary!G$21</f>
        <v>0</v>
      </c>
      <c r="H564" s="178">
        <f>H492/RES_summary!H$21</f>
        <v>9.0427376159351276</v>
      </c>
      <c r="I564" s="178">
        <f>I492/RES_summary!I$21</f>
        <v>9.453189578742661</v>
      </c>
      <c r="J564" s="178">
        <f>J492/RES_summary!J$21</f>
        <v>9.2756205672042196</v>
      </c>
      <c r="K564" s="178">
        <f>K492/RES_summary!K$21</f>
        <v>9.3086415013835921</v>
      </c>
      <c r="L564" s="178">
        <f>L492/RES_summary!L$21</f>
        <v>11.543497204751716</v>
      </c>
      <c r="M564" s="178">
        <f>M492/RES_summary!M$21</f>
        <v>11.470856970781254</v>
      </c>
      <c r="N564" s="178">
        <f>N492/RES_summary!N$21</f>
        <v>11.211783287501852</v>
      </c>
      <c r="O564" s="178">
        <f>O492/RES_summary!O$21</f>
        <v>10.622115276969323</v>
      </c>
      <c r="P564" s="178">
        <f>P492/RES_summary!P$21</f>
        <v>10.927834816829872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8.6473048351596216</v>
      </c>
      <c r="D567" s="176">
        <f>D495/RES_summary!D$21</f>
        <v>8.8292749060160425</v>
      </c>
      <c r="E567" s="176">
        <f>E495/RES_summary!E$21</f>
        <v>0</v>
      </c>
      <c r="F567" s="176">
        <f>F495/RES_summary!F$21</f>
        <v>0</v>
      </c>
      <c r="G567" s="176">
        <f>G495/RES_summary!G$21</f>
        <v>0</v>
      </c>
      <c r="H567" s="176">
        <f>H495/RES_summary!H$21</f>
        <v>9.0427376159351276</v>
      </c>
      <c r="I567" s="176">
        <f>I495/RES_summary!I$21</f>
        <v>9.453189578742661</v>
      </c>
      <c r="J567" s="176">
        <f>J495/RES_summary!J$21</f>
        <v>9.2756205672042196</v>
      </c>
      <c r="K567" s="176">
        <f>K495/RES_summary!K$21</f>
        <v>9.3086415013835921</v>
      </c>
      <c r="L567" s="176">
        <f>L495/RES_summary!L$21</f>
        <v>11.543497204751716</v>
      </c>
      <c r="M567" s="176">
        <f>M495/RES_summary!M$21</f>
        <v>11.470856970781254</v>
      </c>
      <c r="N567" s="176">
        <f>N495/RES_summary!N$21</f>
        <v>11.211783287501852</v>
      </c>
      <c r="O567" s="176">
        <f>O495/RES_summary!O$21</f>
        <v>10.622115276969323</v>
      </c>
      <c r="P567" s="176">
        <f>P495/RES_summary!P$21</f>
        <v>10.927834816829872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728307</v>
      </c>
      <c r="C5" s="151">
        <f>RES_hhdet_num!C$124</f>
        <v>745936</v>
      </c>
      <c r="D5" s="151">
        <f>RES_hhdet_num!D$124</f>
        <v>619568</v>
      </c>
      <c r="E5" s="151">
        <f>RES_hhdet_num!E$124</f>
        <v>584872</v>
      </c>
      <c r="F5" s="151">
        <f>RES_hhdet_num!F$124</f>
        <v>629349.00000000012</v>
      </c>
      <c r="G5" s="151">
        <f>RES_hhdet_num!G$124</f>
        <v>636560</v>
      </c>
      <c r="H5" s="151">
        <f>RES_hhdet_num!H$124</f>
        <v>643610.99999999977</v>
      </c>
      <c r="I5" s="151">
        <f>RES_hhdet_num!I$124</f>
        <v>661800.99999999977</v>
      </c>
      <c r="J5" s="151">
        <f>RES_hhdet_num!J$124</f>
        <v>590723.99999999988</v>
      </c>
      <c r="K5" s="151">
        <f>RES_hhdet_num!K$124</f>
        <v>580863.99999999977</v>
      </c>
      <c r="L5" s="151">
        <f>RES_hhdet_num!L$124</f>
        <v>522549.99999999988</v>
      </c>
      <c r="M5" s="151">
        <f>RES_hhdet_num!M$124</f>
        <v>533841.99999999977</v>
      </c>
      <c r="N5" s="151">
        <f>RES_hhdet_num!N$124</f>
        <v>563695.00000000012</v>
      </c>
      <c r="O5" s="151">
        <f>RES_hhdet_num!O$124</f>
        <v>569262.99999999988</v>
      </c>
      <c r="P5" s="151">
        <f>RES_hhdet_num!P$124</f>
        <v>547819.99999999977</v>
      </c>
      <c r="Q5" s="151">
        <f>RES_hhdet_num!Q$124</f>
        <v>536465.99999999977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728307</v>
      </c>
      <c r="C7" s="67">
        <f>RES_hhdet_num!C$126</f>
        <v>745936</v>
      </c>
      <c r="D7" s="67">
        <f>RES_hhdet_num!D$126</f>
        <v>619568</v>
      </c>
      <c r="E7" s="67">
        <f>RES_hhdet_num!E$126</f>
        <v>584872</v>
      </c>
      <c r="F7" s="67">
        <f>RES_hhdet_num!F$126</f>
        <v>629349.00000000012</v>
      </c>
      <c r="G7" s="67">
        <f>RES_hhdet_num!G$126</f>
        <v>636560</v>
      </c>
      <c r="H7" s="67">
        <f>RES_hhdet_num!H$126</f>
        <v>643610.99999999977</v>
      </c>
      <c r="I7" s="67">
        <f>RES_hhdet_num!I$126</f>
        <v>661800.99999999977</v>
      </c>
      <c r="J7" s="67">
        <f>RES_hhdet_num!J$126</f>
        <v>590723.99999999988</v>
      </c>
      <c r="K7" s="67">
        <f>RES_hhdet_num!K$126</f>
        <v>580863.99999999977</v>
      </c>
      <c r="L7" s="67">
        <f>RES_hhdet_num!L$126</f>
        <v>522549.99999999988</v>
      </c>
      <c r="M7" s="67">
        <f>RES_hhdet_num!M$126</f>
        <v>533841.99999999977</v>
      </c>
      <c r="N7" s="67">
        <f>RES_hhdet_num!N$126</f>
        <v>563695.00000000012</v>
      </c>
      <c r="O7" s="67">
        <f>RES_hhdet_num!O$126</f>
        <v>569262.99999999988</v>
      </c>
      <c r="P7" s="67">
        <f>RES_hhdet_num!P$126</f>
        <v>547819.99999999977</v>
      </c>
      <c r="Q7" s="67">
        <f>RES_hhdet_num!Q$126</f>
        <v>536465.99999999977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937</v>
      </c>
      <c r="C9" s="67">
        <f>RES_hhdet_num!C$129</f>
        <v>1477</v>
      </c>
      <c r="D9" s="67">
        <f>RES_hhdet_num!D$129</f>
        <v>1870</v>
      </c>
      <c r="E9" s="67">
        <f>RES_hhdet_num!E$129</f>
        <v>2560</v>
      </c>
      <c r="F9" s="67">
        <f>RES_hhdet_num!F$129</f>
        <v>3309.0000000000005</v>
      </c>
      <c r="G9" s="67">
        <f>RES_hhdet_num!G$129</f>
        <v>4011</v>
      </c>
      <c r="H9" s="67">
        <f>RES_hhdet_num!H$129</f>
        <v>5860.9999999999982</v>
      </c>
      <c r="I9" s="67">
        <f>RES_hhdet_num!I$129</f>
        <v>7537.9999999999964</v>
      </c>
      <c r="J9" s="67">
        <f>RES_hhdet_num!J$129</f>
        <v>8505.9999999999964</v>
      </c>
      <c r="K9" s="67">
        <f>RES_hhdet_num!K$129</f>
        <v>10470.999999999996</v>
      </c>
      <c r="L9" s="67">
        <f>RES_hhdet_num!L$129</f>
        <v>10720.999999999998</v>
      </c>
      <c r="M9" s="67">
        <f>RES_hhdet_num!M$129</f>
        <v>11937.999999999996</v>
      </c>
      <c r="N9" s="67">
        <f>RES_hhdet_num!N$129</f>
        <v>14716.000000000002</v>
      </c>
      <c r="O9" s="67">
        <f>RES_hhdet_num!O$129</f>
        <v>17070.000000000004</v>
      </c>
      <c r="P9" s="67">
        <f>RES_hhdet_num!P$129</f>
        <v>19265</v>
      </c>
      <c r="Q9" s="67">
        <f>RES_hhdet_num!Q$129</f>
        <v>21840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642213</v>
      </c>
      <c r="C11" s="67">
        <f>RES_hhdet_num!C$131</f>
        <v>666319</v>
      </c>
      <c r="D11" s="67">
        <f>RES_hhdet_num!D$131</f>
        <v>550448</v>
      </c>
      <c r="E11" s="67">
        <f>RES_hhdet_num!E$131</f>
        <v>522645.99999999994</v>
      </c>
      <c r="F11" s="67">
        <f>RES_hhdet_num!F$131</f>
        <v>569301.00000000012</v>
      </c>
      <c r="G11" s="67">
        <f>RES_hhdet_num!G$131</f>
        <v>578159</v>
      </c>
      <c r="H11" s="67">
        <f>RES_hhdet_num!H$131</f>
        <v>579493.99999999977</v>
      </c>
      <c r="I11" s="67">
        <f>RES_hhdet_num!I$131</f>
        <v>602766.99999999977</v>
      </c>
      <c r="J11" s="67">
        <f>RES_hhdet_num!J$131</f>
        <v>553729.99999999988</v>
      </c>
      <c r="K11" s="67">
        <f>RES_hhdet_num!K$131</f>
        <v>528064.99999999977</v>
      </c>
      <c r="L11" s="67">
        <f>RES_hhdet_num!L$131</f>
        <v>475566.99999999988</v>
      </c>
      <c r="M11" s="67">
        <f>RES_hhdet_num!M$131</f>
        <v>483692.99999999977</v>
      </c>
      <c r="N11" s="67">
        <f>RES_hhdet_num!N$131</f>
        <v>506304.00000000012</v>
      </c>
      <c r="O11" s="67">
        <f>RES_hhdet_num!O$131</f>
        <v>514067.99999999994</v>
      </c>
      <c r="P11" s="67">
        <f>RES_hhdet_num!P$131</f>
        <v>492045.99999999983</v>
      </c>
      <c r="Q11" s="67">
        <f>RES_hhdet_num!Q$131</f>
        <v>476665.99999999983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8278</v>
      </c>
      <c r="D12" s="67">
        <f>RES_hhdet_num!D$132</f>
        <v>8189</v>
      </c>
      <c r="E12" s="67">
        <f>RES_hhdet_num!E$132</f>
        <v>8151</v>
      </c>
      <c r="F12" s="67">
        <f>RES_hhdet_num!F$132</f>
        <v>8842.0000000000018</v>
      </c>
      <c r="G12" s="67">
        <f>RES_hhdet_num!G$132</f>
        <v>9241</v>
      </c>
      <c r="H12" s="67">
        <f>RES_hhdet_num!H$132</f>
        <v>10233.999999999996</v>
      </c>
      <c r="I12" s="67">
        <f>RES_hhdet_num!I$132</f>
        <v>12799.999999999996</v>
      </c>
      <c r="J12" s="67">
        <f>RES_hhdet_num!J$132</f>
        <v>18281.999999999989</v>
      </c>
      <c r="K12" s="67">
        <f>RES_hhdet_num!K$132</f>
        <v>20722.999999999989</v>
      </c>
      <c r="L12" s="67">
        <f>RES_hhdet_num!L$132</f>
        <v>18820.999999999996</v>
      </c>
      <c r="M12" s="67">
        <f>RES_hhdet_num!M$132</f>
        <v>21885.999999999989</v>
      </c>
      <c r="N12" s="67">
        <f>RES_hhdet_num!N$132</f>
        <v>29976.000000000007</v>
      </c>
      <c r="O12" s="67">
        <f>RES_hhdet_num!O$132</f>
        <v>31616.999999999993</v>
      </c>
      <c r="P12" s="67">
        <f>RES_hhdet_num!P$132</f>
        <v>33271.999999999985</v>
      </c>
      <c r="Q12" s="67">
        <f>RES_hhdet_num!Q$132</f>
        <v>35454.999999999971</v>
      </c>
    </row>
    <row r="13" spans="1:17" ht="12" customHeight="1" x14ac:dyDescent="0.25">
      <c r="A13" s="23" t="s">
        <v>142</v>
      </c>
      <c r="B13" s="67">
        <f>RES_hhdet_num!B$135</f>
        <v>86094</v>
      </c>
      <c r="C13" s="67">
        <f>RES_hhdet_num!C$135</f>
        <v>70464</v>
      </c>
      <c r="D13" s="67">
        <f>RES_hhdet_num!D$135</f>
        <v>60037.999999999993</v>
      </c>
      <c r="E13" s="67">
        <f>RES_hhdet_num!E$135</f>
        <v>53245</v>
      </c>
      <c r="F13" s="67">
        <f>RES_hhdet_num!F$135</f>
        <v>50423.000000000015</v>
      </c>
      <c r="G13" s="67">
        <f>RES_hhdet_num!G$135</f>
        <v>48387.000000000007</v>
      </c>
      <c r="H13" s="67">
        <f>RES_hhdet_num!H$135</f>
        <v>52947.999999999971</v>
      </c>
      <c r="I13" s="67">
        <f>RES_hhdet_num!I$135</f>
        <v>45272.999999999985</v>
      </c>
      <c r="J13" s="67">
        <f>RES_hhdet_num!J$135</f>
        <v>18113.999999999993</v>
      </c>
      <c r="K13" s="67">
        <f>RES_hhdet_num!K$135</f>
        <v>30865.000000000011</v>
      </c>
      <c r="L13" s="67">
        <f>RES_hhdet_num!L$135</f>
        <v>27090.000000000015</v>
      </c>
      <c r="M13" s="67">
        <f>RES_hhdet_num!M$135</f>
        <v>27040.000000000033</v>
      </c>
      <c r="N13" s="67">
        <f>RES_hhdet_num!N$135</f>
        <v>25883.000000000007</v>
      </c>
      <c r="O13" s="67">
        <f>RES_hhdet_num!O$135</f>
        <v>22211.999999999996</v>
      </c>
      <c r="P13" s="67">
        <f>RES_hhdet_num!P$135</f>
        <v>21077.000000000007</v>
      </c>
      <c r="Q13" s="67">
        <f>RES_hhdet_num!Q$135</f>
        <v>22659.999999999967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875</v>
      </c>
      <c r="D14" s="67">
        <f>RES_hhdet_num!D$136</f>
        <v>892.99999999999704</v>
      </c>
      <c r="E14" s="67">
        <f>RES_hhdet_num!E$136</f>
        <v>830</v>
      </c>
      <c r="F14" s="67">
        <f>RES_hhdet_num!F$136</f>
        <v>783.00000000000023</v>
      </c>
      <c r="G14" s="67">
        <f>RES_hhdet_num!G$136</f>
        <v>773</v>
      </c>
      <c r="H14" s="67">
        <f>RES_hhdet_num!H$136</f>
        <v>934.99999999999977</v>
      </c>
      <c r="I14" s="67">
        <f>RES_hhdet_num!I$136</f>
        <v>960.99999999999966</v>
      </c>
      <c r="J14" s="67">
        <f>RES_hhdet_num!J$136</f>
        <v>597.99999999999977</v>
      </c>
      <c r="K14" s="67">
        <f>RES_hhdet_num!K$136</f>
        <v>1211.0000000000005</v>
      </c>
      <c r="L14" s="67">
        <f>RES_hhdet_num!L$136</f>
        <v>1071.9999999999998</v>
      </c>
      <c r="M14" s="67">
        <f>RES_hhdet_num!M$136</f>
        <v>1222.9999999999995</v>
      </c>
      <c r="N14" s="67">
        <f>RES_hhdet_num!N$136</f>
        <v>1531.9999999999989</v>
      </c>
      <c r="O14" s="67">
        <f>RES_hhdet_num!O$136</f>
        <v>1366</v>
      </c>
      <c r="P14" s="67">
        <f>RES_hhdet_num!P$136</f>
        <v>1424.9999999999995</v>
      </c>
      <c r="Q14" s="67">
        <f>RES_hhdet_num!Q$136</f>
        <v>1684.9999999999982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474384</v>
      </c>
      <c r="C16" s="67">
        <f>RES_hhdet_num!C$140</f>
        <v>342363</v>
      </c>
      <c r="D16" s="67">
        <f>RES_hhdet_num!D$140</f>
        <v>344752</v>
      </c>
      <c r="E16" s="67">
        <f>RES_hhdet_num!E$140</f>
        <v>281633</v>
      </c>
      <c r="F16" s="67">
        <f>RES_hhdet_num!F$140</f>
        <v>167375.00000000003</v>
      </c>
      <c r="G16" s="67">
        <f>RES_hhdet_num!G$140</f>
        <v>256270.00000000003</v>
      </c>
      <c r="H16" s="67">
        <f>RES_hhdet_num!H$140</f>
        <v>207030.99999999994</v>
      </c>
      <c r="I16" s="67">
        <f>RES_hhdet_num!I$140</f>
        <v>155275.99999999997</v>
      </c>
      <c r="J16" s="67">
        <f>RES_hhdet_num!J$140</f>
        <v>106554.99999999999</v>
      </c>
      <c r="K16" s="67">
        <f>RES_hhdet_num!K$140</f>
        <v>106307</v>
      </c>
      <c r="L16" s="67">
        <f>RES_hhdet_num!L$140</f>
        <v>140758.99999999997</v>
      </c>
      <c r="M16" s="67">
        <f>RES_hhdet_num!M$140</f>
        <v>104174.99999999997</v>
      </c>
      <c r="N16" s="67">
        <f>RES_hhdet_num!N$140</f>
        <v>96660.000000000015</v>
      </c>
      <c r="O16" s="67">
        <f>RES_hhdet_num!O$140</f>
        <v>91876.999999999985</v>
      </c>
      <c r="P16" s="67">
        <f>RES_hhdet_num!P$140</f>
        <v>70332.999999999971</v>
      </c>
      <c r="Q16" s="67">
        <f>RES_hhdet_num!Q$140</f>
        <v>68688.999999999971</v>
      </c>
    </row>
    <row r="17" spans="1:17" ht="12" customHeight="1" x14ac:dyDescent="0.25">
      <c r="A17" s="29" t="s">
        <v>140</v>
      </c>
      <c r="B17" s="83">
        <f>RES_hhdet_num!B$141</f>
        <v>253923</v>
      </c>
      <c r="C17" s="83">
        <f>RES_hhdet_num!C$141</f>
        <v>403573</v>
      </c>
      <c r="D17" s="83">
        <f>RES_hhdet_num!D$141</f>
        <v>274816</v>
      </c>
      <c r="E17" s="83">
        <f>RES_hhdet_num!E$141</f>
        <v>303239</v>
      </c>
      <c r="F17" s="83">
        <f>RES_hhdet_num!F$141</f>
        <v>461974</v>
      </c>
      <c r="G17" s="83">
        <f>RES_hhdet_num!G$141</f>
        <v>380289.99999999994</v>
      </c>
      <c r="H17" s="83">
        <f>RES_hhdet_num!H$141</f>
        <v>436579.99999999983</v>
      </c>
      <c r="I17" s="83">
        <f>RES_hhdet_num!I$141</f>
        <v>506524.99999999971</v>
      </c>
      <c r="J17" s="83">
        <f>RES_hhdet_num!J$141</f>
        <v>484168.99999999971</v>
      </c>
      <c r="K17" s="83">
        <f>RES_hhdet_num!K$141</f>
        <v>474556.99999999988</v>
      </c>
      <c r="L17" s="83">
        <f>RES_hhdet_num!L$141</f>
        <v>381791</v>
      </c>
      <c r="M17" s="83">
        <f>RES_hhdet_num!M$141</f>
        <v>429666.99999999988</v>
      </c>
      <c r="N17" s="83">
        <f>RES_hhdet_num!N$141</f>
        <v>467035.00000000012</v>
      </c>
      <c r="O17" s="83">
        <f>RES_hhdet_num!O$141</f>
        <v>477385.99999999988</v>
      </c>
      <c r="P17" s="83">
        <f>RES_hhdet_num!P$141</f>
        <v>477486.99999999965</v>
      </c>
      <c r="Q17" s="83">
        <f>RES_hhdet_num!Q$141</f>
        <v>467776.99999999965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45519.1875</v>
      </c>
      <c r="D21" s="67">
        <f t="shared" si="0"/>
        <v>126368</v>
      </c>
      <c r="E21" s="67">
        <f t="shared" si="0"/>
        <v>45519.1875</v>
      </c>
      <c r="F21" s="67">
        <f t="shared" si="0"/>
        <v>45519.187499999884</v>
      </c>
      <c r="G21" s="67">
        <f t="shared" si="0"/>
        <v>45519.187500000116</v>
      </c>
      <c r="H21" s="67">
        <f t="shared" si="0"/>
        <v>45519.187500000233</v>
      </c>
      <c r="I21" s="67">
        <f t="shared" si="0"/>
        <v>45519.1875</v>
      </c>
      <c r="J21" s="67">
        <f t="shared" si="0"/>
        <v>71076.999999999884</v>
      </c>
      <c r="K21" s="67">
        <f t="shared" si="0"/>
        <v>45519.187500000116</v>
      </c>
      <c r="L21" s="67">
        <f t="shared" si="0"/>
        <v>58313.999999999884</v>
      </c>
      <c r="M21" s="67">
        <f t="shared" si="0"/>
        <v>45519.187500000116</v>
      </c>
      <c r="N21" s="67">
        <f t="shared" si="0"/>
        <v>45519.187499999651</v>
      </c>
      <c r="O21" s="67">
        <f t="shared" si="0"/>
        <v>45519.187500000233</v>
      </c>
      <c r="P21" s="67">
        <f t="shared" si="0"/>
        <v>38799.125000000116</v>
      </c>
      <c r="Q21" s="67">
        <f t="shared" si="0"/>
        <v>11354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119</v>
      </c>
      <c r="D23" s="67">
        <f t="shared" si="1"/>
        <v>119</v>
      </c>
      <c r="E23" s="67">
        <f t="shared" si="1"/>
        <v>568.5</v>
      </c>
      <c r="F23" s="67">
        <f t="shared" si="1"/>
        <v>563.24999999999955</v>
      </c>
      <c r="G23" s="67">
        <f t="shared" si="1"/>
        <v>557</v>
      </c>
      <c r="H23" s="67">
        <f t="shared" si="1"/>
        <v>549.75000000000182</v>
      </c>
      <c r="I23" s="67">
        <f t="shared" si="1"/>
        <v>539.50000000000182</v>
      </c>
      <c r="J23" s="67">
        <f t="shared" si="1"/>
        <v>558.25</v>
      </c>
      <c r="K23" s="67">
        <f t="shared" si="1"/>
        <v>1614</v>
      </c>
      <c r="L23" s="67">
        <f t="shared" si="1"/>
        <v>1034.7499999999982</v>
      </c>
      <c r="M23" s="67">
        <f t="shared" si="1"/>
        <v>1313.0000000000018</v>
      </c>
      <c r="N23" s="67">
        <f t="shared" si="1"/>
        <v>842.99999999999454</v>
      </c>
      <c r="O23" s="67">
        <f t="shared" si="1"/>
        <v>807.99999999999636</v>
      </c>
      <c r="P23" s="67">
        <f t="shared" si="1"/>
        <v>1948.0000000000036</v>
      </c>
      <c r="Q23" s="67">
        <f t="shared" si="1"/>
        <v>1746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30103.5</v>
      </c>
      <c r="D25" s="67">
        <f t="shared" si="2"/>
        <v>115934.97251330875</v>
      </c>
      <c r="E25" s="67">
        <f t="shared" si="2"/>
        <v>37939.095660023799</v>
      </c>
      <c r="F25" s="67">
        <f t="shared" si="2"/>
        <v>33015.756349445088</v>
      </c>
      <c r="G25" s="67">
        <f t="shared" si="2"/>
        <v>36242.166018781252</v>
      </c>
      <c r="H25" s="67">
        <f t="shared" si="2"/>
        <v>38171.573262999649</v>
      </c>
      <c r="I25" s="67">
        <f t="shared" si="2"/>
        <v>31298.931548409164</v>
      </c>
      <c r="J25" s="67">
        <f t="shared" si="2"/>
        <v>66931.712870176998</v>
      </c>
      <c r="K25" s="67">
        <f t="shared" si="2"/>
        <v>56891.214713532478</v>
      </c>
      <c r="L25" s="67">
        <f t="shared" si="2"/>
        <v>52497.999999999884</v>
      </c>
      <c r="M25" s="67">
        <f t="shared" si="2"/>
        <v>40747.540296304505</v>
      </c>
      <c r="N25" s="67">
        <f t="shared" si="2"/>
        <v>44953.315291086561</v>
      </c>
      <c r="O25" s="67">
        <f t="shared" si="2"/>
        <v>45300.679699076631</v>
      </c>
      <c r="P25" s="67">
        <f t="shared" si="2"/>
        <v>37199.731897293997</v>
      </c>
      <c r="Q25" s="67">
        <f t="shared" si="2"/>
        <v>28600.586171017087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89</v>
      </c>
      <c r="E26" s="67">
        <f t="shared" si="2"/>
        <v>101.71533852576431</v>
      </c>
      <c r="F26" s="67">
        <f t="shared" si="2"/>
        <v>447.9122828611471</v>
      </c>
      <c r="G26" s="67">
        <f t="shared" si="2"/>
        <v>269.13477432134277</v>
      </c>
      <c r="H26" s="67">
        <f t="shared" si="2"/>
        <v>424.93048477502634</v>
      </c>
      <c r="I26" s="67">
        <f t="shared" si="2"/>
        <v>262.24270334047833</v>
      </c>
      <c r="J26" s="67">
        <f t="shared" si="2"/>
        <v>0</v>
      </c>
      <c r="K26" s="67">
        <f t="shared" si="2"/>
        <v>858.27288233241052</v>
      </c>
      <c r="L26" s="67">
        <f t="shared" si="2"/>
        <v>1901.9999999999927</v>
      </c>
      <c r="M26" s="67">
        <f t="shared" si="2"/>
        <v>1323.5380457823812</v>
      </c>
      <c r="N26" s="67">
        <f t="shared" si="2"/>
        <v>1373.0493395524427</v>
      </c>
      <c r="O26" s="67">
        <f t="shared" si="2"/>
        <v>1109.1056930999221</v>
      </c>
      <c r="P26" s="67">
        <f t="shared" si="2"/>
        <v>1876.4337948159664</v>
      </c>
      <c r="Q26" s="67">
        <f t="shared" si="2"/>
        <v>983.36336699788808</v>
      </c>
    </row>
    <row r="27" spans="1:17" ht="12" customHeight="1" x14ac:dyDescent="0.25">
      <c r="A27" s="23" t="s">
        <v>142</v>
      </c>
      <c r="B27" s="67"/>
      <c r="C27" s="67">
        <f t="shared" si="2"/>
        <v>20587.270723144538</v>
      </c>
      <c r="D27" s="67">
        <f t="shared" si="2"/>
        <v>10433.027486691273</v>
      </c>
      <c r="E27" s="67">
        <f t="shared" si="2"/>
        <v>9026.5698139143278</v>
      </c>
      <c r="F27" s="67">
        <f t="shared" si="2"/>
        <v>12503.431150554767</v>
      </c>
      <c r="G27" s="67">
        <f t="shared" si="2"/>
        <v>9277.0214812188278</v>
      </c>
      <c r="H27" s="67">
        <f t="shared" si="2"/>
        <v>8071.5000000000146</v>
      </c>
      <c r="I27" s="67">
        <f t="shared" si="2"/>
        <v>14220.255951590851</v>
      </c>
      <c r="J27" s="67">
        <f t="shared" si="2"/>
        <v>27158.999999999993</v>
      </c>
      <c r="K27" s="67">
        <f t="shared" si="2"/>
        <v>0</v>
      </c>
      <c r="L27" s="67">
        <f t="shared" si="2"/>
        <v>8071.5</v>
      </c>
      <c r="M27" s="67">
        <f t="shared" si="2"/>
        <v>5173.3980095593543</v>
      </c>
      <c r="N27" s="67">
        <f t="shared" si="2"/>
        <v>1442.9587168913749</v>
      </c>
      <c r="O27" s="67">
        <f t="shared" si="2"/>
        <v>6429.5964664727398</v>
      </c>
      <c r="P27" s="67">
        <f t="shared" si="2"/>
        <v>8303.890117610892</v>
      </c>
      <c r="Q27" s="67">
        <f t="shared" si="2"/>
        <v>6540.3638052193892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2.9558577807620168E-12</v>
      </c>
      <c r="E28" s="67">
        <f t="shared" si="2"/>
        <v>107.5193997887626</v>
      </c>
      <c r="F28" s="67">
        <f t="shared" si="2"/>
        <v>132.86837932513504</v>
      </c>
      <c r="G28" s="67">
        <f t="shared" si="2"/>
        <v>96.214067810894448</v>
      </c>
      <c r="H28" s="67">
        <f t="shared" si="2"/>
        <v>184.98017637725002</v>
      </c>
      <c r="I28" s="67">
        <f t="shared" si="2"/>
        <v>125.82559604488154</v>
      </c>
      <c r="J28" s="67">
        <f t="shared" si="2"/>
        <v>362.99999999999989</v>
      </c>
      <c r="K28" s="67">
        <f t="shared" si="2"/>
        <v>236.14032352981712</v>
      </c>
      <c r="L28" s="67">
        <f t="shared" si="2"/>
        <v>157.00000000000068</v>
      </c>
      <c r="M28" s="67">
        <f t="shared" si="2"/>
        <v>156.61592032046519</v>
      </c>
      <c r="N28" s="67">
        <f t="shared" si="2"/>
        <v>20.485642495926641</v>
      </c>
      <c r="O28" s="67">
        <f t="shared" si="2"/>
        <v>367.59063650805774</v>
      </c>
      <c r="P28" s="67">
        <f t="shared" si="2"/>
        <v>398.79003694465814</v>
      </c>
      <c r="Q28" s="67">
        <f t="shared" si="2"/>
        <v>290.71511792000274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149103.02666307025</v>
      </c>
      <c r="D30" s="67">
        <f t="shared" si="3"/>
        <v>48909</v>
      </c>
      <c r="E30" s="67">
        <f t="shared" si="3"/>
        <v>66530.328244824952</v>
      </c>
      <c r="F30" s="67">
        <f t="shared" si="3"/>
        <v>129631.15962716579</v>
      </c>
      <c r="G30" s="67">
        <f t="shared" si="3"/>
        <v>44473.500000000029</v>
      </c>
      <c r="H30" s="67">
        <f t="shared" si="3"/>
        <v>55760.624817943899</v>
      </c>
      <c r="I30" s="67">
        <f t="shared" si="3"/>
        <v>62995.690289409918</v>
      </c>
      <c r="J30" s="67">
        <f t="shared" si="3"/>
        <v>48720.999999999985</v>
      </c>
      <c r="K30" s="67">
        <f t="shared" si="3"/>
        <v>55428.698088880163</v>
      </c>
      <c r="L30" s="67">
        <f t="shared" si="3"/>
        <v>10762.846793741366</v>
      </c>
      <c r="M30" s="67">
        <f t="shared" si="3"/>
        <v>47884.828244824981</v>
      </c>
      <c r="N30" s="67">
        <f t="shared" si="3"/>
        <v>22848.524073229899</v>
      </c>
      <c r="O30" s="67">
        <f t="shared" si="3"/>
        <v>60300.029266982703</v>
      </c>
      <c r="P30" s="67">
        <f t="shared" si="3"/>
        <v>21544.000000000015</v>
      </c>
      <c r="Q30" s="67">
        <f t="shared" si="3"/>
        <v>6775.1228239799384</v>
      </c>
    </row>
    <row r="31" spans="1:17" ht="12" customHeight="1" x14ac:dyDescent="0.25">
      <c r="A31" s="29" t="s">
        <v>140</v>
      </c>
      <c r="B31" s="83"/>
      <c r="C31" s="83">
        <f t="shared" si="3"/>
        <v>23805</v>
      </c>
      <c r="D31" s="83">
        <f t="shared" si="3"/>
        <v>128757</v>
      </c>
      <c r="E31" s="83">
        <f t="shared" si="3"/>
        <v>23805</v>
      </c>
      <c r="F31" s="83">
        <f t="shared" si="3"/>
        <v>23804.999999999942</v>
      </c>
      <c r="G31" s="83">
        <f t="shared" si="3"/>
        <v>119834.68856822472</v>
      </c>
      <c r="H31" s="83">
        <f t="shared" si="3"/>
        <v>23805.000000000116</v>
      </c>
      <c r="I31" s="83">
        <f t="shared" si="3"/>
        <v>23805.000000000058</v>
      </c>
      <c r="J31" s="83">
        <f t="shared" si="3"/>
        <v>23805</v>
      </c>
      <c r="K31" s="83">
        <f t="shared" si="3"/>
        <v>84540.391007986735</v>
      </c>
      <c r="L31" s="83">
        <f t="shared" si="3"/>
        <v>92765.999999999884</v>
      </c>
      <c r="M31" s="83">
        <f t="shared" si="3"/>
        <v>31216.859255175106</v>
      </c>
      <c r="N31" s="83">
        <f t="shared" si="3"/>
        <v>112666.85092676978</v>
      </c>
      <c r="O31" s="83">
        <f t="shared" si="3"/>
        <v>83669.876068224898</v>
      </c>
      <c r="P31" s="83">
        <f t="shared" si="3"/>
        <v>78912.38958610862</v>
      </c>
      <c r="Q31" s="83">
        <f t="shared" si="3"/>
        <v>69945.000000000116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63148.1875</v>
      </c>
      <c r="D35" s="67">
        <f>RES_hhdet_in!D$126</f>
        <v>0</v>
      </c>
      <c r="E35" s="67">
        <f>RES_hhdet_in!E$126</f>
        <v>10823.1875</v>
      </c>
      <c r="F35" s="67">
        <f>RES_hhdet_in!F$126</f>
        <v>89996.1875</v>
      </c>
      <c r="G35" s="67">
        <f>RES_hhdet_in!G$126</f>
        <v>52730.187499999993</v>
      </c>
      <c r="H35" s="67">
        <f>RES_hhdet_in!H$126</f>
        <v>52570.187499999993</v>
      </c>
      <c r="I35" s="67">
        <f>RES_hhdet_in!I$126</f>
        <v>63709.1875</v>
      </c>
      <c r="J35" s="67">
        <f>RES_hhdet_in!J$126</f>
        <v>0</v>
      </c>
      <c r="K35" s="67">
        <f>RES_hhdet_in!K$126</f>
        <v>35659.1875</v>
      </c>
      <c r="L35" s="67">
        <f>RES_hhdet_in!L$126</f>
        <v>0</v>
      </c>
      <c r="M35" s="67">
        <f>RES_hhdet_in!M$126</f>
        <v>56811.1875</v>
      </c>
      <c r="N35" s="67">
        <f>RES_hhdet_in!N$126</f>
        <v>75372.187499999985</v>
      </c>
      <c r="O35" s="67">
        <f>RES_hhdet_in!O$126</f>
        <v>51087.187499999993</v>
      </c>
      <c r="P35" s="67">
        <f>RES_hhdet_in!P$126</f>
        <v>17356.125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659</v>
      </c>
      <c r="D37" s="67">
        <f>RES_hhdet_in!D$129</f>
        <v>512</v>
      </c>
      <c r="E37" s="67">
        <f>RES_hhdet_in!E$129</f>
        <v>1258.5</v>
      </c>
      <c r="F37" s="67">
        <f>RES_hhdet_in!F$129</f>
        <v>1312.25</v>
      </c>
      <c r="G37" s="67">
        <f>RES_hhdet_in!G$129</f>
        <v>1259</v>
      </c>
      <c r="H37" s="67">
        <f>RES_hhdet_in!H$129</f>
        <v>2399.75</v>
      </c>
      <c r="I37" s="67">
        <f>RES_hhdet_in!I$129</f>
        <v>2216.5</v>
      </c>
      <c r="J37" s="67">
        <f>RES_hhdet_in!J$129</f>
        <v>1526.25</v>
      </c>
      <c r="K37" s="67">
        <f>RES_hhdet_in!K$129</f>
        <v>3579</v>
      </c>
      <c r="L37" s="67">
        <f>RES_hhdet_in!L$129</f>
        <v>1284.75</v>
      </c>
      <c r="M37" s="67">
        <f>RES_hhdet_in!M$129</f>
        <v>2530</v>
      </c>
      <c r="N37" s="67">
        <f>RES_hhdet_in!N$129</f>
        <v>3621</v>
      </c>
      <c r="O37" s="67">
        <f>RES_hhdet_in!O$129</f>
        <v>3162</v>
      </c>
      <c r="P37" s="67">
        <f>RES_hhdet_in!P$129</f>
        <v>4143</v>
      </c>
      <c r="Q37" s="67">
        <f>RES_hhdet_in!Q$129</f>
        <v>4320.9999999999991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54209.499999999985</v>
      </c>
      <c r="D39" s="67">
        <f>RES_hhdet_in!D$131</f>
        <v>63.972513308741789</v>
      </c>
      <c r="E39" s="67">
        <f>RES_hhdet_in!E$131</f>
        <v>10137.09566002372</v>
      </c>
      <c r="F39" s="67">
        <f>RES_hhdet_in!F$131</f>
        <v>79670.756349445233</v>
      </c>
      <c r="G39" s="67">
        <f>RES_hhdet_in!G$131</f>
        <v>45100.166018781187</v>
      </c>
      <c r="H39" s="67">
        <f>RES_hhdet_in!H$131</f>
        <v>39506.573262999431</v>
      </c>
      <c r="I39" s="67">
        <f>RES_hhdet_in!I$131</f>
        <v>54571.931548409128</v>
      </c>
      <c r="J39" s="67">
        <f>RES_hhdet_in!J$131</f>
        <v>17894.712870177114</v>
      </c>
      <c r="K39" s="67">
        <f>RES_hhdet_in!K$131</f>
        <v>31226.214713532347</v>
      </c>
      <c r="L39" s="67">
        <f>RES_hhdet_in!L$131</f>
        <v>0</v>
      </c>
      <c r="M39" s="67">
        <f>RES_hhdet_in!M$131</f>
        <v>48873.54029630436</v>
      </c>
      <c r="N39" s="67">
        <f>RES_hhdet_in!N$131</f>
        <v>67564.315291086881</v>
      </c>
      <c r="O39" s="67">
        <f>RES_hhdet_in!O$131</f>
        <v>53064.679699076412</v>
      </c>
      <c r="P39" s="67">
        <f>RES_hhdet_in!P$131</f>
        <v>15177.731897293883</v>
      </c>
      <c r="Q39" s="67">
        <f>RES_hhdet_in!Q$131</f>
        <v>13220.586171017072</v>
      </c>
    </row>
    <row r="40" spans="1:17" ht="12" customHeight="1" x14ac:dyDescent="0.25">
      <c r="A40" s="23" t="s">
        <v>147</v>
      </c>
      <c r="B40" s="67"/>
      <c r="C40" s="67">
        <f>RES_hhdet_in!C$132</f>
        <v>8278</v>
      </c>
      <c r="D40" s="67">
        <f>RES_hhdet_in!D$132</f>
        <v>0</v>
      </c>
      <c r="E40" s="67">
        <f>RES_hhdet_in!E$132</f>
        <v>63.715338525764729</v>
      </c>
      <c r="F40" s="67">
        <f>RES_hhdet_in!F$132</f>
        <v>1138.9122828611496</v>
      </c>
      <c r="G40" s="67">
        <f>RES_hhdet_in!G$132</f>
        <v>668.13477432134039</v>
      </c>
      <c r="H40" s="67">
        <f>RES_hhdet_in!H$132</f>
        <v>1417.9304847750229</v>
      </c>
      <c r="I40" s="67">
        <f>RES_hhdet_in!I$132</f>
        <v>2828.2427033404779</v>
      </c>
      <c r="J40" s="67">
        <f>RES_hhdet_in!J$132</f>
        <v>5481.9999999999991</v>
      </c>
      <c r="K40" s="67">
        <f>RES_hhdet_in!K$132</f>
        <v>3299.2728823324087</v>
      </c>
      <c r="L40" s="67">
        <f>RES_hhdet_in!L$132</f>
        <v>0</v>
      </c>
      <c r="M40" s="67">
        <f>RES_hhdet_in!M$132</f>
        <v>4388.5380457823749</v>
      </c>
      <c r="N40" s="67">
        <f>RES_hhdet_in!N$132</f>
        <v>9463.0493395524609</v>
      </c>
      <c r="O40" s="67">
        <f>RES_hhdet_in!O$132</f>
        <v>2750.1056930999066</v>
      </c>
      <c r="P40" s="67">
        <f>RES_hhdet_in!P$132</f>
        <v>3531.4337948159564</v>
      </c>
      <c r="Q40" s="67">
        <f>RES_hhdet_in!Q$132</f>
        <v>3166.3633669978772</v>
      </c>
    </row>
    <row r="41" spans="1:17" ht="12" customHeight="1" x14ac:dyDescent="0.25">
      <c r="A41" s="23" t="s">
        <v>142</v>
      </c>
      <c r="B41" s="67"/>
      <c r="C41" s="67">
        <f>RES_hhdet_in!C$135</f>
        <v>4957.2707231445365</v>
      </c>
      <c r="D41" s="67">
        <f>RES_hhdet_in!D$135</f>
        <v>7.0274866912648122</v>
      </c>
      <c r="E41" s="67">
        <f>RES_hhdet_in!E$135</f>
        <v>2233.5698139143374</v>
      </c>
      <c r="F41" s="67">
        <f>RES_hhdet_in!F$135</f>
        <v>9681.4311505547776</v>
      </c>
      <c r="G41" s="67">
        <f>RES_hhdet_in!G$135</f>
        <v>7241.0214812188224</v>
      </c>
      <c r="H41" s="67">
        <f>RES_hhdet_in!H$135</f>
        <v>12632.49999999998</v>
      </c>
      <c r="I41" s="67">
        <f>RES_hhdet_in!I$135</f>
        <v>6545.2559515908615</v>
      </c>
      <c r="J41" s="67">
        <f>RES_hhdet_in!J$135</f>
        <v>0</v>
      </c>
      <c r="K41" s="67">
        <f>RES_hhdet_in!K$135</f>
        <v>12751.000000000022</v>
      </c>
      <c r="L41" s="67">
        <f>RES_hhdet_in!L$135</f>
        <v>4296.5</v>
      </c>
      <c r="M41" s="67">
        <f>RES_hhdet_in!M$135</f>
        <v>5123.3980095593715</v>
      </c>
      <c r="N41" s="67">
        <f>RES_hhdet_in!N$135</f>
        <v>285.95871689134862</v>
      </c>
      <c r="O41" s="67">
        <f>RES_hhdet_in!O$135</f>
        <v>2758.5964664727303</v>
      </c>
      <c r="P41" s="67">
        <f>RES_hhdet_in!P$135</f>
        <v>7168.890117610903</v>
      </c>
      <c r="Q41" s="67">
        <f>RES_hhdet_in!Q$135</f>
        <v>8123.363805219351</v>
      </c>
    </row>
    <row r="42" spans="1:17" ht="12" customHeight="1" x14ac:dyDescent="0.25">
      <c r="A42" s="23" t="s">
        <v>141</v>
      </c>
      <c r="B42" s="67"/>
      <c r="C42" s="67">
        <f>RES_hhdet_in!C$136</f>
        <v>875</v>
      </c>
      <c r="D42" s="67">
        <f>RES_hhdet_in!D$136</f>
        <v>18</v>
      </c>
      <c r="E42" s="67">
        <f>RES_hhdet_in!E$136</f>
        <v>44.51939978876554</v>
      </c>
      <c r="F42" s="67">
        <f>RES_hhdet_in!F$136</f>
        <v>85.86837932513528</v>
      </c>
      <c r="G42" s="67">
        <f>RES_hhdet_in!G$136</f>
        <v>86.214067810894164</v>
      </c>
      <c r="H42" s="67">
        <f>RES_hhdet_in!H$136</f>
        <v>346.98017637724968</v>
      </c>
      <c r="I42" s="67">
        <f>RES_hhdet_in!I$136</f>
        <v>151.82559604488142</v>
      </c>
      <c r="J42" s="67">
        <f>RES_hhdet_in!J$136</f>
        <v>0</v>
      </c>
      <c r="K42" s="67">
        <f>RES_hhdet_in!K$136</f>
        <v>849.14032352981769</v>
      </c>
      <c r="L42" s="67">
        <f>RES_hhdet_in!L$136</f>
        <v>18</v>
      </c>
      <c r="M42" s="67">
        <f>RES_hhdet_in!M$136</f>
        <v>307.61592032046497</v>
      </c>
      <c r="N42" s="67">
        <f>RES_hhdet_in!N$136</f>
        <v>329.4856424959259</v>
      </c>
      <c r="O42" s="67">
        <f>RES_hhdet_in!O$136</f>
        <v>201.59063650805882</v>
      </c>
      <c r="P42" s="67">
        <f>RES_hhdet_in!P$136</f>
        <v>457.79003694465774</v>
      </c>
      <c r="Q42" s="67">
        <f>RES_hhdet_in!Q$136</f>
        <v>550.71511792000149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17082.026663070279</v>
      </c>
      <c r="D44" s="67">
        <f>RES_hhdet_in!D$140</f>
        <v>51298</v>
      </c>
      <c r="E44" s="67">
        <f>RES_hhdet_in!E$140</f>
        <v>3411.3282448249456</v>
      </c>
      <c r="F44" s="67">
        <f>RES_hhdet_in!F$140</f>
        <v>15373.159627165804</v>
      </c>
      <c r="G44" s="67">
        <f>RES_hhdet_in!G$140</f>
        <v>133368.50000000003</v>
      </c>
      <c r="H44" s="67">
        <f>RES_hhdet_in!H$140</f>
        <v>6521.6248179438016</v>
      </c>
      <c r="I44" s="67">
        <f>RES_hhdet_in!I$140</f>
        <v>11240.690289409946</v>
      </c>
      <c r="J44" s="67">
        <f>RES_hhdet_in!J$140</f>
        <v>0</v>
      </c>
      <c r="K44" s="67">
        <f>RES_hhdet_in!K$140</f>
        <v>55180.698088880163</v>
      </c>
      <c r="L44" s="67">
        <f>RES_hhdet_in!L$140</f>
        <v>45214.846793741337</v>
      </c>
      <c r="M44" s="67">
        <f>RES_hhdet_in!M$140</f>
        <v>11300.828244824987</v>
      </c>
      <c r="N44" s="67">
        <f>RES_hhdet_in!N$140</f>
        <v>15333.524073229941</v>
      </c>
      <c r="O44" s="67">
        <f>RES_hhdet_in!O$140</f>
        <v>55517.029266982674</v>
      </c>
      <c r="P44" s="67">
        <f>RES_hhdet_in!P$140</f>
        <v>0</v>
      </c>
      <c r="Q44" s="67">
        <f>RES_hhdet_in!Q$140</f>
        <v>5131.1228239799439</v>
      </c>
    </row>
    <row r="45" spans="1:17" ht="12" customHeight="1" x14ac:dyDescent="0.25">
      <c r="A45" s="29" t="s">
        <v>140</v>
      </c>
      <c r="B45" s="83"/>
      <c r="C45" s="83">
        <f>RES_hhdet_in!C$141</f>
        <v>173455.00000000003</v>
      </c>
      <c r="D45" s="83">
        <f>RES_hhdet_in!D$141</f>
        <v>0</v>
      </c>
      <c r="E45" s="83">
        <f>RES_hhdet_in!E$141</f>
        <v>52228.000000000007</v>
      </c>
      <c r="F45" s="83">
        <f>RES_hhdet_in!F$141</f>
        <v>182539.99999999994</v>
      </c>
      <c r="G45" s="83">
        <f>RES_hhdet_in!G$141</f>
        <v>38150.688568224643</v>
      </c>
      <c r="H45" s="83">
        <f>RES_hhdet_in!H$141</f>
        <v>80094.999999999985</v>
      </c>
      <c r="I45" s="83">
        <f>RES_hhdet_in!I$141</f>
        <v>93750</v>
      </c>
      <c r="J45" s="83">
        <f>RES_hhdet_in!J$141</f>
        <v>1449</v>
      </c>
      <c r="K45" s="83">
        <f>RES_hhdet_in!K$141</f>
        <v>74928.39100798688</v>
      </c>
      <c r="L45" s="83">
        <f>RES_hhdet_in!L$141</f>
        <v>0</v>
      </c>
      <c r="M45" s="83">
        <f>RES_hhdet_in!M$141</f>
        <v>79092.859255175019</v>
      </c>
      <c r="N45" s="83">
        <f>RES_hhdet_in!N$141</f>
        <v>150034.85092677004</v>
      </c>
      <c r="O45" s="83">
        <f>RES_hhdet_in!O$141</f>
        <v>94020.876068224636</v>
      </c>
      <c r="P45" s="83">
        <f>RES_hhdet_in!P$141</f>
        <v>79013.389586108417</v>
      </c>
      <c r="Q45" s="83">
        <f>RES_hhdet_in!Q$141</f>
        <v>60235.000000000109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27291.803098864588</v>
      </c>
      <c r="D49" s="67">
        <f>RES_hhdet_in_new!D$126</f>
        <v>0</v>
      </c>
      <c r="E49" s="67">
        <f>RES_hhdet_in_new!E$126</f>
        <v>4149.1731742682296</v>
      </c>
      <c r="F49" s="67">
        <f>RES_hhdet_in_new!F$126</f>
        <v>35593.742662212018</v>
      </c>
      <c r="G49" s="67">
        <f>RES_hhdet_in_new!G$126</f>
        <v>22989.33305210753</v>
      </c>
      <c r="H49" s="67">
        <f>RES_hhdet_in_new!H$126</f>
        <v>36301.559508991289</v>
      </c>
      <c r="I49" s="67">
        <f>RES_hhdet_in_new!I$126</f>
        <v>21257.066315293916</v>
      </c>
      <c r="J49" s="67">
        <f>RES_hhdet_in_new!J$126</f>
        <v>0</v>
      </c>
      <c r="K49" s="67">
        <f>RES_hhdet_in_new!K$126</f>
        <v>13819.601879053229</v>
      </c>
      <c r="L49" s="67">
        <f>RES_hhdet_in_new!L$126</f>
        <v>0</v>
      </c>
      <c r="M49" s="67">
        <f>RES_hhdet_in_new!M$126</f>
        <v>36457.38327951439</v>
      </c>
      <c r="N49" s="67">
        <f>RES_hhdet_in_new!N$126</f>
        <v>32654.281418974944</v>
      </c>
      <c r="O49" s="67">
        <f>RES_hhdet_in_new!O$126</f>
        <v>23711.55305351206</v>
      </c>
      <c r="P49" s="67">
        <f>RES_hhdet_in_new!P$126</f>
        <v>8207.7053149388576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285</v>
      </c>
      <c r="D51" s="67">
        <f>RES_hhdet_in_new!D$129</f>
        <v>0</v>
      </c>
      <c r="E51" s="67">
        <f>RES_hhdet_in_new!E$129</f>
        <v>300</v>
      </c>
      <c r="F51" s="67">
        <f>RES_hhdet_in_new!F$129</f>
        <v>333.00000000000006</v>
      </c>
      <c r="G51" s="67">
        <f>RES_hhdet_in_new!G$129</f>
        <v>347</v>
      </c>
      <c r="H51" s="67">
        <f>RES_hhdet_in_new!H$129</f>
        <v>1344.9999999999995</v>
      </c>
      <c r="I51" s="67">
        <f>RES_hhdet_in_new!I$129</f>
        <v>582.99999999999977</v>
      </c>
      <c r="J51" s="67">
        <f>RES_hhdet_in_new!J$129</f>
        <v>0</v>
      </c>
      <c r="K51" s="67">
        <f>RES_hhdet_in_new!K$129</f>
        <v>1019.9999999999997</v>
      </c>
      <c r="L51" s="67">
        <f>RES_hhdet_in_new!L$129</f>
        <v>0</v>
      </c>
      <c r="M51" s="67">
        <f>RES_hhdet_in_new!M$129</f>
        <v>1282.9999999999993</v>
      </c>
      <c r="N51" s="67">
        <f>RES_hhdet_in_new!N$129</f>
        <v>1569.0000000000005</v>
      </c>
      <c r="O51" s="67">
        <f>RES_hhdet_in_new!O$129</f>
        <v>1467.9999999999998</v>
      </c>
      <c r="P51" s="67">
        <f>RES_hhdet_in_new!P$129</f>
        <v>1958.9999999999991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16621.59738978625</v>
      </c>
      <c r="D53" s="67">
        <f>RES_hhdet_in_new!D$131</f>
        <v>0</v>
      </c>
      <c r="E53" s="67">
        <f>RES_hhdet_in_new!E$131</f>
        <v>4085.4578357424648</v>
      </c>
      <c r="F53" s="67">
        <f>RES_hhdet_in_new!F$131</f>
        <v>28839.279636409774</v>
      </c>
      <c r="G53" s="67">
        <f>RES_hhdet_in_new!G$131</f>
        <v>16838.295854004096</v>
      </c>
      <c r="H53" s="67">
        <f>RES_hhdet_in_new!H$131</f>
        <v>24061.429191344247</v>
      </c>
      <c r="I53" s="67">
        <f>RES_hhdet_in_new!I$131</f>
        <v>12349.316215971081</v>
      </c>
      <c r="J53" s="67">
        <f>RES_hhdet_in_new!J$131</f>
        <v>0</v>
      </c>
      <c r="K53" s="67">
        <f>RES_hhdet_in_new!K$131</f>
        <v>10948.9300080582</v>
      </c>
      <c r="L53" s="67">
        <f>RES_hhdet_in_new!L$131</f>
        <v>0</v>
      </c>
      <c r="M53" s="67">
        <f>RES_hhdet_in_new!M$131</f>
        <v>29250.94069170309</v>
      </c>
      <c r="N53" s="67">
        <f>RES_hhdet_in_new!N$131</f>
        <v>23191.232079422483</v>
      </c>
      <c r="O53" s="67">
        <f>RES_hhdet_in_new!O$131</f>
        <v>18033.201930622217</v>
      </c>
      <c r="P53" s="67">
        <f>RES_hhdet_in_new!P$131</f>
        <v>4947.2826450514258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8278</v>
      </c>
      <c r="D54" s="67">
        <f>RES_hhdet_in_new!D$132</f>
        <v>0</v>
      </c>
      <c r="E54" s="67">
        <f>RES_hhdet_in_new!E$132</f>
        <v>63.715338525764729</v>
      </c>
      <c r="F54" s="67">
        <f>RES_hhdet_in_new!F$132</f>
        <v>1138.9122828611496</v>
      </c>
      <c r="G54" s="67">
        <f>RES_hhdet_in_new!G$132</f>
        <v>668.13477432134039</v>
      </c>
      <c r="H54" s="67">
        <f>RES_hhdet_in_new!H$132</f>
        <v>1417.9304847750225</v>
      </c>
      <c r="I54" s="67">
        <f>RES_hhdet_in_new!I$132</f>
        <v>2828.242703340477</v>
      </c>
      <c r="J54" s="67">
        <f>RES_hhdet_in_new!J$132</f>
        <v>0</v>
      </c>
      <c r="K54" s="67">
        <f>RES_hhdet_in_new!K$132</f>
        <v>2870.6718709950283</v>
      </c>
      <c r="L54" s="67">
        <f>RES_hhdet_in_new!L$132</f>
        <v>0</v>
      </c>
      <c r="M54" s="67">
        <f>RES_hhdet_in_new!M$132</f>
        <v>4388.538045782373</v>
      </c>
      <c r="N54" s="67">
        <f>RES_hhdet_in_new!N$132</f>
        <v>9463.0493395524609</v>
      </c>
      <c r="O54" s="67">
        <f>RES_hhdet_in_new!O$132</f>
        <v>2750.1056930999061</v>
      </c>
      <c r="P54" s="67">
        <f>RES_hhdet_in_new!P$132</f>
        <v>1989.533739053159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1517.2057090783383</v>
      </c>
      <c r="D55" s="67">
        <f>RES_hhdet_in_new!D$135</f>
        <v>0</v>
      </c>
      <c r="E55" s="67">
        <f>RES_hhdet_in_new!E$135</f>
        <v>0</v>
      </c>
      <c r="F55" s="67">
        <f>RES_hhdet_in_new!F$135</f>
        <v>5529.6823636159597</v>
      </c>
      <c r="G55" s="67">
        <f>RES_hhdet_in_new!G$135</f>
        <v>5396.6883559711978</v>
      </c>
      <c r="H55" s="67">
        <f>RES_hhdet_in_new!H$135</f>
        <v>10475.219656494772</v>
      </c>
      <c r="I55" s="67">
        <f>RES_hhdet_in_new!I$135</f>
        <v>5927.6817999374771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2551.5019218222455</v>
      </c>
      <c r="N55" s="67">
        <f>RES_hhdet_in_new!N$135</f>
        <v>0</v>
      </c>
      <c r="O55" s="67">
        <f>RES_hhdet_in_new!O$135</f>
        <v>2758.5964664727298</v>
      </c>
      <c r="P55" s="67">
        <f>RES_hhdet_in_new!P$135</f>
        <v>1135.1427870942123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875</v>
      </c>
      <c r="D56" s="67">
        <f>RES_hhdet_in_new!D$136</f>
        <v>0</v>
      </c>
      <c r="E56" s="67">
        <f>RES_hhdet_in_new!E$136</f>
        <v>0</v>
      </c>
      <c r="F56" s="67">
        <f>RES_hhdet_in_new!F$136</f>
        <v>85.86837932513528</v>
      </c>
      <c r="G56" s="67">
        <f>RES_hhdet_in_new!G$136</f>
        <v>86.214067810894164</v>
      </c>
      <c r="H56" s="67">
        <f>RES_hhdet_in_new!H$136</f>
        <v>346.98017637724956</v>
      </c>
      <c r="I56" s="67">
        <f>RES_hhdet_in_new!I$136</f>
        <v>151.82559604488137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266.40262020667916</v>
      </c>
      <c r="N56" s="67">
        <f>RES_hhdet_in_new!N$136</f>
        <v>0</v>
      </c>
      <c r="O56" s="67">
        <f>RES_hhdet_in_new!O$136</f>
        <v>169.64896331720462</v>
      </c>
      <c r="P56" s="67">
        <f>RES_hhdet_in_new!P$136</f>
        <v>135.74614374006035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27291.803098864588</v>
      </c>
      <c r="D59" s="83">
        <f>RES_hhdet_in_new!D$141</f>
        <v>0</v>
      </c>
      <c r="E59" s="83">
        <f>RES_hhdet_in_new!E$141</f>
        <v>4149.1731742682296</v>
      </c>
      <c r="F59" s="83">
        <f>RES_hhdet_in_new!F$141</f>
        <v>35593.742662212018</v>
      </c>
      <c r="G59" s="83">
        <f>RES_hhdet_in_new!G$141</f>
        <v>22989.33305210753</v>
      </c>
      <c r="H59" s="83">
        <f>RES_hhdet_in_new!H$141</f>
        <v>36301.559508991289</v>
      </c>
      <c r="I59" s="83">
        <f>RES_hhdet_in_new!I$141</f>
        <v>21257.066315293916</v>
      </c>
      <c r="J59" s="83">
        <f>RES_hhdet_in_new!J$141</f>
        <v>0</v>
      </c>
      <c r="K59" s="83">
        <f>RES_hhdet_in_new!K$141</f>
        <v>13819.601879053227</v>
      </c>
      <c r="L59" s="83">
        <f>RES_hhdet_in_new!L$141</f>
        <v>0</v>
      </c>
      <c r="M59" s="83">
        <f>RES_hhdet_in_new!M$141</f>
        <v>36457.38327951439</v>
      </c>
      <c r="N59" s="83">
        <f>RES_hhdet_in_new!N$141</f>
        <v>32654.281418974948</v>
      </c>
      <c r="O59" s="83">
        <f>RES_hhdet_in_new!O$141</f>
        <v>23711.55305351206</v>
      </c>
      <c r="P59" s="83">
        <f>RES_hhdet_in_new!P$141</f>
        <v>8207.7053149388576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35856.384401135409</v>
      </c>
      <c r="D63" s="67">
        <f t="shared" ref="D63:Q63" si="4">D35-D49</f>
        <v>0</v>
      </c>
      <c r="E63" s="67">
        <f t="shared" si="4"/>
        <v>6674.0143257317704</v>
      </c>
      <c r="F63" s="67">
        <f t="shared" si="4"/>
        <v>54402.444837787982</v>
      </c>
      <c r="G63" s="67">
        <f t="shared" si="4"/>
        <v>29740.854447892463</v>
      </c>
      <c r="H63" s="67">
        <f t="shared" si="4"/>
        <v>16268.627991008703</v>
      </c>
      <c r="I63" s="67">
        <f t="shared" si="4"/>
        <v>42452.121184706084</v>
      </c>
      <c r="J63" s="67">
        <f t="shared" si="4"/>
        <v>0</v>
      </c>
      <c r="K63" s="67">
        <f t="shared" si="4"/>
        <v>21839.585620946771</v>
      </c>
      <c r="L63" s="67">
        <f t="shared" si="4"/>
        <v>0</v>
      </c>
      <c r="M63" s="67">
        <f t="shared" si="4"/>
        <v>20353.80422048561</v>
      </c>
      <c r="N63" s="67">
        <f t="shared" si="4"/>
        <v>42717.906081025038</v>
      </c>
      <c r="O63" s="67">
        <f t="shared" si="4"/>
        <v>27375.634446487933</v>
      </c>
      <c r="P63" s="67">
        <f t="shared" si="4"/>
        <v>9148.4196850611424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374</v>
      </c>
      <c r="D65" s="67">
        <f t="shared" ref="D65:Q65" si="5">D37-D51</f>
        <v>512</v>
      </c>
      <c r="E65" s="67">
        <f t="shared" si="5"/>
        <v>958.5</v>
      </c>
      <c r="F65" s="67">
        <f t="shared" si="5"/>
        <v>979.25</v>
      </c>
      <c r="G65" s="67">
        <f t="shared" si="5"/>
        <v>912</v>
      </c>
      <c r="H65" s="67">
        <f t="shared" si="5"/>
        <v>1054.7500000000005</v>
      </c>
      <c r="I65" s="67">
        <f t="shared" si="5"/>
        <v>1633.5000000000002</v>
      </c>
      <c r="J65" s="67">
        <f t="shared" si="5"/>
        <v>1526.25</v>
      </c>
      <c r="K65" s="67">
        <f t="shared" si="5"/>
        <v>2559.0000000000005</v>
      </c>
      <c r="L65" s="67">
        <f t="shared" si="5"/>
        <v>1284.75</v>
      </c>
      <c r="M65" s="67">
        <f t="shared" si="5"/>
        <v>1247.0000000000007</v>
      </c>
      <c r="N65" s="67">
        <f t="shared" si="5"/>
        <v>2051.9999999999995</v>
      </c>
      <c r="O65" s="67">
        <f t="shared" si="5"/>
        <v>1694.0000000000002</v>
      </c>
      <c r="P65" s="67">
        <f t="shared" si="5"/>
        <v>2184.0000000000009</v>
      </c>
      <c r="Q65" s="67">
        <f t="shared" si="5"/>
        <v>4320.9999999999991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37587.902610213736</v>
      </c>
      <c r="D67" s="67">
        <f t="shared" si="6"/>
        <v>63.972513308741789</v>
      </c>
      <c r="E67" s="67">
        <f t="shared" si="6"/>
        <v>6051.6378242812552</v>
      </c>
      <c r="F67" s="67">
        <f t="shared" si="6"/>
        <v>50831.476713035459</v>
      </c>
      <c r="G67" s="67">
        <f t="shared" si="6"/>
        <v>28261.87016477709</v>
      </c>
      <c r="H67" s="67">
        <f t="shared" si="6"/>
        <v>15445.144071655184</v>
      </c>
      <c r="I67" s="67">
        <f t="shared" si="6"/>
        <v>42222.615332438043</v>
      </c>
      <c r="J67" s="67">
        <f t="shared" si="6"/>
        <v>17894.712870177114</v>
      </c>
      <c r="K67" s="67">
        <f t="shared" si="6"/>
        <v>20277.284705474147</v>
      </c>
      <c r="L67" s="67">
        <f t="shared" si="6"/>
        <v>0</v>
      </c>
      <c r="M67" s="67">
        <f t="shared" si="6"/>
        <v>19622.59960460127</v>
      </c>
      <c r="N67" s="67">
        <f t="shared" si="6"/>
        <v>44373.083211664401</v>
      </c>
      <c r="O67" s="67">
        <f t="shared" si="6"/>
        <v>35031.477768454191</v>
      </c>
      <c r="P67" s="67">
        <f t="shared" si="6"/>
        <v>10230.449252242457</v>
      </c>
      <c r="Q67" s="67">
        <f t="shared" si="6"/>
        <v>13220.586171017072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5481.9999999999991</v>
      </c>
      <c r="K68" s="67">
        <f t="shared" si="6"/>
        <v>428.60101133738044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1541.9000557627974</v>
      </c>
      <c r="Q68" s="67">
        <f t="shared" si="6"/>
        <v>3166.3633669978772</v>
      </c>
    </row>
    <row r="69" spans="1:17" ht="12" customHeight="1" x14ac:dyDescent="0.25">
      <c r="A69" s="148" t="s">
        <v>142</v>
      </c>
      <c r="B69" s="67"/>
      <c r="C69" s="67">
        <f t="shared" si="6"/>
        <v>3440.0650140661983</v>
      </c>
      <c r="D69" s="67">
        <f t="shared" si="6"/>
        <v>7.0274866912648122</v>
      </c>
      <c r="E69" s="67">
        <f t="shared" si="6"/>
        <v>2233.5698139143374</v>
      </c>
      <c r="F69" s="67">
        <f t="shared" si="6"/>
        <v>4151.7487869388178</v>
      </c>
      <c r="G69" s="67">
        <f t="shared" si="6"/>
        <v>1844.3331252476246</v>
      </c>
      <c r="H69" s="67">
        <f t="shared" si="6"/>
        <v>2157.2803435052083</v>
      </c>
      <c r="I69" s="67">
        <f t="shared" si="6"/>
        <v>617.57415165338443</v>
      </c>
      <c r="J69" s="67">
        <f t="shared" si="6"/>
        <v>0</v>
      </c>
      <c r="K69" s="67">
        <f t="shared" si="6"/>
        <v>12751.000000000022</v>
      </c>
      <c r="L69" s="67">
        <f t="shared" si="6"/>
        <v>4296.5</v>
      </c>
      <c r="M69" s="67">
        <f t="shared" si="6"/>
        <v>2571.896087737126</v>
      </c>
      <c r="N69" s="67">
        <f t="shared" si="6"/>
        <v>285.95871689134862</v>
      </c>
      <c r="O69" s="67">
        <f t="shared" si="6"/>
        <v>0</v>
      </c>
      <c r="P69" s="67">
        <f t="shared" si="6"/>
        <v>6033.7473305166905</v>
      </c>
      <c r="Q69" s="67">
        <f t="shared" si="6"/>
        <v>8123.363805219351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18</v>
      </c>
      <c r="E70" s="67">
        <f t="shared" si="6"/>
        <v>44.51939978876554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849.14032352981769</v>
      </c>
      <c r="L70" s="67">
        <f t="shared" si="6"/>
        <v>18</v>
      </c>
      <c r="M70" s="67">
        <f t="shared" si="6"/>
        <v>41.213300113785806</v>
      </c>
      <c r="N70" s="67">
        <f t="shared" si="6"/>
        <v>329.4856424959259</v>
      </c>
      <c r="O70" s="67">
        <f t="shared" si="6"/>
        <v>31.941673190854203</v>
      </c>
      <c r="P70" s="67">
        <f t="shared" si="6"/>
        <v>322.0438932045974</v>
      </c>
      <c r="Q70" s="67">
        <f t="shared" si="6"/>
        <v>550.71511792000149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17082.026663070279</v>
      </c>
      <c r="D72" s="67">
        <f t="shared" si="7"/>
        <v>51298</v>
      </c>
      <c r="E72" s="67">
        <f t="shared" si="7"/>
        <v>3411.3282448249456</v>
      </c>
      <c r="F72" s="67">
        <f t="shared" si="7"/>
        <v>15373.159627165804</v>
      </c>
      <c r="G72" s="67">
        <f t="shared" si="7"/>
        <v>133368.50000000003</v>
      </c>
      <c r="H72" s="67">
        <f t="shared" si="7"/>
        <v>6521.6248179438016</v>
      </c>
      <c r="I72" s="67">
        <f t="shared" si="7"/>
        <v>11240.690289409946</v>
      </c>
      <c r="J72" s="67">
        <f t="shared" si="7"/>
        <v>0</v>
      </c>
      <c r="K72" s="67">
        <f t="shared" si="7"/>
        <v>55180.698088880163</v>
      </c>
      <c r="L72" s="67">
        <f t="shared" si="7"/>
        <v>45214.846793741337</v>
      </c>
      <c r="M72" s="67">
        <f t="shared" si="7"/>
        <v>11300.828244824987</v>
      </c>
      <c r="N72" s="67">
        <f t="shared" si="7"/>
        <v>15333.524073229941</v>
      </c>
      <c r="O72" s="67">
        <f t="shared" si="7"/>
        <v>55517.029266982674</v>
      </c>
      <c r="P72" s="67">
        <f t="shared" si="7"/>
        <v>0</v>
      </c>
      <c r="Q72" s="67">
        <f t="shared" si="7"/>
        <v>5131.1228239799439</v>
      </c>
    </row>
    <row r="73" spans="1:17" ht="12" customHeight="1" x14ac:dyDescent="0.25">
      <c r="A73" s="159" t="s">
        <v>140</v>
      </c>
      <c r="B73" s="83"/>
      <c r="C73" s="83">
        <f t="shared" si="7"/>
        <v>146163.19690113544</v>
      </c>
      <c r="D73" s="83">
        <f t="shared" si="7"/>
        <v>0</v>
      </c>
      <c r="E73" s="83">
        <f t="shared" si="7"/>
        <v>48078.826825731776</v>
      </c>
      <c r="F73" s="83">
        <f t="shared" si="7"/>
        <v>146946.25733778792</v>
      </c>
      <c r="G73" s="83">
        <f t="shared" si="7"/>
        <v>15161.355516117113</v>
      </c>
      <c r="H73" s="83">
        <f t="shared" si="7"/>
        <v>43793.440491008696</v>
      </c>
      <c r="I73" s="83">
        <f t="shared" si="7"/>
        <v>72492.933684706077</v>
      </c>
      <c r="J73" s="83">
        <f t="shared" si="7"/>
        <v>1449</v>
      </c>
      <c r="K73" s="83">
        <f t="shared" si="7"/>
        <v>61108.789128933655</v>
      </c>
      <c r="L73" s="83">
        <f t="shared" si="7"/>
        <v>0</v>
      </c>
      <c r="M73" s="83">
        <f t="shared" si="7"/>
        <v>42635.475975660629</v>
      </c>
      <c r="N73" s="83">
        <f t="shared" si="7"/>
        <v>117380.56950779509</v>
      </c>
      <c r="O73" s="83">
        <f t="shared" si="7"/>
        <v>70309.323014712572</v>
      </c>
      <c r="P73" s="83">
        <f t="shared" si="7"/>
        <v>70805.684271169564</v>
      </c>
      <c r="Q73" s="83">
        <f t="shared" si="7"/>
        <v>60235.000000000109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30351.187499999985</v>
      </c>
      <c r="D79" s="80">
        <f>RES_hhdet_numvin!D126</f>
        <v>0</v>
      </c>
      <c r="E79" s="80">
        <f>RES_hhdet_numvin!E126</f>
        <v>10823.187499999995</v>
      </c>
      <c r="F79" s="80">
        <f>RES_hhdet_numvin!F126</f>
        <v>89996.187499999971</v>
      </c>
      <c r="G79" s="80">
        <f>RES_hhdet_numvin!G126</f>
        <v>52730.187499999978</v>
      </c>
      <c r="H79" s="80">
        <f>RES_hhdet_numvin!H126</f>
        <v>52570.187499999978</v>
      </c>
      <c r="I79" s="80">
        <f>RES_hhdet_numvin!I126</f>
        <v>63709.187499999985</v>
      </c>
      <c r="J79" s="80">
        <f>RES_hhdet_numvin!J126</f>
        <v>0</v>
      </c>
      <c r="K79" s="80">
        <f>RES_hhdet_numvin!K126</f>
        <v>35659.187499999985</v>
      </c>
      <c r="L79" s="80">
        <f>RES_hhdet_numvin!L126</f>
        <v>0</v>
      </c>
      <c r="M79" s="80">
        <f>RES_hhdet_numvin!M126</f>
        <v>56811.187499999971</v>
      </c>
      <c r="N79" s="80">
        <f>RES_hhdet_numvin!N126</f>
        <v>75372.187499999956</v>
      </c>
      <c r="O79" s="80">
        <f>RES_hhdet_numvin!O126</f>
        <v>51087.187499999978</v>
      </c>
      <c r="P79" s="80">
        <f>RES_hhdet_numvin!P126</f>
        <v>17356.124999999993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12.999999999999995</v>
      </c>
      <c r="H81" s="80">
        <f>RES_hhdet_numvin!H129</f>
        <v>1947.9999999999991</v>
      </c>
      <c r="I81" s="80">
        <f>RES_hhdet_numvin!I129</f>
        <v>1745.9999999999993</v>
      </c>
      <c r="J81" s="80">
        <f>RES_hhdet_numvin!J129</f>
        <v>0</v>
      </c>
      <c r="K81" s="80">
        <f>RES_hhdet_numvin!K129</f>
        <v>2631.9999999999991</v>
      </c>
      <c r="L81" s="80">
        <f>RES_hhdet_numvin!L129</f>
        <v>0</v>
      </c>
      <c r="M81" s="80">
        <f>RES_hhdet_numvin!M129</f>
        <v>1999.9999999999991</v>
      </c>
      <c r="N81" s="80">
        <f>RES_hhdet_numvin!N129</f>
        <v>3620.9999999999982</v>
      </c>
      <c r="O81" s="80">
        <f>RES_hhdet_numvin!O129</f>
        <v>3161.9999999999986</v>
      </c>
      <c r="P81" s="80">
        <f>RES_hhdet_numvin!P129</f>
        <v>6717.9999999999973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26287.281527378003</v>
      </c>
      <c r="D83" s="80">
        <f>RES_hhdet_numvin!D131</f>
        <v>0</v>
      </c>
      <c r="E83" s="80">
        <f>RES_hhdet_numvin!E131</f>
        <v>10695.391488207231</v>
      </c>
      <c r="F83" s="80">
        <f>RES_hhdet_numvin!F131</f>
        <v>86621.380434651946</v>
      </c>
      <c r="G83" s="80">
        <f>RES_hhdet_numvin!G131</f>
        <v>50401.762297666268</v>
      </c>
      <c r="H83" s="80">
        <f>RES_hhdet_numvin!H131</f>
        <v>45829.187585138287</v>
      </c>
      <c r="I83" s="80">
        <f>RES_hhdet_numvin!I131</f>
        <v>54188.755395395237</v>
      </c>
      <c r="J83" s="80">
        <f>RES_hhdet_numvin!J131</f>
        <v>0</v>
      </c>
      <c r="K83" s="80">
        <f>RES_hhdet_numvin!K131</f>
        <v>31226.214713532332</v>
      </c>
      <c r="L83" s="80">
        <f>RES_hhdet_numvin!L131</f>
        <v>0</v>
      </c>
      <c r="M83" s="80">
        <f>RES_hhdet_numvin!M131</f>
        <v>48873.540296304338</v>
      </c>
      <c r="N83" s="80">
        <f>RES_hhdet_numvin!N131</f>
        <v>65412.128671055281</v>
      </c>
      <c r="O83" s="80">
        <f>RES_hhdet_numvin!O131</f>
        <v>45408.836377110143</v>
      </c>
      <c r="P83" s="80">
        <f>RES_hhdet_numvin!P131</f>
        <v>11721.521213560751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829.12478099237046</v>
      </c>
      <c r="D84" s="80">
        <f>RES_hhdet_numvin!D132</f>
        <v>0</v>
      </c>
      <c r="E84" s="80">
        <f>RES_hhdet_numvin!E132</f>
        <v>0</v>
      </c>
      <c r="F84" s="80">
        <f>RES_hhdet_numvin!F132</f>
        <v>3296.9435271585376</v>
      </c>
      <c r="G84" s="80">
        <f>RES_hhdet_numvin!G132</f>
        <v>2296.4835291428535</v>
      </c>
      <c r="H84" s="80">
        <f>RES_hhdet_numvin!H132</f>
        <v>1417.9304847750223</v>
      </c>
      <c r="I84" s="80">
        <f>RES_hhdet_numvin!I132</f>
        <v>4182.1179223480995</v>
      </c>
      <c r="J84" s="80">
        <f>RES_hhdet_numvin!J132</f>
        <v>0</v>
      </c>
      <c r="K84" s="80">
        <f>RES_hhdet_numvin!K132</f>
        <v>3299.2728823324073</v>
      </c>
      <c r="L84" s="80">
        <f>RES_hhdet_numvin!L132</f>
        <v>0</v>
      </c>
      <c r="M84" s="80">
        <f>RES_hhdet_numvin!M132</f>
        <v>4388.538045782373</v>
      </c>
      <c r="N84" s="80">
        <f>RES_hhdet_numvin!N132</f>
        <v>9463.0493395524554</v>
      </c>
      <c r="O84" s="80">
        <f>RES_hhdet_numvin!O132</f>
        <v>2750.1056930999052</v>
      </c>
      <c r="P84" s="80">
        <f>RES_hhdet_numvin!P132</f>
        <v>3531.4337948159546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3085.3331360164275</v>
      </c>
      <c r="D85" s="80">
        <f>RES_hhdet_numvin!D135</f>
        <v>0</v>
      </c>
      <c r="E85" s="80">
        <f>RES_hhdet_numvin!E135</f>
        <v>125.31841367548081</v>
      </c>
      <c r="F85" s="80">
        <f>RES_hhdet_numvin!F135</f>
        <v>71.23634827511971</v>
      </c>
      <c r="G85" s="80">
        <f>RES_hhdet_numvin!G135</f>
        <v>0</v>
      </c>
      <c r="H85" s="80">
        <f>RES_hhdet_numvin!H135</f>
        <v>5093.8090831425552</v>
      </c>
      <c r="I85" s="80">
        <f>RES_hhdet_numvin!I135</f>
        <v>5038.0306692029189</v>
      </c>
      <c r="J85" s="80">
        <f>RES_hhdet_numvin!J135</f>
        <v>0</v>
      </c>
      <c r="K85" s="80">
        <f>RES_hhdet_numvin!K135</f>
        <v>1081.6976562128484</v>
      </c>
      <c r="L85" s="80">
        <f>RES_hhdet_numvin!L135</f>
        <v>0</v>
      </c>
      <c r="M85" s="80">
        <f>RES_hhdet_numvin!M135</f>
        <v>3241.4932375927942</v>
      </c>
      <c r="N85" s="80">
        <f>RES_hhdet_numvin!N135</f>
        <v>285.9587168913485</v>
      </c>
      <c r="O85" s="80">
        <f>RES_hhdet_numvin!O135</f>
        <v>2758.5964664727289</v>
      </c>
      <c r="P85" s="80">
        <f>RES_hhdet_numvin!P135</f>
        <v>1878.5262725177447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149.44805561318611</v>
      </c>
      <c r="D86" s="80">
        <f>RES_hhdet_numvin!D136</f>
        <v>0</v>
      </c>
      <c r="E86" s="80">
        <f>RES_hhdet_numvin!E136</f>
        <v>2.4775981172828008</v>
      </c>
      <c r="F86" s="80">
        <f>RES_hhdet_numvin!F136</f>
        <v>6.6271899143546813</v>
      </c>
      <c r="G86" s="80">
        <f>RES_hhdet_numvin!G136</f>
        <v>31.941673190854175</v>
      </c>
      <c r="H86" s="80">
        <f>RES_hhdet_numvin!H136</f>
        <v>229.26034694410595</v>
      </c>
      <c r="I86" s="80">
        <f>RES_hhdet_numvin!I136</f>
        <v>300.28351305373064</v>
      </c>
      <c r="J86" s="80">
        <f>RES_hhdet_numvin!J136</f>
        <v>0</v>
      </c>
      <c r="K86" s="80">
        <f>RES_hhdet_numvin!K136</f>
        <v>52.002247922396371</v>
      </c>
      <c r="L86" s="80">
        <f>RES_hhdet_numvin!L136</f>
        <v>0</v>
      </c>
      <c r="M86" s="80">
        <f>RES_hhdet_numvin!M136</f>
        <v>307.61592032046485</v>
      </c>
      <c r="N86" s="80">
        <f>RES_hhdet_numvin!N136</f>
        <v>211.05077250087663</v>
      </c>
      <c r="O86" s="80">
        <f>RES_hhdet_numvin!O136</f>
        <v>169.64896331720456</v>
      </c>
      <c r="P86" s="80">
        <f>RES_hhdet_numvin!P136</f>
        <v>224.64371910554135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22265.787201956955</v>
      </c>
      <c r="D88" s="80">
        <f>RES_hhdet_numvin!D140</f>
        <v>0</v>
      </c>
      <c r="E88" s="80">
        <f>RES_hhdet_numvin!E140</f>
        <v>3202.3610414154496</v>
      </c>
      <c r="F88" s="80">
        <f>RES_hhdet_numvin!F140</f>
        <v>14172.991680225248</v>
      </c>
      <c r="G88" s="80">
        <f>RES_hhdet_numvin!G140</f>
        <v>7888.5281987580338</v>
      </c>
      <c r="H88" s="80">
        <f>RES_hhdet_numvin!H140</f>
        <v>3314.1643046832914</v>
      </c>
      <c r="I88" s="80">
        <f>RES_hhdet_numvin!I140</f>
        <v>9857.4283357578443</v>
      </c>
      <c r="J88" s="80">
        <f>RES_hhdet_numvin!J140</f>
        <v>0</v>
      </c>
      <c r="K88" s="80">
        <f>RES_hhdet_numvin!K140</f>
        <v>3554.7865600944233</v>
      </c>
      <c r="L88" s="80">
        <f>RES_hhdet_numvin!L140</f>
        <v>0</v>
      </c>
      <c r="M88" s="80">
        <f>RES_hhdet_numvin!M140</f>
        <v>1364.4495510867159</v>
      </c>
      <c r="N88" s="80">
        <f>RES_hhdet_numvin!N140</f>
        <v>1160.5323930046868</v>
      </c>
      <c r="O88" s="80">
        <f>RES_hhdet_numvin!O140</f>
        <v>1907.9707330173226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8085.4002980430305</v>
      </c>
      <c r="D89" s="78">
        <f>RES_hhdet_numvin!D141</f>
        <v>0</v>
      </c>
      <c r="E89" s="78">
        <f>RES_hhdet_numvin!E141</f>
        <v>7620.8264585845454</v>
      </c>
      <c r="F89" s="78">
        <f>RES_hhdet_numvin!F141</f>
        <v>75823.195819774701</v>
      </c>
      <c r="G89" s="78">
        <f>RES_hhdet_numvin!G141</f>
        <v>44841.659301241947</v>
      </c>
      <c r="H89" s="78">
        <f>RES_hhdet_numvin!H141</f>
        <v>49256.023195316695</v>
      </c>
      <c r="I89" s="78">
        <f>RES_hhdet_numvin!I141</f>
        <v>53851.759164242132</v>
      </c>
      <c r="J89" s="78">
        <f>RES_hhdet_numvin!J141</f>
        <v>0</v>
      </c>
      <c r="K89" s="78">
        <f>RES_hhdet_numvin!K141</f>
        <v>32104.400939905565</v>
      </c>
      <c r="L89" s="78">
        <f>RES_hhdet_numvin!L141</f>
        <v>0</v>
      </c>
      <c r="M89" s="78">
        <f>RES_hhdet_numvin!M141</f>
        <v>55446.737948913258</v>
      </c>
      <c r="N89" s="78">
        <f>RES_hhdet_numvin!N141</f>
        <v>74211.655106995284</v>
      </c>
      <c r="O89" s="78">
        <f>RES_hhdet_numvin!O141</f>
        <v>49179.216766982659</v>
      </c>
      <c r="P89" s="78">
        <f>RES_hhdet_numvin!P141</f>
        <v>17356.124999999993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761.40208484672394</v>
      </c>
      <c r="C93" s="168">
        <f t="shared" ref="C93:Q93" si="8">SUM(C94,C97,C99,C108)</f>
        <v>832.81724421167871</v>
      </c>
      <c r="D93" s="168">
        <f t="shared" si="8"/>
        <v>682.55704210939416</v>
      </c>
      <c r="E93" s="168">
        <f t="shared" si="8"/>
        <v>706.11788813604915</v>
      </c>
      <c r="F93" s="168">
        <f t="shared" si="8"/>
        <v>738.69546734480036</v>
      </c>
      <c r="G93" s="168">
        <f t="shared" si="8"/>
        <v>772.0004148432638</v>
      </c>
      <c r="H93" s="168">
        <f t="shared" si="8"/>
        <v>732.85510399734528</v>
      </c>
      <c r="I93" s="168">
        <f t="shared" si="8"/>
        <v>689.14080524285316</v>
      </c>
      <c r="J93" s="168">
        <f t="shared" si="8"/>
        <v>609.59482846910487</v>
      </c>
      <c r="K93" s="168">
        <f t="shared" si="8"/>
        <v>595.61550556811073</v>
      </c>
      <c r="L93" s="168">
        <f t="shared" si="8"/>
        <v>635.09863358790096</v>
      </c>
      <c r="M93" s="168">
        <f t="shared" si="8"/>
        <v>592.77800410020666</v>
      </c>
      <c r="N93" s="168">
        <f t="shared" si="8"/>
        <v>599.84389074486603</v>
      </c>
      <c r="O93" s="168">
        <f t="shared" si="8"/>
        <v>586.65087829563743</v>
      </c>
      <c r="P93" s="168">
        <f t="shared" si="8"/>
        <v>493.25666178305272</v>
      </c>
      <c r="Q93" s="168">
        <f t="shared" si="8"/>
        <v>532.53712372358279</v>
      </c>
    </row>
    <row r="94" spans="1:17" ht="12" customHeight="1" x14ac:dyDescent="0.25">
      <c r="A94" s="158" t="s">
        <v>65</v>
      </c>
      <c r="B94" s="157">
        <f>SUM(B95:B96)</f>
        <v>602.27351689339946</v>
      </c>
      <c r="C94" s="157">
        <f t="shared" ref="C94:Q94" si="9">SUM(C95:C96)</f>
        <v>678.66732676913603</v>
      </c>
      <c r="D94" s="157">
        <f t="shared" si="9"/>
        <v>550.17752745949292</v>
      </c>
      <c r="E94" s="157">
        <f t="shared" si="9"/>
        <v>583.6079838154883</v>
      </c>
      <c r="F94" s="157">
        <f t="shared" si="9"/>
        <v>613.97576661929497</v>
      </c>
      <c r="G94" s="157">
        <f t="shared" si="9"/>
        <v>640.20327850493345</v>
      </c>
      <c r="H94" s="157">
        <f t="shared" si="9"/>
        <v>604.45064896673284</v>
      </c>
      <c r="I94" s="157">
        <f t="shared" si="9"/>
        <v>557.04690807070233</v>
      </c>
      <c r="J94" s="157">
        <f t="shared" si="9"/>
        <v>497.09468420431432</v>
      </c>
      <c r="K94" s="157">
        <f t="shared" si="9"/>
        <v>481.92556611745817</v>
      </c>
      <c r="L94" s="157">
        <f t="shared" si="9"/>
        <v>508.01522058220701</v>
      </c>
      <c r="M94" s="157">
        <f t="shared" si="9"/>
        <v>467.04031932894452</v>
      </c>
      <c r="N94" s="157">
        <f t="shared" si="9"/>
        <v>471.14416814921253</v>
      </c>
      <c r="O94" s="157">
        <f t="shared" si="9"/>
        <v>455.75695947734272</v>
      </c>
      <c r="P94" s="157">
        <f t="shared" si="9"/>
        <v>368.32925563760483</v>
      </c>
      <c r="Q94" s="157">
        <f t="shared" si="9"/>
        <v>405.46621717490399</v>
      </c>
    </row>
    <row r="95" spans="1:17" ht="12" customHeight="1" x14ac:dyDescent="0.25">
      <c r="A95" s="23" t="s">
        <v>149</v>
      </c>
      <c r="B95" s="156">
        <f>RES_hhdet_fec!B$126</f>
        <v>599.54517363418768</v>
      </c>
      <c r="C95" s="156">
        <f>RES_hhdet_fec!C$126</f>
        <v>676.60020196348171</v>
      </c>
      <c r="D95" s="156">
        <f>RES_hhdet_fec!D$126</f>
        <v>547.90752648408215</v>
      </c>
      <c r="E95" s="156">
        <f>RES_hhdet_fec!E$126</f>
        <v>581.41379085575875</v>
      </c>
      <c r="F95" s="156">
        <f>RES_hhdet_fec!F$126</f>
        <v>612.19286086179477</v>
      </c>
      <c r="G95" s="156">
        <f>RES_hhdet_fec!G$126</f>
        <v>638.40929799071273</v>
      </c>
      <c r="H95" s="156">
        <f>RES_hhdet_fec!H$126</f>
        <v>602.17911342696493</v>
      </c>
      <c r="I95" s="156">
        <f>RES_hhdet_fec!I$126</f>
        <v>554.91416819467861</v>
      </c>
      <c r="J95" s="156">
        <f>RES_hhdet_fec!J$126</f>
        <v>495.01493584910503</v>
      </c>
      <c r="K95" s="156">
        <f>RES_hhdet_fec!K$126</f>
        <v>480.25540585486772</v>
      </c>
      <c r="L95" s="156">
        <f>RES_hhdet_fec!L$126</f>
        <v>505.98180138161848</v>
      </c>
      <c r="M95" s="156">
        <f>RES_hhdet_fec!M$126</f>
        <v>465.07517882443079</v>
      </c>
      <c r="N95" s="156">
        <f>RES_hhdet_fec!N$126</f>
        <v>470.03266978493627</v>
      </c>
      <c r="O95" s="156">
        <f>RES_hhdet_fec!O$126</f>
        <v>454.53998902368517</v>
      </c>
      <c r="P95" s="156">
        <f>RES_hhdet_fec!P$126</f>
        <v>367.06582465895042</v>
      </c>
      <c r="Q95" s="156">
        <f>RES_hhdet_fec!Q$126</f>
        <v>403.31980903210308</v>
      </c>
    </row>
    <row r="96" spans="1:17" ht="12" customHeight="1" x14ac:dyDescent="0.25">
      <c r="A96" s="23" t="s">
        <v>60</v>
      </c>
      <c r="B96" s="156">
        <f>RES_hhdet_fec!B$127</f>
        <v>2.7283432592117283</v>
      </c>
      <c r="C96" s="156">
        <f>RES_hhdet_fec!C$127</f>
        <v>2.0671248056542733</v>
      </c>
      <c r="D96" s="156">
        <f>RES_hhdet_fec!D$127</f>
        <v>2.2700009754107202</v>
      </c>
      <c r="E96" s="156">
        <f>RES_hhdet_fec!E$127</f>
        <v>2.1941929597295928</v>
      </c>
      <c r="F96" s="156">
        <f>RES_hhdet_fec!F$127</f>
        <v>1.7829057575002372</v>
      </c>
      <c r="G96" s="156">
        <f>RES_hhdet_fec!G$127</f>
        <v>1.7939805142207677</v>
      </c>
      <c r="H96" s="156">
        <f>RES_hhdet_fec!H$127</f>
        <v>2.2715355397679198</v>
      </c>
      <c r="I96" s="156">
        <f>RES_hhdet_fec!I$127</f>
        <v>2.1327398760236838</v>
      </c>
      <c r="J96" s="156">
        <f>RES_hhdet_fec!J$127</f>
        <v>2.0797483552092917</v>
      </c>
      <c r="K96" s="156">
        <f>RES_hhdet_fec!K$127</f>
        <v>1.6701602625904464</v>
      </c>
      <c r="L96" s="156">
        <f>RES_hhdet_fec!L$127</f>
        <v>2.0334192005885274</v>
      </c>
      <c r="M96" s="156">
        <f>RES_hhdet_fec!M$127</f>
        <v>1.9651405045137047</v>
      </c>
      <c r="N96" s="156">
        <f>RES_hhdet_fec!N$127</f>
        <v>1.1114983642762644</v>
      </c>
      <c r="O96" s="156">
        <f>RES_hhdet_fec!O$127</f>
        <v>1.2169704536575452</v>
      </c>
      <c r="P96" s="156">
        <f>RES_hhdet_fec!P$127</f>
        <v>1.2634309786544367</v>
      </c>
      <c r="Q96" s="156">
        <f>RES_hhdet_fec!Q$127</f>
        <v>2.1464081428009094</v>
      </c>
    </row>
    <row r="97" spans="1:17" ht="12" customHeight="1" x14ac:dyDescent="0.25">
      <c r="A97" s="158" t="s">
        <v>112</v>
      </c>
      <c r="B97" s="157">
        <f>B98</f>
        <v>5.645185280308862E-2</v>
      </c>
      <c r="C97" s="157">
        <f t="shared" ref="C97:Q97" si="10">C98</f>
        <v>8.3677334055337269E-2</v>
      </c>
      <c r="D97" s="157">
        <f t="shared" si="10"/>
        <v>0.10306230143151889</v>
      </c>
      <c r="E97" s="157">
        <f t="shared" si="10"/>
        <v>0.13734663672292022</v>
      </c>
      <c r="F97" s="157">
        <f t="shared" si="10"/>
        <v>0.17261685056080334</v>
      </c>
      <c r="G97" s="157">
        <f t="shared" si="10"/>
        <v>0.20585725655497017</v>
      </c>
      <c r="H97" s="157">
        <f t="shared" si="10"/>
        <v>0.29415949756299642</v>
      </c>
      <c r="I97" s="157">
        <f t="shared" si="10"/>
        <v>0.36653090082309842</v>
      </c>
      <c r="J97" s="157">
        <f t="shared" si="10"/>
        <v>0.40730101651861406</v>
      </c>
      <c r="K97" s="157">
        <f t="shared" si="10"/>
        <v>0.48689111436656263</v>
      </c>
      <c r="L97" s="157">
        <f t="shared" si="10"/>
        <v>0.48947831887010235</v>
      </c>
      <c r="M97" s="157">
        <f t="shared" si="10"/>
        <v>0.53155510869711109</v>
      </c>
      <c r="N97" s="157">
        <f t="shared" si="10"/>
        <v>0.61290085720900622</v>
      </c>
      <c r="O97" s="157">
        <f t="shared" si="10"/>
        <v>0.67680122704215062</v>
      </c>
      <c r="P97" s="157">
        <f t="shared" si="10"/>
        <v>0.73908327625621528</v>
      </c>
      <c r="Q97" s="157">
        <f t="shared" si="10"/>
        <v>0.79310752519725825</v>
      </c>
    </row>
    <row r="98" spans="1:17" ht="12" customHeight="1" x14ac:dyDescent="0.25">
      <c r="A98" s="23" t="s">
        <v>60</v>
      </c>
      <c r="B98" s="156">
        <f>RES_hhdet_fec!B$129</f>
        <v>5.645185280308862E-2</v>
      </c>
      <c r="C98" s="156">
        <f>RES_hhdet_fec!C$129</f>
        <v>8.3677334055337269E-2</v>
      </c>
      <c r="D98" s="156">
        <f>RES_hhdet_fec!D$129</f>
        <v>0.10306230143151889</v>
      </c>
      <c r="E98" s="156">
        <f>RES_hhdet_fec!E$129</f>
        <v>0.13734663672292022</v>
      </c>
      <c r="F98" s="156">
        <f>RES_hhdet_fec!F$129</f>
        <v>0.17261685056080334</v>
      </c>
      <c r="G98" s="156">
        <f>RES_hhdet_fec!G$129</f>
        <v>0.20585725655497017</v>
      </c>
      <c r="H98" s="156">
        <f>RES_hhdet_fec!H$129</f>
        <v>0.29415949756299642</v>
      </c>
      <c r="I98" s="156">
        <f>RES_hhdet_fec!I$129</f>
        <v>0.36653090082309842</v>
      </c>
      <c r="J98" s="156">
        <f>RES_hhdet_fec!J$129</f>
        <v>0.40730101651861406</v>
      </c>
      <c r="K98" s="156">
        <f>RES_hhdet_fec!K$129</f>
        <v>0.48689111436656263</v>
      </c>
      <c r="L98" s="156">
        <f>RES_hhdet_fec!L$129</f>
        <v>0.48947831887010235</v>
      </c>
      <c r="M98" s="156">
        <f>RES_hhdet_fec!M$129</f>
        <v>0.53155510869711109</v>
      </c>
      <c r="N98" s="156">
        <f>RES_hhdet_fec!N$129</f>
        <v>0.61290085720900622</v>
      </c>
      <c r="O98" s="156">
        <f>RES_hhdet_fec!O$129</f>
        <v>0.67680122704215062</v>
      </c>
      <c r="P98" s="156">
        <f>RES_hhdet_fec!P$129</f>
        <v>0.73908327625621528</v>
      </c>
      <c r="Q98" s="156">
        <f>RES_hhdet_fec!Q$129</f>
        <v>0.79310752519725825</v>
      </c>
    </row>
    <row r="99" spans="1:17" ht="12" customHeight="1" x14ac:dyDescent="0.25">
      <c r="A99" s="158" t="s">
        <v>63</v>
      </c>
      <c r="B99" s="157">
        <f>SUM(B100:B101,B104:B105)</f>
        <v>81.736805634525197</v>
      </c>
      <c r="C99" s="157">
        <f t="shared" ref="C99:Q99" si="11">SUM(C100:C101,C104:C105)</f>
        <v>81.764090926635916</v>
      </c>
      <c r="D99" s="157">
        <f t="shared" si="11"/>
        <v>68.835887509575315</v>
      </c>
      <c r="E99" s="157">
        <f t="shared" si="11"/>
        <v>64.936589939711268</v>
      </c>
      <c r="F99" s="157">
        <f t="shared" si="11"/>
        <v>68.954020885884532</v>
      </c>
      <c r="G99" s="157">
        <f t="shared" si="11"/>
        <v>72.07529878923873</v>
      </c>
      <c r="H99" s="157">
        <f t="shared" si="11"/>
        <v>70.367024117049155</v>
      </c>
      <c r="I99" s="157">
        <f t="shared" si="11"/>
        <v>73.62424131163543</v>
      </c>
      <c r="J99" s="157">
        <f t="shared" si="11"/>
        <v>62.431729553063676</v>
      </c>
      <c r="K99" s="157">
        <f t="shared" si="11"/>
        <v>64.206862344719539</v>
      </c>
      <c r="L99" s="157">
        <f t="shared" si="11"/>
        <v>69.607675392651856</v>
      </c>
      <c r="M99" s="157">
        <f t="shared" si="11"/>
        <v>69.607357246277502</v>
      </c>
      <c r="N99" s="157">
        <f t="shared" si="11"/>
        <v>73.012036897182213</v>
      </c>
      <c r="O99" s="157">
        <f t="shared" si="11"/>
        <v>73.832521100964286</v>
      </c>
      <c r="P99" s="157">
        <f t="shared" si="11"/>
        <v>71.369757640393289</v>
      </c>
      <c r="Q99" s="157">
        <f t="shared" si="11"/>
        <v>70.589866469184159</v>
      </c>
    </row>
    <row r="100" spans="1:17" ht="12" customHeight="1" x14ac:dyDescent="0.25">
      <c r="A100" s="167" t="s">
        <v>148</v>
      </c>
      <c r="B100" s="132">
        <f>RES_hhdet_fec!B$131</f>
        <v>68.291015209504309</v>
      </c>
      <c r="C100" s="132">
        <f>RES_hhdet_fec!C$131</f>
        <v>70.362313969151614</v>
      </c>
      <c r="D100" s="132">
        <f>RES_hhdet_fec!D$131</f>
        <v>58.614172567507055</v>
      </c>
      <c r="E100" s="132">
        <f>RES_hhdet_fec!E$131</f>
        <v>55.797589636822515</v>
      </c>
      <c r="F100" s="132">
        <f>RES_hhdet_fec!F$131</f>
        <v>60.473992260962191</v>
      </c>
      <c r="G100" s="132">
        <f>RES_hhdet_fec!G$131</f>
        <v>64.087194816623978</v>
      </c>
      <c r="H100" s="132">
        <f>RES_hhdet_fec!H$131</f>
        <v>60.775534939078412</v>
      </c>
      <c r="I100" s="132">
        <f>RES_hhdet_fec!I$131</f>
        <v>65.167543435776111</v>
      </c>
      <c r="J100" s="132">
        <f>RES_hhdet_fec!J$131</f>
        <v>58.000594761076208</v>
      </c>
      <c r="K100" s="132">
        <f>RES_hhdet_fec!K$131</f>
        <v>57.626382950351157</v>
      </c>
      <c r="L100" s="132">
        <f>RES_hhdet_fec!L$131</f>
        <v>62.056152984608573</v>
      </c>
      <c r="M100" s="132">
        <f>RES_hhdet_fec!M$131</f>
        <v>61.886153230474427</v>
      </c>
      <c r="N100" s="132">
        <f>RES_hhdet_fec!N$131</f>
        <v>64.805013710934901</v>
      </c>
      <c r="O100" s="132">
        <f>RES_hhdet_fec!O$131</f>
        <v>66.058218059548551</v>
      </c>
      <c r="P100" s="132">
        <f>RES_hhdet_fec!P$131</f>
        <v>63.528767550004304</v>
      </c>
      <c r="Q100" s="132">
        <f>RES_hhdet_fec!Q$131</f>
        <v>61.851829500709719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0.80304998273992623</v>
      </c>
      <c r="D101" s="132">
        <f t="shared" si="12"/>
        <v>0.80209317705584404</v>
      </c>
      <c r="E101" s="132">
        <f t="shared" si="12"/>
        <v>0.80141955627441697</v>
      </c>
      <c r="F101" s="132">
        <f t="shared" si="12"/>
        <v>0.86609704907554641</v>
      </c>
      <c r="G101" s="132">
        <f t="shared" si="12"/>
        <v>0.9365456797494579</v>
      </c>
      <c r="H101" s="132">
        <f t="shared" si="12"/>
        <v>1.0025026191969613</v>
      </c>
      <c r="I101" s="132">
        <f t="shared" si="12"/>
        <v>1.2807065628245844</v>
      </c>
      <c r="J101" s="132">
        <f t="shared" si="12"/>
        <v>1.7934077628171752</v>
      </c>
      <c r="K101" s="132">
        <f t="shared" si="12"/>
        <v>2.0976126181405301</v>
      </c>
      <c r="L101" s="132">
        <f t="shared" si="12"/>
        <v>2.2880881709420287</v>
      </c>
      <c r="M101" s="132">
        <f t="shared" si="12"/>
        <v>2.6003229183427914</v>
      </c>
      <c r="N101" s="132">
        <f t="shared" si="12"/>
        <v>3.5632529480356196</v>
      </c>
      <c r="O101" s="132">
        <f t="shared" si="12"/>
        <v>3.7735913227473494</v>
      </c>
      <c r="P101" s="132">
        <f t="shared" si="12"/>
        <v>3.9905867933650399</v>
      </c>
      <c r="Q101" s="132">
        <f t="shared" si="12"/>
        <v>4.2745539157842547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0.56819406736684641</v>
      </c>
      <c r="D102" s="165">
        <f>RES_hhdet_fec!D$133</f>
        <v>0.56680094841101425</v>
      </c>
      <c r="E102" s="165">
        <f>RES_hhdet_fec!E$133</f>
        <v>0.56562950741867002</v>
      </c>
      <c r="F102" s="165">
        <f>RES_hhdet_fec!F$133</f>
        <v>0.61050687724320352</v>
      </c>
      <c r="G102" s="165">
        <f>RES_hhdet_fec!G$133</f>
        <v>0.66581917559922477</v>
      </c>
      <c r="H102" s="165">
        <f>RES_hhdet_fec!H$133</f>
        <v>0.69765163395694407</v>
      </c>
      <c r="I102" s="165">
        <f>RES_hhdet_fec!I$133</f>
        <v>0.89950836954518798</v>
      </c>
      <c r="J102" s="165">
        <f>RES_hhdet_fec!J$133</f>
        <v>1.2447193898186839</v>
      </c>
      <c r="K102" s="165">
        <f>RES_hhdet_fec!K$133</f>
        <v>1.4699411947811072</v>
      </c>
      <c r="L102" s="165">
        <f>RES_hhdet_fec!L$133</f>
        <v>1.6331928808979794</v>
      </c>
      <c r="M102" s="165">
        <f>RES_hhdet_fec!M$133</f>
        <v>1.820134315033314</v>
      </c>
      <c r="N102" s="165">
        <f>RES_hhdet_fec!N$133</f>
        <v>2.4939301470052442</v>
      </c>
      <c r="O102" s="165">
        <f>RES_hhdet_fec!O$133</f>
        <v>2.6408291164839985</v>
      </c>
      <c r="P102" s="165">
        <f>RES_hhdet_fec!P$133</f>
        <v>2.7922672881202995</v>
      </c>
      <c r="Q102" s="165">
        <f>RES_hhdet_fec!Q$133</f>
        <v>2.9903995663965679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0.23485591537307987</v>
      </c>
      <c r="D103" s="164">
        <f>RES_hhdet_fec!D$134</f>
        <v>0.23529222864482979</v>
      </c>
      <c r="E103" s="164">
        <f>RES_hhdet_fec!E$134</f>
        <v>0.23579004885574698</v>
      </c>
      <c r="F103" s="164">
        <f>RES_hhdet_fec!F$134</f>
        <v>0.25559017183234295</v>
      </c>
      <c r="G103" s="164">
        <f>RES_hhdet_fec!G$134</f>
        <v>0.27072650415023314</v>
      </c>
      <c r="H103" s="164">
        <f>RES_hhdet_fec!H$134</f>
        <v>0.30485098524001719</v>
      </c>
      <c r="I103" s="164">
        <f>RES_hhdet_fec!I$134</f>
        <v>0.38119819327939636</v>
      </c>
      <c r="J103" s="164">
        <f>RES_hhdet_fec!J$134</f>
        <v>0.54868837299849127</v>
      </c>
      <c r="K103" s="164">
        <f>RES_hhdet_fec!K$134</f>
        <v>0.62767142335942283</v>
      </c>
      <c r="L103" s="164">
        <f>RES_hhdet_fec!L$134</f>
        <v>0.65489529004404934</v>
      </c>
      <c r="M103" s="164">
        <f>RES_hhdet_fec!M$134</f>
        <v>0.78018860330947748</v>
      </c>
      <c r="N103" s="164">
        <f>RES_hhdet_fec!N$134</f>
        <v>1.0693228010303755</v>
      </c>
      <c r="O103" s="164">
        <f>RES_hhdet_fec!O$134</f>
        <v>1.1327622062633507</v>
      </c>
      <c r="P103" s="164">
        <f>RES_hhdet_fec!P$134</f>
        <v>1.1983195052447404</v>
      </c>
      <c r="Q103" s="164">
        <f>RES_hhdet_fec!Q$134</f>
        <v>1.2841543493876864</v>
      </c>
    </row>
    <row r="104" spans="1:17" ht="12" customHeight="1" x14ac:dyDescent="0.25">
      <c r="A104" s="163" t="s">
        <v>142</v>
      </c>
      <c r="B104" s="162">
        <f>RES_hhdet_fec!B$135</f>
        <v>13.445790425020887</v>
      </c>
      <c r="C104" s="162">
        <f>RES_hhdet_fec!C$135</f>
        <v>10.489238405980007</v>
      </c>
      <c r="D104" s="162">
        <f>RES_hhdet_fec!D$135</f>
        <v>9.3040118557163716</v>
      </c>
      <c r="E104" s="162">
        <f>RES_hhdet_fec!E$135</f>
        <v>8.230179194702016</v>
      </c>
      <c r="F104" s="162">
        <f>RES_hhdet_fec!F$135</f>
        <v>7.5154399782039967</v>
      </c>
      <c r="G104" s="162">
        <f>RES_hhdet_fec!G$135</f>
        <v>6.9566742851380274</v>
      </c>
      <c r="H104" s="162">
        <f>RES_hhdet_fec!H$135</f>
        <v>8.4639830717850018</v>
      </c>
      <c r="I104" s="162">
        <f>RES_hhdet_fec!I$135</f>
        <v>7.050098588915886</v>
      </c>
      <c r="J104" s="162">
        <f>RES_hhdet_fec!J$135</f>
        <v>2.5647438986905851</v>
      </c>
      <c r="K104" s="162">
        <f>RES_hhdet_fec!K$135</f>
        <v>4.3356160345071251</v>
      </c>
      <c r="L104" s="162">
        <f>RES_hhdet_fec!L$135</f>
        <v>5.0921322283748705</v>
      </c>
      <c r="M104" s="162">
        <f>RES_hhdet_fec!M$135</f>
        <v>4.932279515249764</v>
      </c>
      <c r="N104" s="162">
        <f>RES_hhdet_fec!N$135</f>
        <v>4.419103044926187</v>
      </c>
      <c r="O104" s="162">
        <f>RES_hhdet_fec!O$135</f>
        <v>3.7998753819658777</v>
      </c>
      <c r="P104" s="162">
        <f>RES_hhdet_fec!P$135</f>
        <v>3.6391543981435919</v>
      </c>
      <c r="Q104" s="162">
        <f>RES_hhdet_fec!Q$135</f>
        <v>4.1994758229543772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0.10948856876437024</v>
      </c>
      <c r="D105" s="160">
        <f t="shared" si="13"/>
        <v>0.11560990929604208</v>
      </c>
      <c r="E105" s="160">
        <f t="shared" si="13"/>
        <v>0.1074015519123229</v>
      </c>
      <c r="F105" s="160">
        <f t="shared" si="13"/>
        <v>9.8491597642797177E-2</v>
      </c>
      <c r="G105" s="160">
        <f t="shared" si="13"/>
        <v>9.4884007727270181E-2</v>
      </c>
      <c r="H105" s="160">
        <f t="shared" si="13"/>
        <v>0.12500348698877201</v>
      </c>
      <c r="I105" s="160">
        <f t="shared" si="13"/>
        <v>0.12589272411884711</v>
      </c>
      <c r="J105" s="160">
        <f t="shared" si="13"/>
        <v>7.2983130479707461E-2</v>
      </c>
      <c r="K105" s="160">
        <f t="shared" si="13"/>
        <v>0.14725074172072408</v>
      </c>
      <c r="L105" s="160">
        <f t="shared" si="13"/>
        <v>0.17130200872638313</v>
      </c>
      <c r="M105" s="160">
        <f t="shared" si="13"/>
        <v>0.18860158221051876</v>
      </c>
      <c r="N105" s="160">
        <f t="shared" si="13"/>
        <v>0.22466719328550255</v>
      </c>
      <c r="O105" s="160">
        <f t="shared" si="13"/>
        <v>0.20083633670250348</v>
      </c>
      <c r="P105" s="160">
        <f t="shared" si="13"/>
        <v>0.21124889888035966</v>
      </c>
      <c r="Q105" s="160">
        <f t="shared" si="13"/>
        <v>0.26400722973579083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8.466386159458951E-2</v>
      </c>
      <c r="D106" s="156">
        <f>RES_hhdet_fec!D$137</f>
        <v>8.99515920192277E-2</v>
      </c>
      <c r="E106" s="156">
        <f>RES_hhdet_fec!E$137</f>
        <v>8.3391523627416753E-2</v>
      </c>
      <c r="F106" s="156">
        <f>RES_hhdet_fec!F$137</f>
        <v>7.585790565628682E-2</v>
      </c>
      <c r="G106" s="156">
        <f>RES_hhdet_fec!G$137</f>
        <v>7.2238018363767281E-2</v>
      </c>
      <c r="H106" s="156">
        <f>RES_hhdet_fec!H$137</f>
        <v>9.7151652789102649E-2</v>
      </c>
      <c r="I106" s="156">
        <f>RES_hhdet_fec!I$137</f>
        <v>9.7273078514042419E-2</v>
      </c>
      <c r="J106" s="156">
        <f>RES_hhdet_fec!J$137</f>
        <v>5.5035660451641731E-2</v>
      </c>
      <c r="K106" s="156">
        <f>RES_hhdet_fec!K$137</f>
        <v>0.11057120238335685</v>
      </c>
      <c r="L106" s="156">
        <f>RES_hhdet_fec!L$137</f>
        <v>0.13400070959630392</v>
      </c>
      <c r="M106" s="156">
        <f>RES_hhdet_fec!M$137</f>
        <v>0.14500427517188716</v>
      </c>
      <c r="N106" s="156">
        <f>RES_hhdet_fec!N$137</f>
        <v>0.17001672186908492</v>
      </c>
      <c r="O106" s="156">
        <f>RES_hhdet_fec!O$137</f>
        <v>0.15189579288886723</v>
      </c>
      <c r="P106" s="156">
        <f>RES_hhdet_fec!P$137</f>
        <v>0.1599263064610956</v>
      </c>
      <c r="Q106" s="156">
        <f>RES_hhdet_fec!Q$137</f>
        <v>0.20297775353445813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2.4824707169780729E-2</v>
      </c>
      <c r="D107" s="156">
        <f>RES_hhdet_fec!D$138</f>
        <v>2.565831727681438E-2</v>
      </c>
      <c r="E107" s="156">
        <f>RES_hhdet_fec!E$138</f>
        <v>2.401002828490614E-2</v>
      </c>
      <c r="F107" s="156">
        <f>RES_hhdet_fec!F$138</f>
        <v>2.2633691986510353E-2</v>
      </c>
      <c r="G107" s="156">
        <f>RES_hhdet_fec!G$138</f>
        <v>2.2645989363502893E-2</v>
      </c>
      <c r="H107" s="156">
        <f>RES_hhdet_fec!H$138</f>
        <v>2.7851834199669356E-2</v>
      </c>
      <c r="I107" s="156">
        <f>RES_hhdet_fec!I$138</f>
        <v>2.8619645604804681E-2</v>
      </c>
      <c r="J107" s="156">
        <f>RES_hhdet_fec!J$138</f>
        <v>1.7947470028065734E-2</v>
      </c>
      <c r="K107" s="156">
        <f>RES_hhdet_fec!K$138</f>
        <v>3.6679539337367235E-2</v>
      </c>
      <c r="L107" s="156">
        <f>RES_hhdet_fec!L$138</f>
        <v>3.73012991300792E-2</v>
      </c>
      <c r="M107" s="156">
        <f>RES_hhdet_fec!M$138</f>
        <v>4.3597307038631586E-2</v>
      </c>
      <c r="N107" s="156">
        <f>RES_hhdet_fec!N$138</f>
        <v>5.4650471416417615E-2</v>
      </c>
      <c r="O107" s="156">
        <f>RES_hhdet_fec!O$138</f>
        <v>4.8940543813636252E-2</v>
      </c>
      <c r="P107" s="156">
        <f>RES_hhdet_fec!P$138</f>
        <v>5.1322592419264061E-2</v>
      </c>
      <c r="Q107" s="156">
        <f>RES_hhdet_fec!Q$138</f>
        <v>6.1029476201332727E-2</v>
      </c>
    </row>
    <row r="108" spans="1:17" ht="12" customHeight="1" x14ac:dyDescent="0.25">
      <c r="A108" s="158" t="s">
        <v>62</v>
      </c>
      <c r="B108" s="157">
        <f>SUM(B109:B110)</f>
        <v>77.335310465996102</v>
      </c>
      <c r="C108" s="157">
        <f t="shared" ref="C108:Q108" si="14">SUM(C109:C110)</f>
        <v>72.302149181851362</v>
      </c>
      <c r="D108" s="157">
        <f t="shared" si="14"/>
        <v>63.440564838894531</v>
      </c>
      <c r="E108" s="157">
        <f t="shared" si="14"/>
        <v>57.435967744126707</v>
      </c>
      <c r="F108" s="157">
        <f t="shared" si="14"/>
        <v>55.593062989060016</v>
      </c>
      <c r="G108" s="157">
        <f t="shared" si="14"/>
        <v>59.515980292536625</v>
      </c>
      <c r="H108" s="157">
        <f t="shared" si="14"/>
        <v>57.743271416000354</v>
      </c>
      <c r="I108" s="157">
        <f t="shared" si="14"/>
        <v>58.103124959692295</v>
      </c>
      <c r="J108" s="157">
        <f t="shared" si="14"/>
        <v>49.661113695208286</v>
      </c>
      <c r="K108" s="157">
        <f t="shared" si="14"/>
        <v>48.996185991566414</v>
      </c>
      <c r="L108" s="157">
        <f t="shared" si="14"/>
        <v>56.986259294171973</v>
      </c>
      <c r="M108" s="157">
        <f t="shared" si="14"/>
        <v>55.598772416287524</v>
      </c>
      <c r="N108" s="157">
        <f t="shared" si="14"/>
        <v>55.074784841262222</v>
      </c>
      <c r="O108" s="157">
        <f t="shared" si="14"/>
        <v>56.384596490288189</v>
      </c>
      <c r="P108" s="157">
        <f t="shared" si="14"/>
        <v>52.81856522879837</v>
      </c>
      <c r="Q108" s="157">
        <f t="shared" si="14"/>
        <v>55.687932554297348</v>
      </c>
    </row>
    <row r="109" spans="1:17" ht="12" customHeight="1" x14ac:dyDescent="0.25">
      <c r="A109" s="23" t="s">
        <v>57</v>
      </c>
      <c r="B109" s="156">
        <f>RES_hhdet_fec!B$140</f>
        <v>59.18567493832532</v>
      </c>
      <c r="C109" s="156">
        <f>RES_hhdet_fec!C$140</f>
        <v>43.828107938926017</v>
      </c>
      <c r="D109" s="156">
        <f>RES_hhdet_fec!D$140</f>
        <v>43.761723685321577</v>
      </c>
      <c r="E109" s="156">
        <f>RES_hhdet_fec!E$140</f>
        <v>35.730490869590419</v>
      </c>
      <c r="F109" s="156">
        <f>RES_hhdet_fec!F$140</f>
        <v>22.175929539359156</v>
      </c>
      <c r="G109" s="156">
        <f>RES_hhdet_fec!G$140</f>
        <v>32.683091759892136</v>
      </c>
      <c r="H109" s="156">
        <f>RES_hhdet_fec!H$140</f>
        <v>26.256552701258016</v>
      </c>
      <c r="I109" s="156">
        <f>RES_hhdet_fec!I$140</f>
        <v>19.942462135305686</v>
      </c>
      <c r="J109" s="156">
        <f>RES_hhdet_fec!J$140</f>
        <v>13.820262666457044</v>
      </c>
      <c r="K109" s="156">
        <f>RES_hhdet_fec!K$140</f>
        <v>13.759239071349709</v>
      </c>
      <c r="L109" s="156">
        <f>RES_hhdet_fec!L$140</f>
        <v>21.783649465913253</v>
      </c>
      <c r="M109" s="156">
        <f>RES_hhdet_fec!M$140</f>
        <v>15.986823283421252</v>
      </c>
      <c r="N109" s="156">
        <f>RES_hhdet_fec!N$140</f>
        <v>12.899365262609459</v>
      </c>
      <c r="O109" s="156">
        <f>RES_hhdet_fec!O$140</f>
        <v>15.326876040146605</v>
      </c>
      <c r="P109" s="156">
        <f>RES_hhdet_fec!P$140</f>
        <v>10.46285364412728</v>
      </c>
      <c r="Q109" s="156">
        <f>RES_hhdet_fec!Q$140</f>
        <v>10.318104314064927</v>
      </c>
    </row>
    <row r="110" spans="1:17" ht="12" customHeight="1" x14ac:dyDescent="0.25">
      <c r="A110" s="29" t="s">
        <v>140</v>
      </c>
      <c r="B110" s="57">
        <f>RES_hhdet_fec!B$141</f>
        <v>18.149635527670778</v>
      </c>
      <c r="C110" s="57">
        <f>RES_hhdet_fec!C$141</f>
        <v>28.474041242925345</v>
      </c>
      <c r="D110" s="57">
        <f>RES_hhdet_fec!D$141</f>
        <v>19.67884115357295</v>
      </c>
      <c r="E110" s="57">
        <f>RES_hhdet_fec!E$141</f>
        <v>21.705476874536288</v>
      </c>
      <c r="F110" s="57">
        <f>RES_hhdet_fec!F$141</f>
        <v>33.417133449700863</v>
      </c>
      <c r="G110" s="57">
        <f>RES_hhdet_fec!G$141</f>
        <v>26.832888532644489</v>
      </c>
      <c r="H110" s="57">
        <f>RES_hhdet_fec!H$141</f>
        <v>31.486718714742342</v>
      </c>
      <c r="I110" s="57">
        <f>RES_hhdet_fec!I$141</f>
        <v>38.160662824386613</v>
      </c>
      <c r="J110" s="57">
        <f>RES_hhdet_fec!J$141</f>
        <v>35.840851028751239</v>
      </c>
      <c r="K110" s="57">
        <f>RES_hhdet_fec!K$141</f>
        <v>35.236946920216702</v>
      </c>
      <c r="L110" s="57">
        <f>RES_hhdet_fec!L$141</f>
        <v>35.202609828258716</v>
      </c>
      <c r="M110" s="57">
        <f>RES_hhdet_fec!M$141</f>
        <v>39.611949132866272</v>
      </c>
      <c r="N110" s="57">
        <f>RES_hhdet_fec!N$141</f>
        <v>42.175419578652765</v>
      </c>
      <c r="O110" s="57">
        <f>RES_hhdet_fec!O$141</f>
        <v>41.057720450141581</v>
      </c>
      <c r="P110" s="57">
        <f>RES_hhdet_fec!P$141</f>
        <v>42.355711584671091</v>
      </c>
      <c r="Q110" s="57">
        <f>RES_hhdet_fec!Q$141</f>
        <v>45.369828240232422</v>
      </c>
    </row>
    <row r="112" spans="1:17" ht="12" customHeight="1" x14ac:dyDescent="0.25">
      <c r="A112" s="152" t="s">
        <v>119</v>
      </c>
      <c r="B112" s="168">
        <f>SUM(B113,B116,B118,B127)</f>
        <v>510.20442276730654</v>
      </c>
      <c r="C112" s="168">
        <f t="shared" ref="C112:Q112" si="15">SUM(C113,C116,C118,C127)</f>
        <v>566.34544035302531</v>
      </c>
      <c r="D112" s="168">
        <f t="shared" si="15"/>
        <v>462.38928875360421</v>
      </c>
      <c r="E112" s="168">
        <f t="shared" si="15"/>
        <v>481.43775499838409</v>
      </c>
      <c r="F112" s="168">
        <f t="shared" si="15"/>
        <v>512.28934658933235</v>
      </c>
      <c r="G112" s="168">
        <f t="shared" si="15"/>
        <v>534.57878818440508</v>
      </c>
      <c r="H112" s="168">
        <f t="shared" si="15"/>
        <v>511.8735352465178</v>
      </c>
      <c r="I112" s="168">
        <f t="shared" si="15"/>
        <v>486.86053650291331</v>
      </c>
      <c r="J112" s="168">
        <f t="shared" si="15"/>
        <v>433.26815343213087</v>
      </c>
      <c r="K112" s="168">
        <f t="shared" si="15"/>
        <v>425.13061584276625</v>
      </c>
      <c r="L112" s="168">
        <f t="shared" si="15"/>
        <v>452.62861025282848</v>
      </c>
      <c r="M112" s="168">
        <f t="shared" si="15"/>
        <v>427.3865611575153</v>
      </c>
      <c r="N112" s="168">
        <f t="shared" si="15"/>
        <v>436.82710511655216</v>
      </c>
      <c r="O112" s="168">
        <f t="shared" si="15"/>
        <v>429.37998572845044</v>
      </c>
      <c r="P112" s="168">
        <f t="shared" si="15"/>
        <v>364.71847230540652</v>
      </c>
      <c r="Q112" s="168">
        <f t="shared" si="15"/>
        <v>394.25616884824018</v>
      </c>
    </row>
    <row r="113" spans="1:17" ht="12" customHeight="1" x14ac:dyDescent="0.25">
      <c r="A113" s="158" t="s">
        <v>65</v>
      </c>
      <c r="B113" s="157">
        <f>SUM(B114:B115)</f>
        <v>412.40780746211021</v>
      </c>
      <c r="C113" s="157">
        <f t="shared" ref="C113:Q113" si="16">SUM(C114:C115)</f>
        <v>465.40268749969852</v>
      </c>
      <c r="D113" s="157">
        <f t="shared" si="16"/>
        <v>377.6425439407318</v>
      </c>
      <c r="E113" s="157">
        <f t="shared" si="16"/>
        <v>400.84674471997477</v>
      </c>
      <c r="F113" s="157">
        <f t="shared" si="16"/>
        <v>423.88938501955664</v>
      </c>
      <c r="G113" s="157">
        <f t="shared" si="16"/>
        <v>443.60356095079612</v>
      </c>
      <c r="H113" s="157">
        <f t="shared" si="16"/>
        <v>420.66927300278343</v>
      </c>
      <c r="I113" s="157">
        <f t="shared" si="16"/>
        <v>389.55784400329293</v>
      </c>
      <c r="J113" s="157">
        <f t="shared" si="16"/>
        <v>348.56966073176881</v>
      </c>
      <c r="K113" s="157">
        <f t="shared" si="16"/>
        <v>339.28015684805712</v>
      </c>
      <c r="L113" s="157">
        <f t="shared" si="16"/>
        <v>358.83883363395836</v>
      </c>
      <c r="M113" s="157">
        <f t="shared" si="16"/>
        <v>332.20377065862925</v>
      </c>
      <c r="N113" s="157">
        <f t="shared" si="16"/>
        <v>337.5018333153086</v>
      </c>
      <c r="O113" s="157">
        <f t="shared" si="16"/>
        <v>328.5836712884747</v>
      </c>
      <c r="P113" s="157">
        <f t="shared" si="16"/>
        <v>266.55335219682865</v>
      </c>
      <c r="Q113" s="157">
        <f t="shared" si="16"/>
        <v>293.82516886755701</v>
      </c>
    </row>
    <row r="114" spans="1:17" ht="12" customHeight="1" x14ac:dyDescent="0.25">
      <c r="A114" s="23" t="s">
        <v>149</v>
      </c>
      <c r="B114" s="156">
        <f>RES_hhdet_tes!B$126</f>
        <v>409.67946420289849</v>
      </c>
      <c r="C114" s="156">
        <f>RES_hhdet_tes!C$126</f>
        <v>463.33556269404426</v>
      </c>
      <c r="D114" s="156">
        <f>RES_hhdet_tes!D$126</f>
        <v>375.37254296532109</v>
      </c>
      <c r="E114" s="156">
        <f>RES_hhdet_tes!E$126</f>
        <v>398.65255176024516</v>
      </c>
      <c r="F114" s="156">
        <f>RES_hhdet_tes!F$126</f>
        <v>422.10647926205638</v>
      </c>
      <c r="G114" s="156">
        <f>RES_hhdet_tes!G$126</f>
        <v>441.80958043657535</v>
      </c>
      <c r="H114" s="156">
        <f>RES_hhdet_tes!H$126</f>
        <v>418.39773746301552</v>
      </c>
      <c r="I114" s="156">
        <f>RES_hhdet_tes!I$126</f>
        <v>387.42510412726926</v>
      </c>
      <c r="J114" s="156">
        <f>RES_hhdet_tes!J$126</f>
        <v>346.48991237655952</v>
      </c>
      <c r="K114" s="156">
        <f>RES_hhdet_tes!K$126</f>
        <v>337.60999658546666</v>
      </c>
      <c r="L114" s="156">
        <f>RES_hhdet_tes!L$126</f>
        <v>356.80541443336983</v>
      </c>
      <c r="M114" s="156">
        <f>RES_hhdet_tes!M$126</f>
        <v>330.23863015411553</v>
      </c>
      <c r="N114" s="156">
        <f>RES_hhdet_tes!N$126</f>
        <v>336.39033495103234</v>
      </c>
      <c r="O114" s="156">
        <f>RES_hhdet_tes!O$126</f>
        <v>327.36670083481715</v>
      </c>
      <c r="P114" s="156">
        <f>RES_hhdet_tes!P$126</f>
        <v>265.28992121817424</v>
      </c>
      <c r="Q114" s="156">
        <f>RES_hhdet_tes!Q$126</f>
        <v>291.6787607247561</v>
      </c>
    </row>
    <row r="115" spans="1:17" ht="12" customHeight="1" x14ac:dyDescent="0.25">
      <c r="A115" s="23" t="s">
        <v>60</v>
      </c>
      <c r="B115" s="156">
        <f>RES_hhdet_tes!B$127</f>
        <v>2.7283432592117292</v>
      </c>
      <c r="C115" s="156">
        <f>RES_hhdet_tes!C$127</f>
        <v>2.0671248056542733</v>
      </c>
      <c r="D115" s="156">
        <f>RES_hhdet_tes!D$127</f>
        <v>2.2700009754107202</v>
      </c>
      <c r="E115" s="156">
        <f>RES_hhdet_tes!E$127</f>
        <v>2.1941929597295919</v>
      </c>
      <c r="F115" s="156">
        <f>RES_hhdet_tes!F$127</f>
        <v>1.7829057575002369</v>
      </c>
      <c r="G115" s="156">
        <f>RES_hhdet_tes!G$127</f>
        <v>1.7939805142207668</v>
      </c>
      <c r="H115" s="156">
        <f>RES_hhdet_tes!H$127</f>
        <v>2.2715355397679189</v>
      </c>
      <c r="I115" s="156">
        <f>RES_hhdet_tes!I$127</f>
        <v>2.1327398760236842</v>
      </c>
      <c r="J115" s="156">
        <f>RES_hhdet_tes!J$127</f>
        <v>2.0797483552092926</v>
      </c>
      <c r="K115" s="156">
        <f>RES_hhdet_tes!K$127</f>
        <v>1.6701602625904459</v>
      </c>
      <c r="L115" s="156">
        <f>RES_hhdet_tes!L$127</f>
        <v>2.0334192005885274</v>
      </c>
      <c r="M115" s="156">
        <f>RES_hhdet_tes!M$127</f>
        <v>1.9651405045137056</v>
      </c>
      <c r="N115" s="156">
        <f>RES_hhdet_tes!N$127</f>
        <v>1.1114983642762639</v>
      </c>
      <c r="O115" s="156">
        <f>RES_hhdet_tes!O$127</f>
        <v>1.2169704536575461</v>
      </c>
      <c r="P115" s="156">
        <f>RES_hhdet_tes!P$127</f>
        <v>1.2634309786544367</v>
      </c>
      <c r="Q115" s="156">
        <f>RES_hhdet_tes!Q$127</f>
        <v>2.1464081428009094</v>
      </c>
    </row>
    <row r="116" spans="1:17" ht="12" customHeight="1" x14ac:dyDescent="0.25">
      <c r="A116" s="158" t="s">
        <v>112</v>
      </c>
      <c r="B116" s="157">
        <f>B117</f>
        <v>8.4315611932710463E-2</v>
      </c>
      <c r="C116" s="157">
        <f t="shared" ref="C116:Q116" si="17">C117</f>
        <v>0.13450638483400282</v>
      </c>
      <c r="D116" s="157">
        <f t="shared" si="17"/>
        <v>0.17145879387717267</v>
      </c>
      <c r="E116" s="157">
        <f t="shared" si="17"/>
        <v>0.2363887617830574</v>
      </c>
      <c r="F116" s="157">
        <f t="shared" si="17"/>
        <v>0.30544153320482115</v>
      </c>
      <c r="G116" s="157">
        <f t="shared" si="17"/>
        <v>0.37302467834565267</v>
      </c>
      <c r="H116" s="157">
        <f t="shared" si="17"/>
        <v>0.55585088336793353</v>
      </c>
      <c r="I116" s="157">
        <f t="shared" si="17"/>
        <v>0.71382623419065172</v>
      </c>
      <c r="J116" s="157">
        <f t="shared" si="17"/>
        <v>0.81558155072138394</v>
      </c>
      <c r="K116" s="157">
        <f t="shared" si="17"/>
        <v>1.0283404107916903</v>
      </c>
      <c r="L116" s="157">
        <f t="shared" si="17"/>
        <v>1.0562610157311225</v>
      </c>
      <c r="M116" s="157">
        <f t="shared" si="17"/>
        <v>1.2064321415499717</v>
      </c>
      <c r="N116" s="157">
        <f t="shared" si="17"/>
        <v>1.4916652900877296</v>
      </c>
      <c r="O116" s="157">
        <f t="shared" si="17"/>
        <v>1.732340860985218</v>
      </c>
      <c r="P116" s="157">
        <f t="shared" si="17"/>
        <v>2.0211043216977362</v>
      </c>
      <c r="Q116" s="157">
        <f t="shared" si="17"/>
        <v>2.2884639989333682</v>
      </c>
    </row>
    <row r="117" spans="1:17" ht="12" customHeight="1" x14ac:dyDescent="0.25">
      <c r="A117" s="23" t="s">
        <v>60</v>
      </c>
      <c r="B117" s="156">
        <f>RES_hhdet_tes!B$129</f>
        <v>8.4315611932710463E-2</v>
      </c>
      <c r="C117" s="156">
        <f>RES_hhdet_tes!C$129</f>
        <v>0.13450638483400282</v>
      </c>
      <c r="D117" s="156">
        <f>RES_hhdet_tes!D$129</f>
        <v>0.17145879387717267</v>
      </c>
      <c r="E117" s="156">
        <f>RES_hhdet_tes!E$129</f>
        <v>0.2363887617830574</v>
      </c>
      <c r="F117" s="156">
        <f>RES_hhdet_tes!F$129</f>
        <v>0.30544153320482115</v>
      </c>
      <c r="G117" s="156">
        <f>RES_hhdet_tes!G$129</f>
        <v>0.37302467834565267</v>
      </c>
      <c r="H117" s="156">
        <f>RES_hhdet_tes!H$129</f>
        <v>0.55585088336793353</v>
      </c>
      <c r="I117" s="156">
        <f>RES_hhdet_tes!I$129</f>
        <v>0.71382623419065172</v>
      </c>
      <c r="J117" s="156">
        <f>RES_hhdet_tes!J$129</f>
        <v>0.81558155072138394</v>
      </c>
      <c r="K117" s="156">
        <f>RES_hhdet_tes!K$129</f>
        <v>1.0283404107916903</v>
      </c>
      <c r="L117" s="156">
        <f>RES_hhdet_tes!L$129</f>
        <v>1.0562610157311225</v>
      </c>
      <c r="M117" s="156">
        <f>RES_hhdet_tes!M$129</f>
        <v>1.2064321415499717</v>
      </c>
      <c r="N117" s="156">
        <f>RES_hhdet_tes!N$129</f>
        <v>1.4916652900877296</v>
      </c>
      <c r="O117" s="156">
        <f>RES_hhdet_tes!O$129</f>
        <v>1.732340860985218</v>
      </c>
      <c r="P117" s="156">
        <f>RES_hhdet_tes!P$129</f>
        <v>2.0211043216977362</v>
      </c>
      <c r="Q117" s="156">
        <f>RES_hhdet_tes!Q$129</f>
        <v>2.2884639989333682</v>
      </c>
    </row>
    <row r="118" spans="1:17" ht="12" customHeight="1" x14ac:dyDescent="0.25">
      <c r="A118" s="158" t="s">
        <v>63</v>
      </c>
      <c r="B118" s="157">
        <f>SUM(B119:B120,B123:B124)</f>
        <v>60.102363664685171</v>
      </c>
      <c r="C118" s="157">
        <f t="shared" ref="C118:Q118" si="18">SUM(C119:C120,C123:C124)</f>
        <v>60.804673150726323</v>
      </c>
      <c r="D118" s="157">
        <f t="shared" si="18"/>
        <v>51.133507915212654</v>
      </c>
      <c r="E118" s="157">
        <f t="shared" si="18"/>
        <v>48.396865682281671</v>
      </c>
      <c r="F118" s="157">
        <f t="shared" si="18"/>
        <v>51.855784175525756</v>
      </c>
      <c r="G118" s="157">
        <f t="shared" si="18"/>
        <v>54.561994460704227</v>
      </c>
      <c r="H118" s="157">
        <f t="shared" si="18"/>
        <v>53.332624454582238</v>
      </c>
      <c r="I118" s="157">
        <f t="shared" si="18"/>
        <v>56.351629003265508</v>
      </c>
      <c r="J118" s="157">
        <f t="shared" si="18"/>
        <v>48.274129166015278</v>
      </c>
      <c r="K118" s="157">
        <f t="shared" si="18"/>
        <v>49.607610288747424</v>
      </c>
      <c r="L118" s="157">
        <f t="shared" si="18"/>
        <v>53.823916288430645</v>
      </c>
      <c r="M118" s="157">
        <f t="shared" si="18"/>
        <v>54.020764259832383</v>
      </c>
      <c r="N118" s="157">
        <f t="shared" si="18"/>
        <v>56.973679010807096</v>
      </c>
      <c r="O118" s="157">
        <f t="shared" si="18"/>
        <v>57.842193370963194</v>
      </c>
      <c r="P118" s="157">
        <f t="shared" si="18"/>
        <v>56.035967283807487</v>
      </c>
      <c r="Q118" s="157">
        <f t="shared" si="18"/>
        <v>55.51701040665877</v>
      </c>
    </row>
    <row r="119" spans="1:17" ht="12" customHeight="1" x14ac:dyDescent="0.25">
      <c r="A119" s="167" t="s">
        <v>148</v>
      </c>
      <c r="B119" s="132">
        <f>RES_hhdet_tes!B$131</f>
        <v>52.198129695899745</v>
      </c>
      <c r="C119" s="132">
        <f>RES_hhdet_tes!C$131</f>
        <v>53.860656277162995</v>
      </c>
      <c r="D119" s="132">
        <f>RES_hhdet_tes!D$131</f>
        <v>44.881648519561047</v>
      </c>
      <c r="E119" s="132">
        <f>RES_hhdet_tes!E$131</f>
        <v>42.74080104243798</v>
      </c>
      <c r="F119" s="132">
        <f>RES_hhdet_tes!F$131</f>
        <v>46.473424205338219</v>
      </c>
      <c r="G119" s="132">
        <f>RES_hhdet_tes!G$131</f>
        <v>49.346013943831096</v>
      </c>
      <c r="H119" s="132">
        <f>RES_hhdet_tes!H$131</f>
        <v>46.881584385146361</v>
      </c>
      <c r="I119" s="132">
        <f>RES_hhdet_tes!I$131</f>
        <v>50.407658336935661</v>
      </c>
      <c r="J119" s="132">
        <f>RES_hhdet_tes!J$131</f>
        <v>44.911012086146705</v>
      </c>
      <c r="K119" s="132">
        <f>RES_hhdet_tes!K$131</f>
        <v>44.684506456470082</v>
      </c>
      <c r="L119" s="132">
        <f>RES_hhdet_tes!L$131</f>
        <v>48.195255397806989</v>
      </c>
      <c r="M119" s="132">
        <f>RES_hhdet_tes!M$131</f>
        <v>48.204365121778295</v>
      </c>
      <c r="N119" s="132">
        <f>RES_hhdet_tes!N$131</f>
        <v>50.654568678171714</v>
      </c>
      <c r="O119" s="132">
        <f>RES_hhdet_tes!O$131</f>
        <v>51.778606406420629</v>
      </c>
      <c r="P119" s="132">
        <f>RES_hhdet_tes!P$131</f>
        <v>49.884844611589678</v>
      </c>
      <c r="Q119" s="132">
        <f>RES_hhdet_tes!Q$131</f>
        <v>48.673775861168608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0.67579855781719944</v>
      </c>
      <c r="D120" s="132">
        <f t="shared" si="19"/>
        <v>0.67515375182195259</v>
      </c>
      <c r="E120" s="132">
        <f t="shared" si="19"/>
        <v>0.6747763017588897</v>
      </c>
      <c r="F120" s="132">
        <f t="shared" si="19"/>
        <v>0.73033156779869601</v>
      </c>
      <c r="G120" s="132">
        <f t="shared" si="19"/>
        <v>0.78916344110290915</v>
      </c>
      <c r="H120" s="132">
        <f t="shared" si="19"/>
        <v>0.84916964025679431</v>
      </c>
      <c r="I120" s="132">
        <f t="shared" si="19"/>
        <v>1.0858845138685922</v>
      </c>
      <c r="J120" s="132">
        <f t="shared" si="19"/>
        <v>1.5269557180731503</v>
      </c>
      <c r="K120" s="132">
        <f t="shared" si="19"/>
        <v>1.7848747602785335</v>
      </c>
      <c r="L120" s="132">
        <f t="shared" si="19"/>
        <v>1.9424665434067523</v>
      </c>
      <c r="M120" s="132">
        <f t="shared" si="19"/>
        <v>2.2204541510906228</v>
      </c>
      <c r="N120" s="132">
        <f t="shared" si="19"/>
        <v>3.0519638951581634</v>
      </c>
      <c r="O120" s="132">
        <f t="shared" si="19"/>
        <v>3.2352524099030564</v>
      </c>
      <c r="P120" s="132">
        <f t="shared" si="19"/>
        <v>3.4225012045685519</v>
      </c>
      <c r="Q120" s="132">
        <f t="shared" si="19"/>
        <v>3.6680934882231817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0.44094264244411951</v>
      </c>
      <c r="D121" s="165">
        <f>RES_hhdet_tes!D$133</f>
        <v>0.43986152317712274</v>
      </c>
      <c r="E121" s="165">
        <f>RES_hhdet_tes!E$133</f>
        <v>0.43898625290314275</v>
      </c>
      <c r="F121" s="165">
        <f>RES_hhdet_tes!F$133</f>
        <v>0.47474139596635301</v>
      </c>
      <c r="G121" s="165">
        <f>RES_hhdet_tes!G$133</f>
        <v>0.5184369369526759</v>
      </c>
      <c r="H121" s="165">
        <f>RES_hhdet_tes!H$133</f>
        <v>0.54431865501677712</v>
      </c>
      <c r="I121" s="165">
        <f>RES_hhdet_tes!I$133</f>
        <v>0.70468632058919589</v>
      </c>
      <c r="J121" s="165">
        <f>RES_hhdet_tes!J$133</f>
        <v>0.97826734507465918</v>
      </c>
      <c r="K121" s="165">
        <f>RES_hhdet_tes!K$133</f>
        <v>1.1572033369191108</v>
      </c>
      <c r="L121" s="165">
        <f>RES_hhdet_tes!L$133</f>
        <v>1.2875712533627031</v>
      </c>
      <c r="M121" s="165">
        <f>RES_hhdet_tes!M$133</f>
        <v>1.4402655477811455</v>
      </c>
      <c r="N121" s="165">
        <f>RES_hhdet_tes!N$133</f>
        <v>1.9826410941277883</v>
      </c>
      <c r="O121" s="165">
        <f>RES_hhdet_tes!O$133</f>
        <v>2.1024902036397051</v>
      </c>
      <c r="P121" s="165">
        <f>RES_hhdet_tes!P$133</f>
        <v>2.2241816993238115</v>
      </c>
      <c r="Q121" s="165">
        <f>RES_hhdet_tes!Q$133</f>
        <v>2.3839391388354949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0.23485591537307987</v>
      </c>
      <c r="D122" s="164">
        <f>RES_hhdet_tes!D$134</f>
        <v>0.23529222864482979</v>
      </c>
      <c r="E122" s="164">
        <f>RES_hhdet_tes!E$134</f>
        <v>0.23579004885574698</v>
      </c>
      <c r="F122" s="164">
        <f>RES_hhdet_tes!F$134</f>
        <v>0.255590171832343</v>
      </c>
      <c r="G122" s="164">
        <f>RES_hhdet_tes!G$134</f>
        <v>0.27072650415023325</v>
      </c>
      <c r="H122" s="164">
        <f>RES_hhdet_tes!H$134</f>
        <v>0.30485098524001725</v>
      </c>
      <c r="I122" s="164">
        <f>RES_hhdet_tes!I$134</f>
        <v>0.38119819327939636</v>
      </c>
      <c r="J122" s="164">
        <f>RES_hhdet_tes!J$134</f>
        <v>0.54868837299849116</v>
      </c>
      <c r="K122" s="164">
        <f>RES_hhdet_tes!K$134</f>
        <v>0.62767142335942272</v>
      </c>
      <c r="L122" s="164">
        <f>RES_hhdet_tes!L$134</f>
        <v>0.65489529004404923</v>
      </c>
      <c r="M122" s="164">
        <f>RES_hhdet_tes!M$134</f>
        <v>0.78018860330947715</v>
      </c>
      <c r="N122" s="164">
        <f>RES_hhdet_tes!N$134</f>
        <v>1.0693228010303752</v>
      </c>
      <c r="O122" s="164">
        <f>RES_hhdet_tes!O$134</f>
        <v>1.1327622062633511</v>
      </c>
      <c r="P122" s="164">
        <f>RES_hhdet_tes!P$134</f>
        <v>1.1983195052447404</v>
      </c>
      <c r="Q122" s="164">
        <f>RES_hhdet_tes!Q$134</f>
        <v>1.284154349387687</v>
      </c>
    </row>
    <row r="123" spans="1:17" ht="12" customHeight="1" x14ac:dyDescent="0.25">
      <c r="A123" s="163" t="s">
        <v>142</v>
      </c>
      <c r="B123" s="162">
        <f>RES_hhdet_tes!B$135</f>
        <v>7.9042339687854284</v>
      </c>
      <c r="C123" s="162">
        <f>RES_hhdet_tes!C$135</f>
        <v>6.1861452730198705</v>
      </c>
      <c r="D123" s="162">
        <f>RES_hhdet_tes!D$135</f>
        <v>5.4902174020206473</v>
      </c>
      <c r="E123" s="162">
        <f>RES_hhdet_tes!E$135</f>
        <v>4.9008542026934814</v>
      </c>
      <c r="F123" s="162">
        <f>RES_hhdet_tes!F$135</f>
        <v>4.5779627453592857</v>
      </c>
      <c r="G123" s="162">
        <f>RES_hhdet_tes!G$135</f>
        <v>4.3550376169494562</v>
      </c>
      <c r="H123" s="162">
        <f>RES_hhdet_tes!H$135</f>
        <v>5.5072895169639349</v>
      </c>
      <c r="I123" s="162">
        <f>RES_hhdet_tes!I$135</f>
        <v>4.7623748250340077</v>
      </c>
      <c r="J123" s="162">
        <f>RES_hhdet_tes!J$135</f>
        <v>1.7800402319241557</v>
      </c>
      <c r="K123" s="162">
        <f>RES_hhdet_tes!K$135</f>
        <v>3.0239568698967196</v>
      </c>
      <c r="L123" s="162">
        <f>RES_hhdet_tes!L$135</f>
        <v>3.5547724648760184</v>
      </c>
      <c r="M123" s="162">
        <f>RES_hhdet_tes!M$135</f>
        <v>3.4503131669393654</v>
      </c>
      <c r="N123" s="162">
        <f>RES_hhdet_tes!N$135</f>
        <v>3.0926179624424601</v>
      </c>
      <c r="O123" s="162">
        <f>RES_hhdet_tes!O$135</f>
        <v>2.6720402308457345</v>
      </c>
      <c r="P123" s="162">
        <f>RES_hhdet_tes!P$135</f>
        <v>2.5641043595301767</v>
      </c>
      <c r="Q123" s="162">
        <f>RES_hhdet_tes!Q$135</f>
        <v>2.969707199147837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8.2073042726254777E-2</v>
      </c>
      <c r="D124" s="160">
        <f t="shared" si="20"/>
        <v>8.6488241809007826E-2</v>
      </c>
      <c r="E124" s="160">
        <f t="shared" si="20"/>
        <v>8.0434135391324962E-2</v>
      </c>
      <c r="F124" s="160">
        <f t="shared" si="20"/>
        <v>7.4065657029554172E-2</v>
      </c>
      <c r="G124" s="160">
        <f t="shared" si="20"/>
        <v>7.1779458820774023E-2</v>
      </c>
      <c r="H124" s="160">
        <f t="shared" si="20"/>
        <v>9.4580912215141213E-2</v>
      </c>
      <c r="I124" s="160">
        <f t="shared" si="20"/>
        <v>9.5711327427246473E-2</v>
      </c>
      <c r="J124" s="160">
        <f t="shared" si="20"/>
        <v>5.612112987127231E-2</v>
      </c>
      <c r="K124" s="160">
        <f t="shared" si="20"/>
        <v>0.11427220210208938</v>
      </c>
      <c r="L124" s="160">
        <f t="shared" si="20"/>
        <v>0.13142188234088514</v>
      </c>
      <c r="M124" s="160">
        <f t="shared" si="20"/>
        <v>0.14563182002410263</v>
      </c>
      <c r="N124" s="160">
        <f t="shared" si="20"/>
        <v>0.17452847503475319</v>
      </c>
      <c r="O124" s="160">
        <f t="shared" si="20"/>
        <v>0.15629432379378236</v>
      </c>
      <c r="P124" s="160">
        <f t="shared" si="20"/>
        <v>0.16451710811907549</v>
      </c>
      <c r="Q124" s="160">
        <f t="shared" si="20"/>
        <v>0.20543385811914883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5.7248335556474045E-2</v>
      </c>
      <c r="D125" s="156">
        <f>RES_hhdet_tes!D$137</f>
        <v>6.082992453219345E-2</v>
      </c>
      <c r="E125" s="156">
        <f>RES_hhdet_tes!E$137</f>
        <v>5.6424107106418819E-2</v>
      </c>
      <c r="F125" s="156">
        <f>RES_hhdet_tes!F$137</f>
        <v>5.1431965043043801E-2</v>
      </c>
      <c r="G125" s="156">
        <f>RES_hhdet_tes!G$137</f>
        <v>4.9133469457271123E-2</v>
      </c>
      <c r="H125" s="156">
        <f>RES_hhdet_tes!H$137</f>
        <v>6.6729078015471871E-2</v>
      </c>
      <c r="I125" s="156">
        <f>RES_hhdet_tes!I$137</f>
        <v>6.7091681822441795E-2</v>
      </c>
      <c r="J125" s="156">
        <f>RES_hhdet_tes!J$137</f>
        <v>3.817365984320658E-2</v>
      </c>
      <c r="K125" s="156">
        <f>RES_hhdet_tes!K$137</f>
        <v>7.7592662764722153E-2</v>
      </c>
      <c r="L125" s="156">
        <f>RES_hhdet_tes!L$137</f>
        <v>9.412058321080595E-2</v>
      </c>
      <c r="M125" s="156">
        <f>RES_hhdet_tes!M$137</f>
        <v>0.10203451298547106</v>
      </c>
      <c r="N125" s="156">
        <f>RES_hhdet_tes!N$137</f>
        <v>0.11987800361833557</v>
      </c>
      <c r="O125" s="156">
        <f>RES_hhdet_tes!O$137</f>
        <v>0.1073537799801461</v>
      </c>
      <c r="P125" s="156">
        <f>RES_hhdet_tes!P$137</f>
        <v>0.11319451569981143</v>
      </c>
      <c r="Q125" s="156">
        <f>RES_hhdet_tes!Q$137</f>
        <v>0.1444043819178161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2.4824707169780729E-2</v>
      </c>
      <c r="D126" s="156">
        <f>RES_hhdet_tes!D$138</f>
        <v>2.565831727681438E-2</v>
      </c>
      <c r="E126" s="156">
        <f>RES_hhdet_tes!E$138</f>
        <v>2.401002828490615E-2</v>
      </c>
      <c r="F126" s="156">
        <f>RES_hhdet_tes!F$138</f>
        <v>2.2633691986510371E-2</v>
      </c>
      <c r="G126" s="156">
        <f>RES_hhdet_tes!G$138</f>
        <v>2.26459893635029E-2</v>
      </c>
      <c r="H126" s="156">
        <f>RES_hhdet_tes!H$138</f>
        <v>2.7851834199669346E-2</v>
      </c>
      <c r="I126" s="156">
        <f>RES_hhdet_tes!I$138</f>
        <v>2.8619645604804681E-2</v>
      </c>
      <c r="J126" s="156">
        <f>RES_hhdet_tes!J$138</f>
        <v>1.7947470028065727E-2</v>
      </c>
      <c r="K126" s="156">
        <f>RES_hhdet_tes!K$138</f>
        <v>3.6679539337367228E-2</v>
      </c>
      <c r="L126" s="156">
        <f>RES_hhdet_tes!L$138</f>
        <v>3.7301299130079207E-2</v>
      </c>
      <c r="M126" s="156">
        <f>RES_hhdet_tes!M$138</f>
        <v>4.3597307038631586E-2</v>
      </c>
      <c r="N126" s="156">
        <f>RES_hhdet_tes!N$138</f>
        <v>5.4650471416417615E-2</v>
      </c>
      <c r="O126" s="156">
        <f>RES_hhdet_tes!O$138</f>
        <v>4.8940543813636252E-2</v>
      </c>
      <c r="P126" s="156">
        <f>RES_hhdet_tes!P$138</f>
        <v>5.1322592419264082E-2</v>
      </c>
      <c r="Q126" s="156">
        <f>RES_hhdet_tes!Q$138</f>
        <v>6.1029476201332741E-2</v>
      </c>
    </row>
    <row r="127" spans="1:17" ht="12" customHeight="1" x14ac:dyDescent="0.25">
      <c r="A127" s="158" t="s">
        <v>62</v>
      </c>
      <c r="B127" s="157">
        <f>SUM(B128:B129)</f>
        <v>37.609936028578453</v>
      </c>
      <c r="C127" s="157">
        <f t="shared" ref="C127:Q127" si="21">SUM(C128:C129)</f>
        <v>40.003573317766524</v>
      </c>
      <c r="D127" s="157">
        <f t="shared" si="21"/>
        <v>33.44177810378261</v>
      </c>
      <c r="E127" s="157">
        <f t="shared" si="21"/>
        <v>31.957755834344617</v>
      </c>
      <c r="F127" s="157">
        <f t="shared" si="21"/>
        <v>36.238735861045114</v>
      </c>
      <c r="G127" s="157">
        <f t="shared" si="21"/>
        <v>36.040208094559091</v>
      </c>
      <c r="H127" s="157">
        <f t="shared" si="21"/>
        <v>37.315786905784208</v>
      </c>
      <c r="I127" s="157">
        <f t="shared" si="21"/>
        <v>40.237237262164257</v>
      </c>
      <c r="J127" s="157">
        <f t="shared" si="21"/>
        <v>35.608781983625427</v>
      </c>
      <c r="K127" s="157">
        <f t="shared" si="21"/>
        <v>35.214508295169985</v>
      </c>
      <c r="L127" s="157">
        <f t="shared" si="21"/>
        <v>38.909599314708345</v>
      </c>
      <c r="M127" s="157">
        <f t="shared" si="21"/>
        <v>39.955594097503734</v>
      </c>
      <c r="N127" s="157">
        <f t="shared" si="21"/>
        <v>40.859927500348761</v>
      </c>
      <c r="O127" s="157">
        <f t="shared" si="21"/>
        <v>41.221780208027333</v>
      </c>
      <c r="P127" s="157">
        <f t="shared" si="21"/>
        <v>40.108048503072595</v>
      </c>
      <c r="Q127" s="157">
        <f t="shared" si="21"/>
        <v>42.625525575091032</v>
      </c>
    </row>
    <row r="128" spans="1:17" ht="12" customHeight="1" x14ac:dyDescent="0.25">
      <c r="A128" s="23" t="s">
        <v>57</v>
      </c>
      <c r="B128" s="156">
        <f>RES_hhdet_tes!B$140</f>
        <v>23.442158552432314</v>
      </c>
      <c r="C128" s="156">
        <f>RES_hhdet_tes!C$140</f>
        <v>17.359360291625542</v>
      </c>
      <c r="D128" s="156">
        <f>RES_hhdet_tes!D$140</f>
        <v>17.656959656868949</v>
      </c>
      <c r="E128" s="156">
        <f>RES_hhdet_tes!E$140</f>
        <v>14.475789903767092</v>
      </c>
      <c r="F128" s="156">
        <f>RES_hhdet_tes!F$140</f>
        <v>9.1214719437116312</v>
      </c>
      <c r="G128" s="156">
        <f>RES_hhdet_tes!G$140</f>
        <v>14.119414941271035</v>
      </c>
      <c r="H128" s="156">
        <f>RES_hhdet_tes!H$140</f>
        <v>11.567468828761237</v>
      </c>
      <c r="I128" s="156">
        <f>RES_hhdet_tes!I$140</f>
        <v>8.9923731054146607</v>
      </c>
      <c r="J128" s="156">
        <f>RES_hhdet_tes!J$140</f>
        <v>6.2540950740435237</v>
      </c>
      <c r="K128" s="156">
        <f>RES_hhdet_tes!K$140</f>
        <v>6.2264800152872599</v>
      </c>
      <c r="L128" s="156">
        <f>RES_hhdet_tes!L$140</f>
        <v>9.9125020673809097</v>
      </c>
      <c r="M128" s="156">
        <f>RES_hhdet_tes!M$140</f>
        <v>7.2888006825905833</v>
      </c>
      <c r="N128" s="156">
        <f>RES_hhdet_tes!N$140</f>
        <v>5.8845542525736336</v>
      </c>
      <c r="O128" s="156">
        <f>RES_hhdet_tes!O$140</f>
        <v>7.1410042217947964</v>
      </c>
      <c r="P128" s="156">
        <f>RES_hhdet_tes!P$140</f>
        <v>4.8847826124511737</v>
      </c>
      <c r="Q128" s="156">
        <f>RES_hhdet_tes!Q$140</f>
        <v>4.8182095890413947</v>
      </c>
    </row>
    <row r="129" spans="1:17" ht="12" customHeight="1" x14ac:dyDescent="0.25">
      <c r="A129" s="29" t="s">
        <v>140</v>
      </c>
      <c r="B129" s="57">
        <f>RES_hhdet_tes!B$141</f>
        <v>14.167777476146139</v>
      </c>
      <c r="C129" s="57">
        <f>RES_hhdet_tes!C$141</f>
        <v>22.644213026140985</v>
      </c>
      <c r="D129" s="57">
        <f>RES_hhdet_tes!D$141</f>
        <v>15.784818446913663</v>
      </c>
      <c r="E129" s="57">
        <f>RES_hhdet_tes!E$141</f>
        <v>17.481965930577527</v>
      </c>
      <c r="F129" s="57">
        <f>RES_hhdet_tes!F$141</f>
        <v>27.117263917333485</v>
      </c>
      <c r="G129" s="57">
        <f>RES_hhdet_tes!G$141</f>
        <v>21.920793153288059</v>
      </c>
      <c r="H129" s="57">
        <f>RES_hhdet_tes!H$141</f>
        <v>25.748318077022972</v>
      </c>
      <c r="I129" s="57">
        <f>RES_hhdet_tes!I$141</f>
        <v>31.244864156749596</v>
      </c>
      <c r="J129" s="57">
        <f>RES_hhdet_tes!J$141</f>
        <v>29.354686909581904</v>
      </c>
      <c r="K129" s="57">
        <f>RES_hhdet_tes!K$141</f>
        <v>28.988028279882727</v>
      </c>
      <c r="L129" s="57">
        <f>RES_hhdet_tes!L$141</f>
        <v>28.997097247327432</v>
      </c>
      <c r="M129" s="57">
        <f>RES_hhdet_tes!M$141</f>
        <v>32.666793414913151</v>
      </c>
      <c r="N129" s="57">
        <f>RES_hhdet_tes!N$141</f>
        <v>34.975373247775124</v>
      </c>
      <c r="O129" s="57">
        <f>RES_hhdet_tes!O$141</f>
        <v>34.080775986232538</v>
      </c>
      <c r="P129" s="57">
        <f>RES_hhdet_tes!P$141</f>
        <v>35.22326589062142</v>
      </c>
      <c r="Q129" s="57">
        <f>RES_hhdet_tes!Q$141</f>
        <v>37.807315986049638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0.67008540286570739</v>
      </c>
      <c r="C131" s="175">
        <f t="shared" si="22"/>
        <v>0.68003567924330377</v>
      </c>
      <c r="D131" s="175">
        <f t="shared" si="22"/>
        <v>0.6774368444351887</v>
      </c>
      <c r="E131" s="175">
        <f t="shared" si="22"/>
        <v>0.68180931695307023</v>
      </c>
      <c r="F131" s="175">
        <f t="shared" si="22"/>
        <v>0.69350546908149824</v>
      </c>
      <c r="G131" s="175">
        <f t="shared" si="22"/>
        <v>0.69245919808597323</v>
      </c>
      <c r="H131" s="175">
        <f t="shared" si="22"/>
        <v>0.69846485676979342</v>
      </c>
      <c r="I131" s="175">
        <f t="shared" si="22"/>
        <v>0.70647468964102877</v>
      </c>
      <c r="J131" s="175">
        <f t="shared" si="22"/>
        <v>0.71074775112546662</v>
      </c>
      <c r="K131" s="175">
        <f t="shared" si="22"/>
        <v>0.71376687119195736</v>
      </c>
      <c r="L131" s="175">
        <f t="shared" si="22"/>
        <v>0.71269025992981028</v>
      </c>
      <c r="M131" s="175">
        <f t="shared" si="22"/>
        <v>0.72098923745704202</v>
      </c>
      <c r="N131" s="175">
        <f t="shared" si="22"/>
        <v>0.72823464880856736</v>
      </c>
      <c r="O131" s="175">
        <f t="shared" si="22"/>
        <v>0.73191740030442476</v>
      </c>
      <c r="P131" s="175">
        <f t="shared" si="22"/>
        <v>0.7394091161120887</v>
      </c>
      <c r="Q131" s="175">
        <f t="shared" si="22"/>
        <v>0.74033555837673704</v>
      </c>
    </row>
    <row r="132" spans="1:17" ht="12" customHeight="1" x14ac:dyDescent="0.25">
      <c r="A132" s="158" t="s">
        <v>65</v>
      </c>
      <c r="B132" s="169">
        <f t="shared" si="22"/>
        <v>0.68475168821860233</v>
      </c>
      <c r="C132" s="169">
        <f t="shared" si="22"/>
        <v>0.68575967803738946</v>
      </c>
      <c r="D132" s="169">
        <f t="shared" si="22"/>
        <v>0.68640125249124417</v>
      </c>
      <c r="E132" s="169">
        <f t="shared" si="22"/>
        <v>0.6868424624682743</v>
      </c>
      <c r="F132" s="169">
        <f t="shared" si="22"/>
        <v>0.69040084000969326</v>
      </c>
      <c r="G132" s="169">
        <f t="shared" si="22"/>
        <v>0.69291047991310417</v>
      </c>
      <c r="H132" s="169">
        <f t="shared" si="22"/>
        <v>0.69595305046307565</v>
      </c>
      <c r="I132" s="169">
        <f t="shared" si="22"/>
        <v>0.69932682213873609</v>
      </c>
      <c r="J132" s="169">
        <f t="shared" si="22"/>
        <v>0.7012138166186882</v>
      </c>
      <c r="K132" s="169">
        <f t="shared" si="22"/>
        <v>0.70400945851742891</v>
      </c>
      <c r="L132" s="169">
        <f t="shared" si="22"/>
        <v>0.70635449312466236</v>
      </c>
      <c r="M132" s="169">
        <f t="shared" si="22"/>
        <v>0.71129569955747751</v>
      </c>
      <c r="N132" s="169">
        <f t="shared" si="22"/>
        <v>0.71634513622679696</v>
      </c>
      <c r="O132" s="169">
        <f t="shared" si="22"/>
        <v>0.72096248769364046</v>
      </c>
      <c r="P132" s="169">
        <f t="shared" si="22"/>
        <v>0.72368227100344051</v>
      </c>
      <c r="Q132" s="169">
        <f t="shared" si="22"/>
        <v>0.7246600491522851</v>
      </c>
    </row>
    <row r="133" spans="1:17" ht="12" customHeight="1" x14ac:dyDescent="0.25">
      <c r="A133" s="23" t="s">
        <v>149</v>
      </c>
      <c r="B133" s="73">
        <f t="shared" si="22"/>
        <v>0.68331709138711927</v>
      </c>
      <c r="C133" s="73">
        <f t="shared" si="22"/>
        <v>0.68479962221331403</v>
      </c>
      <c r="D133" s="73">
        <f t="shared" si="22"/>
        <v>0.68510200137983768</v>
      </c>
      <c r="E133" s="73">
        <f t="shared" si="22"/>
        <v>0.68566063968569624</v>
      </c>
      <c r="F133" s="73">
        <f t="shared" si="22"/>
        <v>0.68949918603730465</v>
      </c>
      <c r="G133" s="73">
        <f t="shared" si="22"/>
        <v>0.69204753412442088</v>
      </c>
      <c r="H133" s="73">
        <f t="shared" si="22"/>
        <v>0.69480612683814169</v>
      </c>
      <c r="I133" s="73">
        <f t="shared" si="22"/>
        <v>0.69817122418714361</v>
      </c>
      <c r="J133" s="73">
        <f t="shared" si="22"/>
        <v>0.69995850081214461</v>
      </c>
      <c r="K133" s="73">
        <f t="shared" si="22"/>
        <v>0.70298010697976765</v>
      </c>
      <c r="L133" s="73">
        <f t="shared" si="22"/>
        <v>0.70517440243717822</v>
      </c>
      <c r="M133" s="73">
        <f t="shared" si="22"/>
        <v>0.71007580105405488</v>
      </c>
      <c r="N133" s="73">
        <f t="shared" si="22"/>
        <v>0.71567437026227976</v>
      </c>
      <c r="O133" s="73">
        <f t="shared" si="22"/>
        <v>0.72021540181310373</v>
      </c>
      <c r="P133" s="73">
        <f t="shared" si="22"/>
        <v>0.72273119259920593</v>
      </c>
      <c r="Q133" s="73">
        <f t="shared" si="22"/>
        <v>0.72319473081357954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</v>
      </c>
      <c r="E134" s="73">
        <f t="shared" si="22"/>
        <v>0.99999999999999956</v>
      </c>
      <c r="F134" s="73">
        <f t="shared" si="22"/>
        <v>0.99999999999999989</v>
      </c>
      <c r="G134" s="73">
        <f t="shared" si="22"/>
        <v>0.99999999999999956</v>
      </c>
      <c r="H134" s="73">
        <f t="shared" si="22"/>
        <v>0.99999999999999956</v>
      </c>
      <c r="I134" s="73">
        <f t="shared" si="22"/>
        <v>1.0000000000000002</v>
      </c>
      <c r="J134" s="73">
        <f t="shared" si="22"/>
        <v>1.0000000000000004</v>
      </c>
      <c r="K134" s="73">
        <f t="shared" si="22"/>
        <v>0.99999999999999978</v>
      </c>
      <c r="L134" s="73">
        <f t="shared" si="22"/>
        <v>1</v>
      </c>
      <c r="M134" s="73">
        <f t="shared" si="22"/>
        <v>1.0000000000000004</v>
      </c>
      <c r="N134" s="73">
        <f t="shared" si="22"/>
        <v>0.99999999999999956</v>
      </c>
      <c r="O134" s="73">
        <f t="shared" si="22"/>
        <v>1.0000000000000007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1.4935844927324926</v>
      </c>
      <c r="C135" s="169">
        <f t="shared" si="22"/>
        <v>1.6074410872728262</v>
      </c>
      <c r="D135" s="169">
        <f t="shared" si="22"/>
        <v>1.6636421998697626</v>
      </c>
      <c r="E135" s="169">
        <f t="shared" si="22"/>
        <v>1.7211106687668105</v>
      </c>
      <c r="F135" s="169">
        <f t="shared" si="22"/>
        <v>1.7694769207785486</v>
      </c>
      <c r="G135" s="169">
        <f t="shared" si="22"/>
        <v>1.8120550355534526</v>
      </c>
      <c r="H135" s="169">
        <f t="shared" si="22"/>
        <v>1.8896241255949724</v>
      </c>
      <c r="I135" s="169">
        <f t="shared" si="22"/>
        <v>1.9475199296639141</v>
      </c>
      <c r="J135" s="169">
        <f t="shared" si="22"/>
        <v>2.0024048986975975</v>
      </c>
      <c r="K135" s="169">
        <f t="shared" si="22"/>
        <v>2.1120541748426529</v>
      </c>
      <c r="L135" s="169">
        <f t="shared" si="22"/>
        <v>2.1579321800593028</v>
      </c>
      <c r="M135" s="169">
        <f t="shared" si="22"/>
        <v>2.2696275923432365</v>
      </c>
      <c r="N135" s="169">
        <f t="shared" si="22"/>
        <v>2.4337790892973978</v>
      </c>
      <c r="O135" s="169">
        <f t="shared" si="22"/>
        <v>2.5596006504836453</v>
      </c>
      <c r="P135" s="169">
        <f t="shared" si="22"/>
        <v>2.7346097342853248</v>
      </c>
      <c r="Q135" s="169">
        <f t="shared" si="22"/>
        <v>2.8854397748453988</v>
      </c>
    </row>
    <row r="136" spans="1:17" ht="12" customHeight="1" x14ac:dyDescent="0.25">
      <c r="A136" s="23" t="s">
        <v>60</v>
      </c>
      <c r="B136" s="73">
        <f t="shared" si="22"/>
        <v>1.4935844927324926</v>
      </c>
      <c r="C136" s="73">
        <f t="shared" si="22"/>
        <v>1.6074410872728262</v>
      </c>
      <c r="D136" s="73">
        <f t="shared" si="22"/>
        <v>1.6636421998697626</v>
      </c>
      <c r="E136" s="73">
        <f t="shared" si="22"/>
        <v>1.7211106687668105</v>
      </c>
      <c r="F136" s="73">
        <f t="shared" si="22"/>
        <v>1.7694769207785486</v>
      </c>
      <c r="G136" s="73">
        <f t="shared" si="22"/>
        <v>1.8120550355534526</v>
      </c>
      <c r="H136" s="73">
        <f t="shared" si="22"/>
        <v>1.8896241255949724</v>
      </c>
      <c r="I136" s="73">
        <f t="shared" si="22"/>
        <v>1.9475199296639141</v>
      </c>
      <c r="J136" s="73">
        <f t="shared" si="22"/>
        <v>2.0024048986975975</v>
      </c>
      <c r="K136" s="73">
        <f t="shared" si="22"/>
        <v>2.1120541748426529</v>
      </c>
      <c r="L136" s="73">
        <f t="shared" si="22"/>
        <v>2.1579321800593028</v>
      </c>
      <c r="M136" s="73">
        <f t="shared" si="22"/>
        <v>2.2696275923432365</v>
      </c>
      <c r="N136" s="73">
        <f t="shared" si="22"/>
        <v>2.4337790892973978</v>
      </c>
      <c r="O136" s="73">
        <f t="shared" si="22"/>
        <v>2.5596006504836453</v>
      </c>
      <c r="P136" s="73">
        <f t="shared" si="22"/>
        <v>2.7346097342853248</v>
      </c>
      <c r="Q136" s="73">
        <f t="shared" si="22"/>
        <v>2.8854397748453988</v>
      </c>
    </row>
    <row r="137" spans="1:17" ht="12" customHeight="1" x14ac:dyDescent="0.25">
      <c r="A137" s="158" t="s">
        <v>63</v>
      </c>
      <c r="B137" s="169">
        <f t="shared" si="22"/>
        <v>0.73531578825608335</v>
      </c>
      <c r="C137" s="169">
        <f t="shared" si="22"/>
        <v>0.74365986904060666</v>
      </c>
      <c r="D137" s="169">
        <f t="shared" si="22"/>
        <v>0.74283211512453884</v>
      </c>
      <c r="E137" s="169">
        <f t="shared" si="22"/>
        <v>0.7452942282188596</v>
      </c>
      <c r="F137" s="169">
        <f t="shared" si="22"/>
        <v>0.75203423251190082</v>
      </c>
      <c r="G137" s="169">
        <f t="shared" si="22"/>
        <v>0.75701378110486106</v>
      </c>
      <c r="H137" s="169">
        <f t="shared" si="22"/>
        <v>0.75792070396309863</v>
      </c>
      <c r="I137" s="169">
        <f t="shared" si="22"/>
        <v>0.76539503836435197</v>
      </c>
      <c r="J137" s="169">
        <f t="shared" si="22"/>
        <v>0.77323068753020552</v>
      </c>
      <c r="K137" s="169">
        <f t="shared" si="22"/>
        <v>0.77262162449879035</v>
      </c>
      <c r="L137" s="169">
        <f t="shared" si="22"/>
        <v>0.77324685797670778</v>
      </c>
      <c r="M137" s="169">
        <f t="shared" si="22"/>
        <v>0.77607836868022073</v>
      </c>
      <c r="N137" s="169">
        <f t="shared" si="22"/>
        <v>0.78033268803388101</v>
      </c>
      <c r="O137" s="169">
        <f t="shared" si="22"/>
        <v>0.78342432993538602</v>
      </c>
      <c r="P137" s="169">
        <f t="shared" si="22"/>
        <v>0.7851500290382476</v>
      </c>
      <c r="Q137" s="169">
        <f t="shared" si="22"/>
        <v>0.78647280670086817</v>
      </c>
    </row>
    <row r="138" spans="1:17" ht="12" customHeight="1" x14ac:dyDescent="0.25">
      <c r="A138" s="167" t="s">
        <v>148</v>
      </c>
      <c r="B138" s="174">
        <f t="shared" si="22"/>
        <v>0.76434842176185924</v>
      </c>
      <c r="C138" s="174">
        <f t="shared" si="22"/>
        <v>0.76547590945881472</v>
      </c>
      <c r="D138" s="174">
        <f t="shared" si="22"/>
        <v>0.76571324909295613</v>
      </c>
      <c r="E138" s="174">
        <f t="shared" si="22"/>
        <v>0.76599726476772456</v>
      </c>
      <c r="F138" s="174">
        <f t="shared" si="22"/>
        <v>0.76848612879388534</v>
      </c>
      <c r="G138" s="174">
        <f t="shared" si="22"/>
        <v>0.76998242917368143</v>
      </c>
      <c r="H138" s="174">
        <f t="shared" si="22"/>
        <v>0.77138908661422079</v>
      </c>
      <c r="I138" s="174">
        <f t="shared" si="22"/>
        <v>0.77350864677925746</v>
      </c>
      <c r="J138" s="174">
        <f t="shared" si="22"/>
        <v>0.77431985432477268</v>
      </c>
      <c r="K138" s="174">
        <f t="shared" si="22"/>
        <v>0.77541751136746973</v>
      </c>
      <c r="L138" s="174">
        <f t="shared" si="22"/>
        <v>0.77663943186682194</v>
      </c>
      <c r="M138" s="174">
        <f t="shared" si="22"/>
        <v>0.7789200427801215</v>
      </c>
      <c r="N138" s="174">
        <f t="shared" si="22"/>
        <v>0.78164582919646064</v>
      </c>
      <c r="O138" s="174">
        <f t="shared" si="22"/>
        <v>0.78383292688495643</v>
      </c>
      <c r="P138" s="174">
        <f t="shared" si="22"/>
        <v>0.78523236850651446</v>
      </c>
      <c r="Q138" s="174">
        <f t="shared" si="22"/>
        <v>0.7869415707519225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>
        <f t="shared" si="22"/>
        <v>0.84153984476961485</v>
      </c>
      <c r="D139" s="174">
        <f t="shared" si="22"/>
        <v>0.84173980172748242</v>
      </c>
      <c r="E139" s="174">
        <f t="shared" si="22"/>
        <v>0.84197633620989043</v>
      </c>
      <c r="F139" s="174">
        <f t="shared" si="22"/>
        <v>0.84324449388002931</v>
      </c>
      <c r="G139" s="174">
        <f t="shared" si="22"/>
        <v>0.84263208743221574</v>
      </c>
      <c r="H139" s="174">
        <f t="shared" si="22"/>
        <v>0.84704979717360551</v>
      </c>
      <c r="I139" s="174">
        <f t="shared" si="22"/>
        <v>0.84787924524544145</v>
      </c>
      <c r="J139" s="174">
        <f t="shared" si="22"/>
        <v>0.85142695918441402</v>
      </c>
      <c r="K139" s="174">
        <f t="shared" si="22"/>
        <v>0.85090771520089858</v>
      </c>
      <c r="L139" s="174">
        <f t="shared" si="22"/>
        <v>0.84894741735718138</v>
      </c>
      <c r="M139" s="174">
        <f t="shared" si="22"/>
        <v>0.85391477167218055</v>
      </c>
      <c r="N139" s="174">
        <f t="shared" si="22"/>
        <v>0.8565105928953699</v>
      </c>
      <c r="O139" s="174">
        <f t="shared" si="22"/>
        <v>0.85734043069286126</v>
      </c>
      <c r="P139" s="174">
        <f t="shared" si="22"/>
        <v>0.85764359523741795</v>
      </c>
      <c r="Q139" s="174">
        <f t="shared" si="22"/>
        <v>0.85812310722724727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>
        <f t="shared" si="22"/>
        <v>0.77604232034234033</v>
      </c>
      <c r="D140" s="173">
        <f t="shared" si="22"/>
        <v>0.77604232034234055</v>
      </c>
      <c r="E140" s="173">
        <f t="shared" si="22"/>
        <v>0.7761021077321768</v>
      </c>
      <c r="F140" s="173">
        <f t="shared" si="22"/>
        <v>0.77761842439857309</v>
      </c>
      <c r="G140" s="173">
        <f t="shared" si="22"/>
        <v>0.77864524776729716</v>
      </c>
      <c r="H140" s="173">
        <f t="shared" si="22"/>
        <v>0.78021555246636176</v>
      </c>
      <c r="I140" s="173">
        <f t="shared" si="22"/>
        <v>0.78341274461459587</v>
      </c>
      <c r="J140" s="173">
        <f t="shared" si="22"/>
        <v>0.78593404511611387</v>
      </c>
      <c r="K140" s="173">
        <f t="shared" si="22"/>
        <v>0.78724464694754881</v>
      </c>
      <c r="L140" s="173">
        <f t="shared" si="22"/>
        <v>0.78837672415933935</v>
      </c>
      <c r="M140" s="173">
        <f t="shared" si="22"/>
        <v>0.79129629933644985</v>
      </c>
      <c r="N140" s="173">
        <f t="shared" si="22"/>
        <v>0.79498661841374307</v>
      </c>
      <c r="O140" s="173">
        <f t="shared" si="22"/>
        <v>0.79614776681914268</v>
      </c>
      <c r="P140" s="173">
        <f t="shared" si="22"/>
        <v>0.79655042652492192</v>
      </c>
      <c r="Q140" s="173">
        <f t="shared" si="22"/>
        <v>0.79719752692050516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>
        <f t="shared" si="22"/>
        <v>1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1.0000000000000004</v>
      </c>
      <c r="H141" s="172">
        <f t="shared" si="22"/>
        <v>1.0000000000000002</v>
      </c>
      <c r="I141" s="172">
        <f t="shared" si="22"/>
        <v>1</v>
      </c>
      <c r="J141" s="172">
        <f t="shared" si="22"/>
        <v>0.99999999999999978</v>
      </c>
      <c r="K141" s="172">
        <f t="shared" si="22"/>
        <v>0.99999999999999978</v>
      </c>
      <c r="L141" s="172">
        <f t="shared" si="22"/>
        <v>0.99999999999999978</v>
      </c>
      <c r="M141" s="172">
        <f t="shared" si="22"/>
        <v>0.99999999999999956</v>
      </c>
      <c r="N141" s="172">
        <f t="shared" si="22"/>
        <v>0.99999999999999978</v>
      </c>
      <c r="O141" s="172">
        <f t="shared" si="22"/>
        <v>1.0000000000000004</v>
      </c>
      <c r="P141" s="172">
        <f t="shared" si="22"/>
        <v>1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0.5878593759781251</v>
      </c>
      <c r="C142" s="171">
        <f t="shared" si="22"/>
        <v>0.58976114695735149</v>
      </c>
      <c r="D142" s="171">
        <f t="shared" si="22"/>
        <v>0.59009140219952161</v>
      </c>
      <c r="E142" s="171">
        <f t="shared" si="22"/>
        <v>0.59547357193003658</v>
      </c>
      <c r="F142" s="171">
        <f t="shared" si="22"/>
        <v>0.60914101617950844</v>
      </c>
      <c r="G142" s="171">
        <f t="shared" si="22"/>
        <v>0.62602292969981244</v>
      </c>
      <c r="H142" s="171">
        <f t="shared" si="22"/>
        <v>0.65067350327326223</v>
      </c>
      <c r="I142" s="171">
        <f t="shared" si="22"/>
        <v>0.67550471315697325</v>
      </c>
      <c r="J142" s="171">
        <f t="shared" si="22"/>
        <v>0.69404209630167946</v>
      </c>
      <c r="K142" s="171">
        <f t="shared" si="22"/>
        <v>0.69746879009328244</v>
      </c>
      <c r="L142" s="171">
        <f t="shared" si="22"/>
        <v>0.69809115424532231</v>
      </c>
      <c r="M142" s="171">
        <f t="shared" si="22"/>
        <v>0.69953723349854513</v>
      </c>
      <c r="N142" s="171">
        <f t="shared" si="22"/>
        <v>0.69982933889565291</v>
      </c>
      <c r="O142" s="171">
        <f t="shared" si="22"/>
        <v>0.70319154241930582</v>
      </c>
      <c r="P142" s="171">
        <f t="shared" si="22"/>
        <v>0.70458795615766656</v>
      </c>
      <c r="Q142" s="171">
        <f t="shared" si="22"/>
        <v>0.70716139926687693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>
        <f t="shared" si="22"/>
        <v>0.74960375911830335</v>
      </c>
      <c r="D143" s="170">
        <f t="shared" si="22"/>
        <v>0.74810405384487888</v>
      </c>
      <c r="E143" s="170">
        <f t="shared" si="22"/>
        <v>0.74891036450746307</v>
      </c>
      <c r="F143" s="170">
        <f t="shared" si="22"/>
        <v>0.75199975228517058</v>
      </c>
      <c r="G143" s="170">
        <f t="shared" si="22"/>
        <v>0.75649691175665013</v>
      </c>
      <c r="H143" s="170">
        <f t="shared" si="22"/>
        <v>0.75662619094487027</v>
      </c>
      <c r="I143" s="170">
        <f t="shared" si="22"/>
        <v>0.76026099281870851</v>
      </c>
      <c r="J143" s="170">
        <f t="shared" si="22"/>
        <v>0.76896029948833811</v>
      </c>
      <c r="K143" s="170">
        <f t="shared" si="22"/>
        <v>0.77603821051589783</v>
      </c>
      <c r="L143" s="170">
        <f t="shared" si="22"/>
        <v>0.76719405287770082</v>
      </c>
      <c r="M143" s="170">
        <f t="shared" si="22"/>
        <v>0.77216648088109407</v>
      </c>
      <c r="N143" s="170">
        <f t="shared" si="22"/>
        <v>0.77683115403932568</v>
      </c>
      <c r="O143" s="170">
        <f t="shared" si="22"/>
        <v>0.77821736026433963</v>
      </c>
      <c r="P143" s="170">
        <f t="shared" si="22"/>
        <v>0.77878326936155717</v>
      </c>
      <c r="Q143" s="170">
        <f t="shared" si="22"/>
        <v>0.77813724391085737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>
        <f t="shared" si="22"/>
        <v>0.67618384607361837</v>
      </c>
      <c r="D144" s="73">
        <f t="shared" si="22"/>
        <v>0.67625178350585147</v>
      </c>
      <c r="E144" s="73">
        <f t="shared" si="22"/>
        <v>0.67661681489973624</v>
      </c>
      <c r="F144" s="73">
        <f t="shared" si="22"/>
        <v>0.67800402078173261</v>
      </c>
      <c r="G144" s="73">
        <f t="shared" si="22"/>
        <v>0.68016081517976967</v>
      </c>
      <c r="H144" s="73">
        <f t="shared" si="22"/>
        <v>0.68685478939125955</v>
      </c>
      <c r="I144" s="73">
        <f t="shared" si="22"/>
        <v>0.68972507961446272</v>
      </c>
      <c r="J144" s="73">
        <f t="shared" si="22"/>
        <v>0.69361682098370903</v>
      </c>
      <c r="K144" s="73">
        <f t="shared" si="22"/>
        <v>0.70174386361200847</v>
      </c>
      <c r="L144" s="73">
        <f t="shared" si="22"/>
        <v>0.70238869252526737</v>
      </c>
      <c r="M144" s="73">
        <f t="shared" si="22"/>
        <v>0.70366554961583017</v>
      </c>
      <c r="N144" s="73">
        <f t="shared" si="22"/>
        <v>0.70509537121085764</v>
      </c>
      <c r="O144" s="73">
        <f t="shared" si="22"/>
        <v>0.70675940352535127</v>
      </c>
      <c r="P144" s="73">
        <f t="shared" si="22"/>
        <v>0.70779172110341737</v>
      </c>
      <c r="Q144" s="73">
        <f t="shared" si="22"/>
        <v>0.71142959956595231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>
        <f t="shared" si="22"/>
        <v>1</v>
      </c>
      <c r="D145" s="73">
        <f t="shared" si="22"/>
        <v>1</v>
      </c>
      <c r="E145" s="73">
        <f t="shared" si="22"/>
        <v>1.0000000000000004</v>
      </c>
      <c r="F145" s="73">
        <f t="shared" si="22"/>
        <v>1.0000000000000007</v>
      </c>
      <c r="G145" s="73">
        <f t="shared" si="22"/>
        <v>1.0000000000000002</v>
      </c>
      <c r="H145" s="73">
        <f t="shared" si="22"/>
        <v>0.99999999999999967</v>
      </c>
      <c r="I145" s="73">
        <f t="shared" si="22"/>
        <v>1</v>
      </c>
      <c r="J145" s="73">
        <f t="shared" si="22"/>
        <v>0.99999999999999967</v>
      </c>
      <c r="K145" s="73">
        <f t="shared" si="22"/>
        <v>0.99999999999999978</v>
      </c>
      <c r="L145" s="73">
        <f t="shared" si="22"/>
        <v>1.0000000000000002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1.0000000000000004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0.48632294616720173</v>
      </c>
      <c r="C146" s="169">
        <f t="shared" si="22"/>
        <v>0.5532833224244994</v>
      </c>
      <c r="D146" s="169">
        <f t="shared" si="22"/>
        <v>0.52713556678927798</v>
      </c>
      <c r="E146" s="169">
        <f t="shared" si="22"/>
        <v>0.55640667493780593</v>
      </c>
      <c r="F146" s="169">
        <f t="shared" si="22"/>
        <v>0.65185715469889505</v>
      </c>
      <c r="G146" s="169">
        <f t="shared" si="22"/>
        <v>0.60555514531411614</v>
      </c>
      <c r="H146" s="169">
        <f t="shared" si="22"/>
        <v>0.64623610666167075</v>
      </c>
      <c r="I146" s="169">
        <f t="shared" si="22"/>
        <v>0.69251416838729263</v>
      </c>
      <c r="J146" s="169">
        <f t="shared" si="22"/>
        <v>0.71703550996000431</v>
      </c>
      <c r="K146" s="169">
        <f t="shared" si="22"/>
        <v>0.71871937748851245</v>
      </c>
      <c r="L146" s="169">
        <f t="shared" si="22"/>
        <v>0.68278914595623685</v>
      </c>
      <c r="M146" s="169">
        <f t="shared" si="22"/>
        <v>0.71864165989749162</v>
      </c>
      <c r="N146" s="169">
        <f t="shared" si="22"/>
        <v>0.74189899457830222</v>
      </c>
      <c r="O146" s="169">
        <f t="shared" si="22"/>
        <v>0.73108229505779054</v>
      </c>
      <c r="P146" s="169">
        <f t="shared" si="22"/>
        <v>0.75935513070704175</v>
      </c>
      <c r="Q146" s="169">
        <f t="shared" ref="Q146" si="23">IF(Q127=0,"",Q127/Q108)</f>
        <v>0.76543559115845983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0.39607824996268631</v>
      </c>
      <c r="C147" s="73">
        <f t="shared" si="24"/>
        <v>0.39607824996268648</v>
      </c>
      <c r="D147" s="73">
        <f t="shared" si="24"/>
        <v>0.4034795289105898</v>
      </c>
      <c r="E147" s="73">
        <f t="shared" si="24"/>
        <v>0.40513828809688079</v>
      </c>
      <c r="F147" s="73">
        <f t="shared" si="24"/>
        <v>0.41132309369590581</v>
      </c>
      <c r="G147" s="73">
        <f t="shared" si="24"/>
        <v>0.43200976960808907</v>
      </c>
      <c r="H147" s="73">
        <f t="shared" si="24"/>
        <v>0.44055550476765409</v>
      </c>
      <c r="I147" s="73">
        <f t="shared" si="24"/>
        <v>0.45091589215028599</v>
      </c>
      <c r="J147" s="73">
        <f t="shared" si="24"/>
        <v>0.45253084004132177</v>
      </c>
      <c r="K147" s="73">
        <f t="shared" si="24"/>
        <v>0.45253084004132177</v>
      </c>
      <c r="L147" s="73">
        <f t="shared" si="24"/>
        <v>0.45504322326210089</v>
      </c>
      <c r="M147" s="73">
        <f t="shared" si="24"/>
        <v>0.45592551774493295</v>
      </c>
      <c r="N147" s="73">
        <f t="shared" si="24"/>
        <v>0.45618944287365859</v>
      </c>
      <c r="O147" s="73">
        <f t="shared" si="24"/>
        <v>0.46591387593205141</v>
      </c>
      <c r="P147" s="73">
        <f t="shared" si="24"/>
        <v>0.4668690568173019</v>
      </c>
      <c r="Q147" s="73">
        <f t="shared" si="24"/>
        <v>0.46696655145010935</v>
      </c>
    </row>
    <row r="148" spans="1:17" ht="12" customHeight="1" x14ac:dyDescent="0.25">
      <c r="A148" s="29" t="s">
        <v>140</v>
      </c>
      <c r="B148" s="65">
        <f t="shared" si="24"/>
        <v>0.78060947585124052</v>
      </c>
      <c r="C148" s="65">
        <f t="shared" si="24"/>
        <v>0.79525813820920699</v>
      </c>
      <c r="D148" s="65">
        <f t="shared" si="24"/>
        <v>0.80212134056723783</v>
      </c>
      <c r="E148" s="65">
        <f t="shared" si="24"/>
        <v>0.80541727010321718</v>
      </c>
      <c r="F148" s="65">
        <f t="shared" si="24"/>
        <v>0.81147785934871164</v>
      </c>
      <c r="G148" s="65">
        <f t="shared" si="24"/>
        <v>0.81693751034740636</v>
      </c>
      <c r="H148" s="65">
        <f t="shared" si="24"/>
        <v>0.8177517101827253</v>
      </c>
      <c r="I148" s="65">
        <f t="shared" si="24"/>
        <v>0.81877152659891783</v>
      </c>
      <c r="J148" s="65">
        <f t="shared" si="24"/>
        <v>0.81902873584206504</v>
      </c>
      <c r="K148" s="65">
        <f t="shared" si="24"/>
        <v>0.82266004332092835</v>
      </c>
      <c r="L148" s="65">
        <f t="shared" si="24"/>
        <v>0.82372009884477826</v>
      </c>
      <c r="M148" s="65">
        <f t="shared" si="24"/>
        <v>0.82467018488139265</v>
      </c>
      <c r="N148" s="65">
        <f t="shared" si="24"/>
        <v>0.82928335028296984</v>
      </c>
      <c r="O148" s="65">
        <f t="shared" si="24"/>
        <v>0.83006985318677173</v>
      </c>
      <c r="P148" s="65">
        <f t="shared" si="24"/>
        <v>0.83160604727908838</v>
      </c>
      <c r="Q148" s="65">
        <f t="shared" si="24"/>
        <v>0.8333140647097137</v>
      </c>
    </row>
    <row r="150" spans="1:17" ht="12" customHeight="1" x14ac:dyDescent="0.25">
      <c r="A150" s="152" t="s">
        <v>121</v>
      </c>
      <c r="B150" s="168">
        <f>SUM(B151,B154,B156,B165)</f>
        <v>156.36090639785351</v>
      </c>
      <c r="C150" s="168">
        <f t="shared" ref="C150:Q150" si="25">SUM(C151,C154,C156,C165)</f>
        <v>115.78819858309684</v>
      </c>
      <c r="D150" s="168">
        <f t="shared" si="25"/>
        <v>115.61281996191951</v>
      </c>
      <c r="E150" s="168">
        <f t="shared" si="25"/>
        <v>94.395340498037555</v>
      </c>
      <c r="F150" s="168">
        <f t="shared" si="25"/>
        <v>58.585940712890419</v>
      </c>
      <c r="G150" s="168">
        <f t="shared" si="25"/>
        <v>86.344505774179666</v>
      </c>
      <c r="H150" s="168">
        <f t="shared" si="25"/>
        <v>69.366419890114699</v>
      </c>
      <c r="I150" s="168">
        <f t="shared" si="25"/>
        <v>52.685408395369755</v>
      </c>
      <c r="J150" s="168">
        <f t="shared" si="25"/>
        <v>36.511348386843018</v>
      </c>
      <c r="K150" s="168">
        <f t="shared" si="25"/>
        <v>36.350131932817924</v>
      </c>
      <c r="L150" s="168">
        <f t="shared" si="25"/>
        <v>57.549587441431832</v>
      </c>
      <c r="M150" s="168">
        <f t="shared" si="25"/>
        <v>42.235121617230739</v>
      </c>
      <c r="N150" s="168">
        <f t="shared" si="25"/>
        <v>34.078456425822274</v>
      </c>
      <c r="O150" s="168">
        <f t="shared" si="25"/>
        <v>40.49162626568296</v>
      </c>
      <c r="P150" s="168">
        <f t="shared" si="25"/>
        <v>27.641507527093463</v>
      </c>
      <c r="Q150" s="168">
        <f t="shared" si="25"/>
        <v>27.259098498682167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156.36090639785351</v>
      </c>
      <c r="C165" s="157">
        <f t="shared" ref="C165:Q165" si="31">SUM(C166:C167)</f>
        <v>115.78819858309684</v>
      </c>
      <c r="D165" s="157">
        <f t="shared" si="31"/>
        <v>115.61281996191951</v>
      </c>
      <c r="E165" s="157">
        <f t="shared" si="31"/>
        <v>94.395340498037555</v>
      </c>
      <c r="F165" s="157">
        <f t="shared" si="31"/>
        <v>58.585940712890419</v>
      </c>
      <c r="G165" s="157">
        <f t="shared" si="31"/>
        <v>86.344505774179666</v>
      </c>
      <c r="H165" s="157">
        <f t="shared" si="31"/>
        <v>69.366419890114699</v>
      </c>
      <c r="I165" s="157">
        <f t="shared" si="31"/>
        <v>52.685408395369755</v>
      </c>
      <c r="J165" s="157">
        <f t="shared" si="31"/>
        <v>36.511348386843018</v>
      </c>
      <c r="K165" s="157">
        <f t="shared" si="31"/>
        <v>36.350131932817924</v>
      </c>
      <c r="L165" s="157">
        <f t="shared" si="31"/>
        <v>57.549587441431832</v>
      </c>
      <c r="M165" s="157">
        <f t="shared" si="31"/>
        <v>42.235121617230739</v>
      </c>
      <c r="N165" s="157">
        <f t="shared" si="31"/>
        <v>34.078456425822274</v>
      </c>
      <c r="O165" s="157">
        <f t="shared" si="31"/>
        <v>40.49162626568296</v>
      </c>
      <c r="P165" s="157">
        <f t="shared" si="31"/>
        <v>27.641507527093463</v>
      </c>
      <c r="Q165" s="157">
        <f t="shared" si="31"/>
        <v>27.259098498682167</v>
      </c>
    </row>
    <row r="166" spans="1:17" ht="12" customHeight="1" x14ac:dyDescent="0.25">
      <c r="A166" s="23" t="s">
        <v>57</v>
      </c>
      <c r="B166" s="156">
        <f>RES_hhdet_emi!B$140</f>
        <v>156.36090639785351</v>
      </c>
      <c r="C166" s="156">
        <f>RES_hhdet_emi!C$140</f>
        <v>115.78819858309684</v>
      </c>
      <c r="D166" s="156">
        <f>RES_hhdet_emi!D$140</f>
        <v>115.61281996191951</v>
      </c>
      <c r="E166" s="156">
        <f>RES_hhdet_emi!E$140</f>
        <v>94.395340498037555</v>
      </c>
      <c r="F166" s="156">
        <f>RES_hhdet_emi!F$140</f>
        <v>58.585940712890419</v>
      </c>
      <c r="G166" s="156">
        <f>RES_hhdet_emi!G$140</f>
        <v>86.344505774179666</v>
      </c>
      <c r="H166" s="156">
        <f>RES_hhdet_emi!H$140</f>
        <v>69.366419890114699</v>
      </c>
      <c r="I166" s="156">
        <f>RES_hhdet_emi!I$140</f>
        <v>52.685408395369755</v>
      </c>
      <c r="J166" s="156">
        <f>RES_hhdet_emi!J$140</f>
        <v>36.511348386843018</v>
      </c>
      <c r="K166" s="156">
        <f>RES_hhdet_emi!K$140</f>
        <v>36.350131932817924</v>
      </c>
      <c r="L166" s="156">
        <f>RES_hhdet_emi!L$140</f>
        <v>57.549587441431832</v>
      </c>
      <c r="M166" s="156">
        <f>RES_hhdet_emi!M$140</f>
        <v>42.235121617230739</v>
      </c>
      <c r="N166" s="156">
        <f>RES_hhdet_emi!N$140</f>
        <v>34.078456425822274</v>
      </c>
      <c r="O166" s="156">
        <f>RES_hhdet_emi!O$140</f>
        <v>40.49162626568296</v>
      </c>
      <c r="P166" s="156">
        <f>RES_hhdet_emi!P$140</f>
        <v>27.641507527093463</v>
      </c>
      <c r="Q166" s="156">
        <f>RES_hhdet_emi!Q$140</f>
        <v>27.259098498682167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12156.292078061571</v>
      </c>
      <c r="C169" s="168">
        <f t="shared" ref="C169:Q169" si="32">SUM(C170,C173,C175,C184)</f>
        <v>12982.24169945122</v>
      </c>
      <c r="D169" s="168">
        <f t="shared" si="32"/>
        <v>12810.070552335987</v>
      </c>
      <c r="E169" s="168">
        <f t="shared" si="32"/>
        <v>14038.410315181849</v>
      </c>
      <c r="F169" s="168">
        <f t="shared" si="32"/>
        <v>13648.201837816394</v>
      </c>
      <c r="G169" s="168">
        <f t="shared" si="32"/>
        <v>14101.968408014005</v>
      </c>
      <c r="H169" s="168">
        <f t="shared" si="32"/>
        <v>13240.25067426337</v>
      </c>
      <c r="I169" s="168">
        <f t="shared" si="32"/>
        <v>12108.269974270939</v>
      </c>
      <c r="J169" s="168">
        <f t="shared" si="32"/>
        <v>11999.363423431385</v>
      </c>
      <c r="K169" s="168">
        <f t="shared" si="32"/>
        <v>11923.206968675033</v>
      </c>
      <c r="L169" s="168">
        <f t="shared" si="32"/>
        <v>14132.365960037234</v>
      </c>
      <c r="M169" s="168">
        <f t="shared" si="32"/>
        <v>12911.624580938349</v>
      </c>
      <c r="N169" s="168">
        <f t="shared" si="32"/>
        <v>12373.586712938029</v>
      </c>
      <c r="O169" s="168">
        <f t="shared" si="32"/>
        <v>11983.076083720438</v>
      </c>
      <c r="P169" s="168">
        <f t="shared" si="32"/>
        <v>10469.757546041965</v>
      </c>
      <c r="Q169" s="168">
        <f t="shared" si="32"/>
        <v>11542.748536385778</v>
      </c>
    </row>
    <row r="170" spans="1:17" ht="12" customHeight="1" x14ac:dyDescent="0.25">
      <c r="A170" s="158" t="s">
        <v>65</v>
      </c>
      <c r="B170" s="157">
        <f>SUM(B171:B172)</f>
        <v>9615.6983648283167</v>
      </c>
      <c r="C170" s="157">
        <f t="shared" ref="C170:Q170" si="33">SUM(C171:C172)</f>
        <v>10579.299757388253</v>
      </c>
      <c r="D170" s="157">
        <f t="shared" si="33"/>
        <v>10325.602855528537</v>
      </c>
      <c r="E170" s="157">
        <f t="shared" si="33"/>
        <v>11602.776926732216</v>
      </c>
      <c r="F170" s="157">
        <f t="shared" si="33"/>
        <v>11343.86977690337</v>
      </c>
      <c r="G170" s="157">
        <f t="shared" si="33"/>
        <v>11694.457975150841</v>
      </c>
      <c r="H170" s="157">
        <f t="shared" si="33"/>
        <v>10920.409872139891</v>
      </c>
      <c r="I170" s="157">
        <f t="shared" si="33"/>
        <v>9787.3675451217205</v>
      </c>
      <c r="J170" s="157">
        <f t="shared" si="33"/>
        <v>9784.8923466149936</v>
      </c>
      <c r="K170" s="157">
        <f t="shared" si="33"/>
        <v>9647.328208545523</v>
      </c>
      <c r="L170" s="157">
        <f t="shared" si="33"/>
        <v>11304.475605588143</v>
      </c>
      <c r="M170" s="157">
        <f t="shared" si="33"/>
        <v>10172.862733816128</v>
      </c>
      <c r="N170" s="157">
        <f t="shared" si="33"/>
        <v>9718.767347367926</v>
      </c>
      <c r="O170" s="157">
        <f t="shared" si="33"/>
        <v>9309.4044910811208</v>
      </c>
      <c r="P170" s="157">
        <f t="shared" si="33"/>
        <v>7818.0758668312592</v>
      </c>
      <c r="Q170" s="157">
        <f t="shared" si="33"/>
        <v>8788.4851146617711</v>
      </c>
    </row>
    <row r="171" spans="1:17" ht="12" customHeight="1" x14ac:dyDescent="0.25">
      <c r="A171" s="23" t="s">
        <v>149</v>
      </c>
      <c r="B171" s="156">
        <f>IF(B95=0,0,B95/0.086*1000000/B$7)</f>
        <v>9572.1385451111637</v>
      </c>
      <c r="C171" s="156">
        <f t="shared" ref="C171:Q172" si="34">IF(C95=0,0,C95/0.086*1000000/C$7)</f>
        <v>10547.076704808047</v>
      </c>
      <c r="D171" s="156">
        <f t="shared" si="34"/>
        <v>10283.000009385427</v>
      </c>
      <c r="E171" s="156">
        <f t="shared" si="34"/>
        <v>11559.153926101715</v>
      </c>
      <c r="F171" s="156">
        <f t="shared" si="34"/>
        <v>11310.928654733454</v>
      </c>
      <c r="G171" s="156">
        <f t="shared" si="34"/>
        <v>11661.687712273106</v>
      </c>
      <c r="H171" s="156">
        <f t="shared" si="34"/>
        <v>10879.370791156518</v>
      </c>
      <c r="I171" s="156">
        <f t="shared" si="34"/>
        <v>9749.8951011634963</v>
      </c>
      <c r="J171" s="156">
        <f t="shared" si="34"/>
        <v>9743.954242848411</v>
      </c>
      <c r="K171" s="156">
        <f t="shared" si="34"/>
        <v>9613.8944475108292</v>
      </c>
      <c r="L171" s="156">
        <f t="shared" si="34"/>
        <v>11259.227477544569</v>
      </c>
      <c r="M171" s="156">
        <f t="shared" si="34"/>
        <v>10130.058924856328</v>
      </c>
      <c r="N171" s="156">
        <f t="shared" si="34"/>
        <v>9695.8393462598669</v>
      </c>
      <c r="O171" s="156">
        <f t="shared" si="34"/>
        <v>9284.5463512958613</v>
      </c>
      <c r="P171" s="156">
        <f t="shared" si="34"/>
        <v>7791.2585584246099</v>
      </c>
      <c r="Q171" s="156">
        <f t="shared" si="34"/>
        <v>8741.9616924530656</v>
      </c>
    </row>
    <row r="172" spans="1:17" ht="12" customHeight="1" x14ac:dyDescent="0.25">
      <c r="A172" s="23" t="s">
        <v>60</v>
      </c>
      <c r="B172" s="156">
        <f>IF(B96=0,0,B96/0.086*1000000/B$7)</f>
        <v>43.559819717153658</v>
      </c>
      <c r="C172" s="156">
        <f t="shared" si="34"/>
        <v>32.223052580205668</v>
      </c>
      <c r="D172" s="156">
        <f t="shared" si="34"/>
        <v>42.602846143110078</v>
      </c>
      <c r="E172" s="156">
        <f t="shared" si="34"/>
        <v>43.623000630501565</v>
      </c>
      <c r="F172" s="156">
        <f t="shared" si="34"/>
        <v>32.941122169915872</v>
      </c>
      <c r="G172" s="156">
        <f t="shared" si="34"/>
        <v>32.77026287773468</v>
      </c>
      <c r="H172" s="156">
        <f t="shared" si="34"/>
        <v>41.039080983373154</v>
      </c>
      <c r="I172" s="156">
        <f t="shared" si="34"/>
        <v>37.472443958223593</v>
      </c>
      <c r="J172" s="156">
        <f t="shared" si="34"/>
        <v>40.938103766581989</v>
      </c>
      <c r="K172" s="156">
        <f t="shared" si="34"/>
        <v>33.433761034693774</v>
      </c>
      <c r="L172" s="156">
        <f t="shared" si="34"/>
        <v>45.248128043572727</v>
      </c>
      <c r="M172" s="156">
        <f t="shared" si="34"/>
        <v>42.803808959799923</v>
      </c>
      <c r="N172" s="156">
        <f t="shared" si="34"/>
        <v>22.928001108059718</v>
      </c>
      <c r="O172" s="156">
        <f t="shared" si="34"/>
        <v>24.858139785259379</v>
      </c>
      <c r="P172" s="156">
        <f t="shared" si="34"/>
        <v>26.817308406649385</v>
      </c>
      <c r="Q172" s="156">
        <f t="shared" si="34"/>
        <v>46.523422208705185</v>
      </c>
    </row>
    <row r="173" spans="1:17" ht="12" customHeight="1" x14ac:dyDescent="0.25">
      <c r="A173" s="158" t="s">
        <v>112</v>
      </c>
      <c r="B173" s="157">
        <f>B174</f>
        <v>0.90129147881205329</v>
      </c>
      <c r="C173" s="157">
        <f t="shared" ref="C173:Q173" si="35">C174</f>
        <v>1.3043910690158542</v>
      </c>
      <c r="D173" s="157">
        <f t="shared" si="35"/>
        <v>1.9342491120504464</v>
      </c>
      <c r="E173" s="157">
        <f t="shared" si="35"/>
        <v>2.7306041584873157</v>
      </c>
      <c r="F173" s="157">
        <f t="shared" si="35"/>
        <v>3.1892839758855156</v>
      </c>
      <c r="G173" s="157">
        <f t="shared" si="35"/>
        <v>3.7603509955211694</v>
      </c>
      <c r="H173" s="157">
        <f t="shared" si="35"/>
        <v>5.3144823099486054</v>
      </c>
      <c r="I173" s="157">
        <f t="shared" si="35"/>
        <v>6.4399830445605852</v>
      </c>
      <c r="J173" s="157">
        <f t="shared" si="35"/>
        <v>8.0173792356697771</v>
      </c>
      <c r="K173" s="157">
        <f t="shared" si="35"/>
        <v>9.7467300188300658</v>
      </c>
      <c r="L173" s="157">
        <f t="shared" si="35"/>
        <v>10.891988056558569</v>
      </c>
      <c r="M173" s="157">
        <f t="shared" si="35"/>
        <v>11.578094936222994</v>
      </c>
      <c r="N173" s="157">
        <f t="shared" si="35"/>
        <v>12.642925968108809</v>
      </c>
      <c r="O173" s="157">
        <f t="shared" si="35"/>
        <v>13.824509426736764</v>
      </c>
      <c r="P173" s="157">
        <f t="shared" si="35"/>
        <v>15.687619262485125</v>
      </c>
      <c r="Q173" s="157">
        <f t="shared" si="35"/>
        <v>17.19061510990355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0.90129147881205329</v>
      </c>
      <c r="C174" s="156">
        <f t="shared" si="36"/>
        <v>1.3043910690158542</v>
      </c>
      <c r="D174" s="156">
        <f t="shared" si="36"/>
        <v>1.9342491120504464</v>
      </c>
      <c r="E174" s="156">
        <f t="shared" si="36"/>
        <v>2.7306041584873157</v>
      </c>
      <c r="F174" s="156">
        <f t="shared" si="36"/>
        <v>3.1892839758855156</v>
      </c>
      <c r="G174" s="156">
        <f t="shared" si="36"/>
        <v>3.7603509955211694</v>
      </c>
      <c r="H174" s="156">
        <f t="shared" si="36"/>
        <v>5.3144823099486054</v>
      </c>
      <c r="I174" s="156">
        <f t="shared" si="36"/>
        <v>6.4399830445605852</v>
      </c>
      <c r="J174" s="156">
        <f t="shared" si="36"/>
        <v>8.0173792356697771</v>
      </c>
      <c r="K174" s="156">
        <f t="shared" si="36"/>
        <v>9.7467300188300658</v>
      </c>
      <c r="L174" s="156">
        <f t="shared" si="36"/>
        <v>10.891988056558569</v>
      </c>
      <c r="M174" s="156">
        <f t="shared" si="36"/>
        <v>11.578094936222994</v>
      </c>
      <c r="N174" s="156">
        <f t="shared" si="36"/>
        <v>12.642925968108809</v>
      </c>
      <c r="O174" s="156">
        <f t="shared" si="36"/>
        <v>13.824509426736764</v>
      </c>
      <c r="P174" s="156">
        <f t="shared" si="36"/>
        <v>15.687619262485125</v>
      </c>
      <c r="Q174" s="156">
        <f t="shared" si="36"/>
        <v>17.19061510990355</v>
      </c>
    </row>
    <row r="175" spans="1:17" ht="12" customHeight="1" x14ac:dyDescent="0.25">
      <c r="A175" s="158" t="s">
        <v>63</v>
      </c>
      <c r="B175" s="157">
        <f t="shared" si="36"/>
        <v>1304.9826137802866</v>
      </c>
      <c r="C175" s="157">
        <f t="shared" si="36"/>
        <v>1274.5667769526822</v>
      </c>
      <c r="D175" s="157">
        <f t="shared" si="36"/>
        <v>1291.8957993682191</v>
      </c>
      <c r="E175" s="157">
        <f t="shared" si="36"/>
        <v>1291.0117550608425</v>
      </c>
      <c r="F175" s="157">
        <f t="shared" si="36"/>
        <v>1274.0004997760243</v>
      </c>
      <c r="G175" s="157">
        <f t="shared" si="36"/>
        <v>1316.5842491553205</v>
      </c>
      <c r="H175" s="157">
        <f t="shared" si="36"/>
        <v>1271.2977414359957</v>
      </c>
      <c r="I175" s="157">
        <f t="shared" si="36"/>
        <v>1293.5849737384251</v>
      </c>
      <c r="J175" s="157">
        <f t="shared" si="36"/>
        <v>1228.9162851691747</v>
      </c>
      <c r="K175" s="157">
        <f t="shared" si="36"/>
        <v>1285.3119191635533</v>
      </c>
      <c r="L175" s="157">
        <f t="shared" si="36"/>
        <v>1548.9265607753543</v>
      </c>
      <c r="M175" s="157">
        <f t="shared" si="36"/>
        <v>1516.1562315380124</v>
      </c>
      <c r="N175" s="157">
        <f t="shared" si="36"/>
        <v>1506.0931411899146</v>
      </c>
      <c r="O175" s="157">
        <f t="shared" si="36"/>
        <v>1508.1213555430709</v>
      </c>
      <c r="P175" s="157">
        <f t="shared" si="36"/>
        <v>1514.8787974065774</v>
      </c>
      <c r="Q175" s="157">
        <f t="shared" si="36"/>
        <v>1530.036201370576</v>
      </c>
    </row>
    <row r="176" spans="1:17" ht="12" customHeight="1" x14ac:dyDescent="0.25">
      <c r="A176" s="167" t="s">
        <v>148</v>
      </c>
      <c r="B176" s="132">
        <f>IF(B100=0,0,B100/0.086*1000000/B$11)</f>
        <v>1236.4769511105171</v>
      </c>
      <c r="C176" s="132">
        <f t="shared" ref="C176:Q176" si="37">IF(C100=0,0,C100/0.086*1000000/C$11)</f>
        <v>1227.8900068912385</v>
      </c>
      <c r="D176" s="132">
        <f t="shared" si="37"/>
        <v>1238.1917022748798</v>
      </c>
      <c r="E176" s="132">
        <f t="shared" si="37"/>
        <v>1241.3931835764893</v>
      </c>
      <c r="F176" s="132">
        <f t="shared" si="37"/>
        <v>1235.1742865774277</v>
      </c>
      <c r="G176" s="132">
        <f t="shared" si="37"/>
        <v>1288.918687987536</v>
      </c>
      <c r="H176" s="132">
        <f t="shared" si="37"/>
        <v>1219.4988502615563</v>
      </c>
      <c r="I176" s="132">
        <f t="shared" si="37"/>
        <v>1257.1393805137659</v>
      </c>
      <c r="J176" s="132">
        <f t="shared" si="37"/>
        <v>1217.9681803002013</v>
      </c>
      <c r="K176" s="132">
        <f t="shared" si="37"/>
        <v>1268.9237505854787</v>
      </c>
      <c r="L176" s="132">
        <f t="shared" si="37"/>
        <v>1517.311281564185</v>
      </c>
      <c r="M176" s="132">
        <f t="shared" si="37"/>
        <v>1487.7338165168685</v>
      </c>
      <c r="N176" s="132">
        <f t="shared" si="37"/>
        <v>1488.3284964317534</v>
      </c>
      <c r="O176" s="132">
        <f t="shared" si="37"/>
        <v>1494.1969051680196</v>
      </c>
      <c r="P176" s="132">
        <f t="shared" si="37"/>
        <v>1501.295812624541</v>
      </c>
      <c r="Q176" s="132">
        <f t="shared" si="37"/>
        <v>1508.8286552338425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1128.0249452737239</v>
      </c>
      <c r="D177" s="132">
        <f t="shared" si="38"/>
        <v>1138.9259799104357</v>
      </c>
      <c r="E177" s="132">
        <f t="shared" si="38"/>
        <v>1143.2746963197797</v>
      </c>
      <c r="F177" s="132">
        <f t="shared" si="38"/>
        <v>1138.9839311788164</v>
      </c>
      <c r="G177" s="132">
        <f t="shared" si="38"/>
        <v>1178.451038155865</v>
      </c>
      <c r="H177" s="132">
        <f t="shared" si="38"/>
        <v>1139.0470197346756</v>
      </c>
      <c r="I177" s="132">
        <f t="shared" si="38"/>
        <v>1163.4325607054732</v>
      </c>
      <c r="J177" s="132">
        <f t="shared" si="38"/>
        <v>1140.661778657096</v>
      </c>
      <c r="K177" s="132">
        <f t="shared" si="38"/>
        <v>1176.9938907003291</v>
      </c>
      <c r="L177" s="132">
        <f t="shared" si="38"/>
        <v>1413.6165138038716</v>
      </c>
      <c r="M177" s="132">
        <f t="shared" si="38"/>
        <v>1381.5367359949723</v>
      </c>
      <c r="N177" s="132">
        <f t="shared" si="38"/>
        <v>1382.2115630627054</v>
      </c>
      <c r="O177" s="132">
        <f t="shared" si="38"/>
        <v>1387.8283476976069</v>
      </c>
      <c r="P177" s="132">
        <f t="shared" si="38"/>
        <v>1394.631282035122</v>
      </c>
      <c r="Q177" s="132">
        <f t="shared" si="38"/>
        <v>1401.8929713669993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798.12850447929566</v>
      </c>
      <c r="D178" s="165">
        <f t="shared" si="39"/>
        <v>804.82460647864866</v>
      </c>
      <c r="E178" s="165">
        <f t="shared" si="39"/>
        <v>806.90556932473703</v>
      </c>
      <c r="F178" s="165">
        <f t="shared" si="39"/>
        <v>802.86328627533942</v>
      </c>
      <c r="G178" s="165">
        <f t="shared" si="39"/>
        <v>837.7971471918936</v>
      </c>
      <c r="H178" s="165">
        <f t="shared" si="39"/>
        <v>792.67425267001499</v>
      </c>
      <c r="I178" s="165">
        <f t="shared" si="39"/>
        <v>817.14059733392844</v>
      </c>
      <c r="J178" s="165">
        <f t="shared" si="39"/>
        <v>791.67931719513456</v>
      </c>
      <c r="K178" s="165">
        <f t="shared" si="39"/>
        <v>824.80043788056423</v>
      </c>
      <c r="L178" s="165">
        <f t="shared" si="39"/>
        <v>1009.0120022401869</v>
      </c>
      <c r="M178" s="165">
        <f t="shared" si="39"/>
        <v>967.02698073596753</v>
      </c>
      <c r="N178" s="165">
        <f t="shared" si="39"/>
        <v>967.41352268064213</v>
      </c>
      <c r="O178" s="165">
        <f t="shared" si="39"/>
        <v>971.22798835922083</v>
      </c>
      <c r="P178" s="165">
        <f t="shared" si="39"/>
        <v>975.84227820595754</v>
      </c>
      <c r="Q178" s="165">
        <f t="shared" si="39"/>
        <v>980.73862590200179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329.89644079442832</v>
      </c>
      <c r="D179" s="164">
        <f t="shared" si="39"/>
        <v>334.10137343178712</v>
      </c>
      <c r="E179" s="164">
        <f t="shared" si="39"/>
        <v>336.36912699504268</v>
      </c>
      <c r="F179" s="164">
        <f t="shared" si="39"/>
        <v>336.12064490347723</v>
      </c>
      <c r="G179" s="164">
        <f t="shared" si="39"/>
        <v>340.65389096397143</v>
      </c>
      <c r="H179" s="164">
        <f t="shared" si="39"/>
        <v>346.37276706466059</v>
      </c>
      <c r="I179" s="164">
        <f t="shared" si="39"/>
        <v>346.29196337154474</v>
      </c>
      <c r="J179" s="164">
        <f t="shared" si="39"/>
        <v>348.98246146196135</v>
      </c>
      <c r="K179" s="164">
        <f t="shared" si="39"/>
        <v>352.19345281976507</v>
      </c>
      <c r="L179" s="164">
        <f t="shared" si="39"/>
        <v>404.60451156368475</v>
      </c>
      <c r="M179" s="164">
        <f t="shared" si="39"/>
        <v>414.50975525900486</v>
      </c>
      <c r="N179" s="164">
        <f t="shared" si="39"/>
        <v>414.7980403820635</v>
      </c>
      <c r="O179" s="164">
        <f t="shared" si="39"/>
        <v>416.60035933838617</v>
      </c>
      <c r="P179" s="164">
        <f t="shared" si="39"/>
        <v>418.78900382916464</v>
      </c>
      <c r="Q179" s="164">
        <f t="shared" si="39"/>
        <v>421.15434546499739</v>
      </c>
    </row>
    <row r="180" spans="1:17" ht="12" customHeight="1" x14ac:dyDescent="0.25">
      <c r="A180" s="163" t="s">
        <v>142</v>
      </c>
      <c r="B180" s="162">
        <f>IF(B104=0,0,B104/0.086*1000000/B$13)</f>
        <v>1815.9964723551066</v>
      </c>
      <c r="C180" s="162">
        <f t="shared" ref="C180:Q180" si="40">IF(C104=0,0,C104/0.086*1000000/C$13)</f>
        <v>1730.924847321015</v>
      </c>
      <c r="D180" s="162">
        <f t="shared" si="40"/>
        <v>1801.9618303207142</v>
      </c>
      <c r="E180" s="162">
        <f t="shared" si="40"/>
        <v>1797.3473204607085</v>
      </c>
      <c r="F180" s="162">
        <f t="shared" si="40"/>
        <v>1733.1145896884436</v>
      </c>
      <c r="G180" s="162">
        <f t="shared" si="40"/>
        <v>1671.7622802631563</v>
      </c>
      <c r="H180" s="162">
        <f t="shared" si="40"/>
        <v>1858.7747943539619</v>
      </c>
      <c r="I180" s="162">
        <f t="shared" si="40"/>
        <v>1810.745710882632</v>
      </c>
      <c r="J180" s="162">
        <f t="shared" si="40"/>
        <v>1646.3842041043588</v>
      </c>
      <c r="K180" s="162">
        <f t="shared" si="40"/>
        <v>1633.3756661632708</v>
      </c>
      <c r="L180" s="162">
        <f t="shared" si="40"/>
        <v>2185.7083744859374</v>
      </c>
      <c r="M180" s="162">
        <f t="shared" si="40"/>
        <v>2121.0091489136498</v>
      </c>
      <c r="N180" s="162">
        <f t="shared" si="40"/>
        <v>1985.276788898067</v>
      </c>
      <c r="O180" s="162">
        <f t="shared" si="40"/>
        <v>1989.221927999258</v>
      </c>
      <c r="P180" s="162">
        <f t="shared" si="40"/>
        <v>2007.6741858719529</v>
      </c>
      <c r="Q180" s="162">
        <f t="shared" si="40"/>
        <v>2154.9476708031689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1454.9975915530931</v>
      </c>
      <c r="D181" s="160">
        <f t="shared" si="41"/>
        <v>1505.3765631402182</v>
      </c>
      <c r="E181" s="160">
        <f t="shared" si="41"/>
        <v>1504.6448852945211</v>
      </c>
      <c r="F181" s="160">
        <f t="shared" si="41"/>
        <v>1462.6451282009737</v>
      </c>
      <c r="G181" s="160">
        <f t="shared" si="41"/>
        <v>1427.2993731350252</v>
      </c>
      <c r="H181" s="160">
        <f t="shared" si="41"/>
        <v>1554.5763833947524</v>
      </c>
      <c r="I181" s="160">
        <f t="shared" si="41"/>
        <v>1523.2766754452382</v>
      </c>
      <c r="J181" s="160">
        <f t="shared" si="41"/>
        <v>1419.1321941298027</v>
      </c>
      <c r="K181" s="160">
        <f t="shared" si="41"/>
        <v>1413.8876358258988</v>
      </c>
      <c r="L181" s="160">
        <f t="shared" si="41"/>
        <v>1858.1005805968323</v>
      </c>
      <c r="M181" s="160">
        <f t="shared" si="41"/>
        <v>1793.1657020528899</v>
      </c>
      <c r="N181" s="160">
        <f t="shared" si="41"/>
        <v>1705.2279531658173</v>
      </c>
      <c r="O181" s="160">
        <f t="shared" si="41"/>
        <v>1709.5946125379098</v>
      </c>
      <c r="P181" s="160">
        <f t="shared" si="41"/>
        <v>1723.7772246459383</v>
      </c>
      <c r="Q181" s="160">
        <f t="shared" si="41"/>
        <v>1821.8703314870688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1125.1011507586647</v>
      </c>
      <c r="D182" s="156">
        <f t="shared" si="42"/>
        <v>1171.2751897084299</v>
      </c>
      <c r="E182" s="156">
        <f t="shared" si="42"/>
        <v>1168.2757582994782</v>
      </c>
      <c r="F182" s="156">
        <f t="shared" si="42"/>
        <v>1126.5244832974963</v>
      </c>
      <c r="G182" s="156">
        <f t="shared" si="42"/>
        <v>1086.6454821710533</v>
      </c>
      <c r="H182" s="156">
        <f t="shared" si="42"/>
        <v>1208.2036163300916</v>
      </c>
      <c r="I182" s="156">
        <f t="shared" si="42"/>
        <v>1176.9847120736936</v>
      </c>
      <c r="J182" s="156">
        <f t="shared" si="42"/>
        <v>1070.1497326678414</v>
      </c>
      <c r="K182" s="156">
        <f t="shared" si="42"/>
        <v>1061.6941830061339</v>
      </c>
      <c r="L182" s="156">
        <f t="shared" si="42"/>
        <v>1453.4960690331477</v>
      </c>
      <c r="M182" s="156">
        <f t="shared" si="42"/>
        <v>1378.6559467938851</v>
      </c>
      <c r="N182" s="156">
        <f t="shared" si="42"/>
        <v>1290.4299127837533</v>
      </c>
      <c r="O182" s="156">
        <f t="shared" si="42"/>
        <v>1292.9942531995237</v>
      </c>
      <c r="P182" s="156">
        <f t="shared" si="42"/>
        <v>1304.9882208167739</v>
      </c>
      <c r="Q182" s="156">
        <f t="shared" si="42"/>
        <v>1400.7159860220711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329.89644079442837</v>
      </c>
      <c r="D183" s="156">
        <f t="shared" si="42"/>
        <v>334.10137343178815</v>
      </c>
      <c r="E183" s="156">
        <f t="shared" si="42"/>
        <v>336.36912699504262</v>
      </c>
      <c r="F183" s="156">
        <f t="shared" si="42"/>
        <v>336.12064490347717</v>
      </c>
      <c r="G183" s="156">
        <f t="shared" si="42"/>
        <v>340.65389096397143</v>
      </c>
      <c r="H183" s="156">
        <f t="shared" si="42"/>
        <v>346.37276706466065</v>
      </c>
      <c r="I183" s="156">
        <f t="shared" si="42"/>
        <v>346.29196337154485</v>
      </c>
      <c r="J183" s="156">
        <f t="shared" si="42"/>
        <v>348.98246146196124</v>
      </c>
      <c r="K183" s="156">
        <f t="shared" si="42"/>
        <v>352.19345281976479</v>
      </c>
      <c r="L183" s="156">
        <f t="shared" si="42"/>
        <v>404.60451156368458</v>
      </c>
      <c r="M183" s="156">
        <f t="shared" si="42"/>
        <v>414.50975525900481</v>
      </c>
      <c r="N183" s="156">
        <f t="shared" si="42"/>
        <v>414.79804038206368</v>
      </c>
      <c r="O183" s="156">
        <f t="shared" si="42"/>
        <v>416.60035933838623</v>
      </c>
      <c r="P183" s="156">
        <f t="shared" si="42"/>
        <v>418.7890038291643</v>
      </c>
      <c r="Q183" s="156">
        <f t="shared" si="42"/>
        <v>421.15434546499756</v>
      </c>
    </row>
    <row r="184" spans="1:17" ht="12" customHeight="1" x14ac:dyDescent="0.25">
      <c r="A184" s="158" t="s">
        <v>62</v>
      </c>
      <c r="B184" s="157">
        <f t="shared" si="36"/>
        <v>1234.7098079741563</v>
      </c>
      <c r="C184" s="157">
        <f t="shared" si="36"/>
        <v>1127.0707740412697</v>
      </c>
      <c r="D184" s="157">
        <f t="shared" si="36"/>
        <v>1190.637648327179</v>
      </c>
      <c r="E184" s="157">
        <f t="shared" si="36"/>
        <v>1141.8910292303019</v>
      </c>
      <c r="F184" s="157">
        <f t="shared" si="36"/>
        <v>1027.142277161114</v>
      </c>
      <c r="G184" s="157">
        <f t="shared" si="36"/>
        <v>1087.1658327123228</v>
      </c>
      <c r="H184" s="157">
        <f t="shared" si="36"/>
        <v>1043.2285783775355</v>
      </c>
      <c r="I184" s="157">
        <f t="shared" si="36"/>
        <v>1020.8774723662333</v>
      </c>
      <c r="J184" s="157">
        <f t="shared" si="36"/>
        <v>977.53741241154739</v>
      </c>
      <c r="K184" s="157">
        <f t="shared" si="36"/>
        <v>980.82011094712561</v>
      </c>
      <c r="L184" s="157">
        <f t="shared" si="36"/>
        <v>1268.0718056171768</v>
      </c>
      <c r="M184" s="157">
        <f t="shared" si="36"/>
        <v>1211.0275206479862</v>
      </c>
      <c r="N184" s="157">
        <f t="shared" si="36"/>
        <v>1136.0832984120809</v>
      </c>
      <c r="O184" s="157">
        <f t="shared" si="36"/>
        <v>1151.7257276695093</v>
      </c>
      <c r="P184" s="157">
        <f t="shared" si="36"/>
        <v>1121.115262541643</v>
      </c>
      <c r="Q184" s="157">
        <f t="shared" si="36"/>
        <v>1207.0366052435274</v>
      </c>
    </row>
    <row r="185" spans="1:17" ht="12" customHeight="1" x14ac:dyDescent="0.25">
      <c r="A185" s="23" t="s">
        <v>57</v>
      </c>
      <c r="B185" s="156">
        <f>IF(B109=0,0,B109/0.086*1000000/B$16)</f>
        <v>1450.7351060294329</v>
      </c>
      <c r="C185" s="156">
        <f t="shared" ref="C185:Q185" si="43">IF(C109=0,0,C109/0.086*1000000/C$16)</f>
        <v>1488.5637819522995</v>
      </c>
      <c r="D185" s="156">
        <f t="shared" si="43"/>
        <v>1476.0095725475185</v>
      </c>
      <c r="E185" s="156">
        <f t="shared" si="43"/>
        <v>1475.2206739444771</v>
      </c>
      <c r="F185" s="156">
        <f t="shared" si="43"/>
        <v>1540.6102811441478</v>
      </c>
      <c r="G185" s="156">
        <f t="shared" si="43"/>
        <v>1482.9513821220596</v>
      </c>
      <c r="H185" s="156">
        <f t="shared" si="43"/>
        <v>1474.7006599987906</v>
      </c>
      <c r="I185" s="156">
        <f t="shared" si="43"/>
        <v>1493.3994602937853</v>
      </c>
      <c r="J185" s="156">
        <f t="shared" si="43"/>
        <v>1508.148173992146</v>
      </c>
      <c r="K185" s="156">
        <f t="shared" si="43"/>
        <v>1504.9916937966314</v>
      </c>
      <c r="L185" s="156">
        <f t="shared" si="43"/>
        <v>1799.5172571817259</v>
      </c>
      <c r="M185" s="156">
        <f t="shared" si="43"/>
        <v>1784.4328677059798</v>
      </c>
      <c r="N185" s="156">
        <f t="shared" si="43"/>
        <v>1551.7548037726892</v>
      </c>
      <c r="O185" s="156">
        <f t="shared" si="43"/>
        <v>1939.7617340456704</v>
      </c>
      <c r="P185" s="156">
        <f t="shared" si="43"/>
        <v>1729.7867129967581</v>
      </c>
      <c r="Q185" s="156">
        <f t="shared" si="43"/>
        <v>1746.6837068568461</v>
      </c>
    </row>
    <row r="186" spans="1:17" ht="12" customHeight="1" x14ac:dyDescent="0.25">
      <c r="A186" s="29" t="s">
        <v>140</v>
      </c>
      <c r="B186" s="57">
        <f>IF(B110=0,0,B110/0.086*1000000/B$17)</f>
        <v>831.12704866265449</v>
      </c>
      <c r="C186" s="57">
        <f t="shared" ref="C186:Q186" si="44">IF(C110=0,0,C110/0.086*1000000/C$17)</f>
        <v>820.40548506642756</v>
      </c>
      <c r="D186" s="57">
        <f t="shared" si="44"/>
        <v>832.64342084839143</v>
      </c>
      <c r="E186" s="57">
        <f t="shared" si="44"/>
        <v>832.31136490682297</v>
      </c>
      <c r="F186" s="57">
        <f t="shared" si="44"/>
        <v>841.1107966737701</v>
      </c>
      <c r="G186" s="57">
        <f t="shared" si="44"/>
        <v>820.45368475357225</v>
      </c>
      <c r="H186" s="57">
        <f t="shared" si="44"/>
        <v>838.61980901079835</v>
      </c>
      <c r="I186" s="57">
        <f t="shared" si="44"/>
        <v>876.02514681973821</v>
      </c>
      <c r="J186" s="57">
        <f t="shared" si="44"/>
        <v>860.76159714823916</v>
      </c>
      <c r="K186" s="57">
        <f t="shared" si="44"/>
        <v>863.39879283785183</v>
      </c>
      <c r="L186" s="57">
        <f t="shared" si="44"/>
        <v>1072.1380871251888</v>
      </c>
      <c r="M186" s="57">
        <f t="shared" si="44"/>
        <v>1072.0024104352713</v>
      </c>
      <c r="N186" s="57">
        <f t="shared" si="44"/>
        <v>1050.0537552126279</v>
      </c>
      <c r="O186" s="57">
        <f t="shared" si="44"/>
        <v>1000.0614891752459</v>
      </c>
      <c r="P186" s="57">
        <f t="shared" si="44"/>
        <v>1031.459022424405</v>
      </c>
      <c r="Q186" s="57">
        <f t="shared" si="44"/>
        <v>1127.7941034473361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8145.7538744810981</v>
      </c>
      <c r="C188" s="168">
        <f t="shared" ref="C188:Q188" si="45">SUM(C189,C192,C194,C203)</f>
        <v>8828.3875521870559</v>
      </c>
      <c r="D188" s="168">
        <f t="shared" si="45"/>
        <v>8678.0137719666236</v>
      </c>
      <c r="E188" s="168">
        <f t="shared" si="45"/>
        <v>9571.5189481010711</v>
      </c>
      <c r="F188" s="168">
        <f t="shared" si="45"/>
        <v>9465.1026176538253</v>
      </c>
      <c r="G188" s="168">
        <f t="shared" si="45"/>
        <v>9765.0377352471041</v>
      </c>
      <c r="H188" s="168">
        <f t="shared" si="45"/>
        <v>9247.8497907955261</v>
      </c>
      <c r="I188" s="168">
        <f t="shared" si="45"/>
        <v>8554.1862721628495</v>
      </c>
      <c r="J188" s="168">
        <f t="shared" si="45"/>
        <v>8528.5205681410389</v>
      </c>
      <c r="K188" s="168">
        <f t="shared" si="45"/>
        <v>8510.3901326053183</v>
      </c>
      <c r="L188" s="168">
        <f t="shared" si="45"/>
        <v>10071.999569482137</v>
      </c>
      <c r="M188" s="168">
        <f t="shared" si="45"/>
        <v>9309.14236094234</v>
      </c>
      <c r="N188" s="168">
        <f t="shared" si="45"/>
        <v>9010.8745743987856</v>
      </c>
      <c r="O188" s="168">
        <f t="shared" si="45"/>
        <v>8770.6218948467922</v>
      </c>
      <c r="P188" s="168">
        <f t="shared" si="45"/>
        <v>7741.4341730267597</v>
      </c>
      <c r="Q188" s="168">
        <f t="shared" si="45"/>
        <v>8545.5071828874297</v>
      </c>
    </row>
    <row r="189" spans="1:17" ht="12" customHeight="1" x14ac:dyDescent="0.25">
      <c r="A189" s="158" t="s">
        <v>65</v>
      </c>
      <c r="B189" s="157">
        <f>SUM(B190:B191)</f>
        <v>6584.3656887170455</v>
      </c>
      <c r="C189" s="157">
        <f t="shared" ref="C189:Q189" si="46">SUM(C190:C191)</f>
        <v>7254.8571954876015</v>
      </c>
      <c r="D189" s="157">
        <f t="shared" si="46"/>
        <v>7087.5067327619536</v>
      </c>
      <c r="E189" s="157">
        <f t="shared" si="46"/>
        <v>7969.2798758268318</v>
      </c>
      <c r="F189" s="157">
        <f t="shared" si="46"/>
        <v>7831.8172229346583</v>
      </c>
      <c r="G189" s="157">
        <f t="shared" si="46"/>
        <v>8103.2124878853947</v>
      </c>
      <c r="H189" s="157">
        <f t="shared" si="46"/>
        <v>7600.0925628228433</v>
      </c>
      <c r="I189" s="157">
        <f t="shared" si="46"/>
        <v>6844.5686424337755</v>
      </c>
      <c r="J189" s="157">
        <f t="shared" si="46"/>
        <v>6861.3017075728931</v>
      </c>
      <c r="K189" s="157">
        <f t="shared" si="46"/>
        <v>6791.8103082380503</v>
      </c>
      <c r="L189" s="157">
        <f t="shared" si="46"/>
        <v>7984.9671364253218</v>
      </c>
      <c r="M189" s="157">
        <f t="shared" si="46"/>
        <v>7235.9135147519346</v>
      </c>
      <c r="N189" s="157">
        <f t="shared" si="46"/>
        <v>6961.9917194068257</v>
      </c>
      <c r="O189" s="157">
        <f t="shared" si="46"/>
        <v>6711.7314208361931</v>
      </c>
      <c r="P189" s="157">
        <f t="shared" si="46"/>
        <v>5657.8028981856378</v>
      </c>
      <c r="Q189" s="157">
        <f t="shared" si="46"/>
        <v>6368.6640551649252</v>
      </c>
    </row>
    <row r="190" spans="1:17" ht="12" customHeight="1" x14ac:dyDescent="0.25">
      <c r="A190" s="23" t="s">
        <v>149</v>
      </c>
      <c r="B190" s="156">
        <f>IF(B114=0,0,B114/0.086*1000000/B$7)</f>
        <v>6540.8058689998916</v>
      </c>
      <c r="C190" s="156">
        <f t="shared" ref="C190:Q191" si="47">IF(C114=0,0,C114/0.086*1000000/C$7)</f>
        <v>7222.6341429073955</v>
      </c>
      <c r="D190" s="156">
        <f t="shared" si="47"/>
        <v>7044.9038866188439</v>
      </c>
      <c r="E190" s="156">
        <f t="shared" si="47"/>
        <v>7925.6568751963305</v>
      </c>
      <c r="F190" s="156">
        <f t="shared" si="47"/>
        <v>7798.8761007647427</v>
      </c>
      <c r="G190" s="156">
        <f t="shared" si="47"/>
        <v>8070.4422250076605</v>
      </c>
      <c r="H190" s="156">
        <f t="shared" si="47"/>
        <v>7559.0534818394699</v>
      </c>
      <c r="I190" s="156">
        <f t="shared" si="47"/>
        <v>6807.0961984755522</v>
      </c>
      <c r="J190" s="156">
        <f t="shared" si="47"/>
        <v>6820.3636038063114</v>
      </c>
      <c r="K190" s="156">
        <f t="shared" si="47"/>
        <v>6758.3765472033565</v>
      </c>
      <c r="L190" s="156">
        <f t="shared" si="47"/>
        <v>7939.7190083817486</v>
      </c>
      <c r="M190" s="156">
        <f t="shared" si="47"/>
        <v>7193.1097057921343</v>
      </c>
      <c r="N190" s="156">
        <f t="shared" si="47"/>
        <v>6939.0637182987657</v>
      </c>
      <c r="O190" s="156">
        <f t="shared" si="47"/>
        <v>6686.8732810509337</v>
      </c>
      <c r="P190" s="156">
        <f t="shared" si="47"/>
        <v>5630.9855897789885</v>
      </c>
      <c r="Q190" s="156">
        <f t="shared" si="47"/>
        <v>6322.1406329562196</v>
      </c>
    </row>
    <row r="191" spans="1:17" ht="12" customHeight="1" x14ac:dyDescent="0.25">
      <c r="A191" s="23" t="s">
        <v>60</v>
      </c>
      <c r="B191" s="156">
        <f>IF(B115=0,0,B115/0.086*1000000/B$7)</f>
        <v>43.559819717153673</v>
      </c>
      <c r="C191" s="156">
        <f t="shared" si="47"/>
        <v>32.223052580205668</v>
      </c>
      <c r="D191" s="156">
        <f t="shared" si="47"/>
        <v>42.602846143110078</v>
      </c>
      <c r="E191" s="156">
        <f t="shared" si="47"/>
        <v>43.623000630501544</v>
      </c>
      <c r="F191" s="156">
        <f t="shared" si="47"/>
        <v>32.941122169915865</v>
      </c>
      <c r="G191" s="156">
        <f t="shared" si="47"/>
        <v>32.770262877734666</v>
      </c>
      <c r="H191" s="156">
        <f t="shared" si="47"/>
        <v>41.039080983373132</v>
      </c>
      <c r="I191" s="156">
        <f t="shared" si="47"/>
        <v>37.4724439582236</v>
      </c>
      <c r="J191" s="156">
        <f t="shared" si="47"/>
        <v>40.938103766582003</v>
      </c>
      <c r="K191" s="156">
        <f t="shared" si="47"/>
        <v>33.433761034693759</v>
      </c>
      <c r="L191" s="156">
        <f t="shared" si="47"/>
        <v>45.248128043572727</v>
      </c>
      <c r="M191" s="156">
        <f t="shared" si="47"/>
        <v>42.803808959799937</v>
      </c>
      <c r="N191" s="156">
        <f t="shared" si="47"/>
        <v>22.928001108059714</v>
      </c>
      <c r="O191" s="156">
        <f t="shared" si="47"/>
        <v>24.8581397852594</v>
      </c>
      <c r="P191" s="156">
        <f t="shared" si="47"/>
        <v>26.817308406649385</v>
      </c>
      <c r="Q191" s="156">
        <f t="shared" si="47"/>
        <v>46.523422208705185</v>
      </c>
    </row>
    <row r="192" spans="1:17" ht="12" customHeight="1" x14ac:dyDescent="0.25">
      <c r="A192" s="158" t="s">
        <v>112</v>
      </c>
      <c r="B192" s="157">
        <f>B193</f>
        <v>1.3461549761856189</v>
      </c>
      <c r="C192" s="157">
        <f t="shared" ref="C192:Q192" si="48">C193</f>
        <v>2.0967317982078084</v>
      </c>
      <c r="D192" s="157">
        <f t="shared" si="48"/>
        <v>3.2178984478677393</v>
      </c>
      <c r="E192" s="157">
        <f t="shared" si="48"/>
        <v>4.6996719493515382</v>
      </c>
      <c r="F192" s="157">
        <f t="shared" si="48"/>
        <v>5.6433643891382692</v>
      </c>
      <c r="G192" s="157">
        <f t="shared" si="48"/>
        <v>6.8139629568825733</v>
      </c>
      <c r="H192" s="157">
        <f t="shared" si="48"/>
        <v>10.042373987926583</v>
      </c>
      <c r="I192" s="157">
        <f t="shared" si="48"/>
        <v>12.541995325979428</v>
      </c>
      <c r="J192" s="157">
        <f t="shared" si="48"/>
        <v>16.05403945622156</v>
      </c>
      <c r="K192" s="157">
        <f t="shared" si="48"/>
        <v>20.585621827334254</v>
      </c>
      <c r="L192" s="157">
        <f t="shared" si="48"/>
        <v>23.504171532069321</v>
      </c>
      <c r="M192" s="157">
        <f t="shared" si="48"/>
        <v>26.277963734021217</v>
      </c>
      <c r="N192" s="157">
        <f t="shared" si="48"/>
        <v>30.770088848718277</v>
      </c>
      <c r="O192" s="157">
        <f t="shared" si="48"/>
        <v>35.385223321292713</v>
      </c>
      <c r="P192" s="157">
        <f t="shared" si="48"/>
        <v>42.899516342953788</v>
      </c>
      <c r="Q192" s="157">
        <f t="shared" si="48"/>
        <v>49.602484592174015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1.3461549761856189</v>
      </c>
      <c r="C193" s="156">
        <f t="shared" si="49"/>
        <v>2.0967317982078084</v>
      </c>
      <c r="D193" s="156">
        <f t="shared" si="49"/>
        <v>3.2178984478677393</v>
      </c>
      <c r="E193" s="156">
        <f t="shared" si="49"/>
        <v>4.6996719493515382</v>
      </c>
      <c r="F193" s="156">
        <f t="shared" si="49"/>
        <v>5.6433643891382692</v>
      </c>
      <c r="G193" s="156">
        <f t="shared" si="49"/>
        <v>6.8139629568825733</v>
      </c>
      <c r="H193" s="156">
        <f t="shared" si="49"/>
        <v>10.042373987926583</v>
      </c>
      <c r="I193" s="156">
        <f t="shared" si="49"/>
        <v>12.541995325979428</v>
      </c>
      <c r="J193" s="156">
        <f t="shared" si="49"/>
        <v>16.05403945622156</v>
      </c>
      <c r="K193" s="156">
        <f t="shared" si="49"/>
        <v>20.585621827334254</v>
      </c>
      <c r="L193" s="156">
        <f t="shared" si="49"/>
        <v>23.504171532069321</v>
      </c>
      <c r="M193" s="156">
        <f t="shared" si="49"/>
        <v>26.277963734021217</v>
      </c>
      <c r="N193" s="156">
        <f t="shared" si="49"/>
        <v>30.770088848718277</v>
      </c>
      <c r="O193" s="156">
        <f t="shared" si="49"/>
        <v>35.385223321292713</v>
      </c>
      <c r="P193" s="156">
        <f t="shared" si="49"/>
        <v>42.899516342953788</v>
      </c>
      <c r="Q193" s="156">
        <f t="shared" si="49"/>
        <v>49.602484592174015</v>
      </c>
    </row>
    <row r="194" spans="1:17" ht="12" customHeight="1" x14ac:dyDescent="0.25">
      <c r="A194" s="158" t="s">
        <v>63</v>
      </c>
      <c r="B194" s="157">
        <f t="shared" si="49"/>
        <v>959.57431931233532</v>
      </c>
      <c r="C194" s="157">
        <f t="shared" si="49"/>
        <v>947.84416243213968</v>
      </c>
      <c r="D194" s="157">
        <f t="shared" si="49"/>
        <v>959.66168916520121</v>
      </c>
      <c r="E194" s="157">
        <f t="shared" si="49"/>
        <v>962.18360960954601</v>
      </c>
      <c r="F194" s="157">
        <f t="shared" si="49"/>
        <v>958.09198806884035</v>
      </c>
      <c r="G194" s="157">
        <f t="shared" si="49"/>
        <v>996.67242059617377</v>
      </c>
      <c r="H194" s="157">
        <f t="shared" si="49"/>
        <v>963.54287913586745</v>
      </c>
      <c r="I194" s="157">
        <f t="shared" si="49"/>
        <v>990.10352060207106</v>
      </c>
      <c r="J194" s="157">
        <f t="shared" si="49"/>
        <v>950.23578409842696</v>
      </c>
      <c r="K194" s="157">
        <f t="shared" si="49"/>
        <v>993.05978297180241</v>
      </c>
      <c r="L194" s="157">
        <f t="shared" si="49"/>
        <v>1197.702596356211</v>
      </c>
      <c r="M194" s="157">
        <f t="shared" si="49"/>
        <v>1176.6560548363716</v>
      </c>
      <c r="N194" s="157">
        <f t="shared" si="49"/>
        <v>1175.2537092941175</v>
      </c>
      <c r="O194" s="157">
        <f t="shared" si="49"/>
        <v>1181.4989624275763</v>
      </c>
      <c r="P194" s="157">
        <f t="shared" si="49"/>
        <v>1189.4071317731998</v>
      </c>
      <c r="Q194" s="157">
        <f t="shared" si="49"/>
        <v>1203.3318656458514</v>
      </c>
    </row>
    <row r="195" spans="1:17" ht="12" customHeight="1" x14ac:dyDescent="0.25">
      <c r="A195" s="167" t="s">
        <v>148</v>
      </c>
      <c r="B195" s="132">
        <f>IF(B119=0,0,B119/0.086*1000000/B$11)</f>
        <v>945.09920612623944</v>
      </c>
      <c r="C195" s="132">
        <f t="shared" ref="C195:Q195" si="50">IF(C119=0,0,C119/0.086*1000000/C$11)</f>
        <v>939.92021974046077</v>
      </c>
      <c r="D195" s="132">
        <f t="shared" si="50"/>
        <v>948.09979134883622</v>
      </c>
      <c r="E195" s="132">
        <f t="shared" si="50"/>
        <v>950.90378312088842</v>
      </c>
      <c r="F195" s="132">
        <f t="shared" si="50"/>
        <v>949.21430587763655</v>
      </c>
      <c r="G195" s="132">
        <f t="shared" si="50"/>
        <v>992.44474238399744</v>
      </c>
      <c r="H195" s="132">
        <f t="shared" si="50"/>
        <v>940.70810423035425</v>
      </c>
      <c r="I195" s="132">
        <f t="shared" si="50"/>
        <v>972.40818103411709</v>
      </c>
      <c r="J195" s="132">
        <f t="shared" si="50"/>
        <v>943.09694394226051</v>
      </c>
      <c r="K195" s="132">
        <f t="shared" si="50"/>
        <v>983.94569679406777</v>
      </c>
      <c r="L195" s="132">
        <f t="shared" si="50"/>
        <v>1178.4037716791283</v>
      </c>
      <c r="M195" s="132">
        <f t="shared" si="50"/>
        <v>1158.8256880067529</v>
      </c>
      <c r="N195" s="132">
        <f t="shared" si="50"/>
        <v>1163.3457617101194</v>
      </c>
      <c r="O195" s="132">
        <f t="shared" si="50"/>
        <v>1171.2007335202927</v>
      </c>
      <c r="P195" s="132">
        <f t="shared" si="50"/>
        <v>1178.866066776081</v>
      </c>
      <c r="Q195" s="132">
        <f t="shared" si="50"/>
        <v>1187.3599919452311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949.277937341903</v>
      </c>
      <c r="D196" s="132">
        <f t="shared" si="51"/>
        <v>958.67932851208889</v>
      </c>
      <c r="E196" s="132">
        <f t="shared" si="51"/>
        <v>962.61024008880315</v>
      </c>
      <c r="F196" s="132">
        <f t="shared" si="51"/>
        <v>960.44192858436736</v>
      </c>
      <c r="G196" s="132">
        <f t="shared" si="51"/>
        <v>993.00065821793828</v>
      </c>
      <c r="H196" s="132">
        <f t="shared" si="51"/>
        <v>964.8295470374569</v>
      </c>
      <c r="I196" s="132">
        <f t="shared" si="51"/>
        <v>986.45032146492781</v>
      </c>
      <c r="J196" s="132">
        <f t="shared" si="51"/>
        <v>971.19018965989642</v>
      </c>
      <c r="K196" s="132">
        <f t="shared" si="51"/>
        <v>1001.5131823412332</v>
      </c>
      <c r="L196" s="132">
        <f t="shared" si="51"/>
        <v>1200.0860885272591</v>
      </c>
      <c r="M196" s="132">
        <f t="shared" si="51"/>
        <v>1179.7146264738763</v>
      </c>
      <c r="N196" s="132">
        <f t="shared" si="51"/>
        <v>1183.8788453856741</v>
      </c>
      <c r="O196" s="132">
        <f t="shared" si="51"/>
        <v>1189.8413533428284</v>
      </c>
      <c r="P196" s="132">
        <f t="shared" si="51"/>
        <v>1196.0965867551715</v>
      </c>
      <c r="Q196" s="132">
        <f t="shared" si="51"/>
        <v>1202.9967525894879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619.38149654747463</v>
      </c>
      <c r="D197" s="165">
        <f t="shared" si="52"/>
        <v>624.57795508030165</v>
      </c>
      <c r="E197" s="165">
        <f t="shared" si="52"/>
        <v>626.24111309376042</v>
      </c>
      <c r="F197" s="165">
        <f t="shared" si="52"/>
        <v>624.32128368089002</v>
      </c>
      <c r="G197" s="165">
        <f t="shared" si="52"/>
        <v>652.34676725396662</v>
      </c>
      <c r="H197" s="165">
        <f t="shared" si="52"/>
        <v>618.45677997279631</v>
      </c>
      <c r="I197" s="165">
        <f t="shared" si="52"/>
        <v>640.15835809338319</v>
      </c>
      <c r="J197" s="165">
        <f t="shared" si="52"/>
        <v>622.20772819793513</v>
      </c>
      <c r="K197" s="165">
        <f t="shared" si="52"/>
        <v>649.3197295214685</v>
      </c>
      <c r="L197" s="165">
        <f t="shared" si="52"/>
        <v>795.48157696357441</v>
      </c>
      <c r="M197" s="165">
        <f t="shared" si="52"/>
        <v>765.20487121487145</v>
      </c>
      <c r="N197" s="165">
        <f t="shared" si="52"/>
        <v>769.08080500361064</v>
      </c>
      <c r="O197" s="165">
        <f t="shared" si="52"/>
        <v>773.24099400444186</v>
      </c>
      <c r="P197" s="165">
        <f t="shared" si="52"/>
        <v>777.30758292600694</v>
      </c>
      <c r="Q197" s="165">
        <f t="shared" si="52"/>
        <v>781.84240712449025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329.89644079442832</v>
      </c>
      <c r="D198" s="164">
        <f t="shared" si="52"/>
        <v>334.10137343178712</v>
      </c>
      <c r="E198" s="164">
        <f t="shared" si="52"/>
        <v>336.36912699504268</v>
      </c>
      <c r="F198" s="164">
        <f t="shared" si="52"/>
        <v>336.12064490347728</v>
      </c>
      <c r="G198" s="164">
        <f t="shared" si="52"/>
        <v>340.65389096397161</v>
      </c>
      <c r="H198" s="164">
        <f t="shared" si="52"/>
        <v>346.37276706466065</v>
      </c>
      <c r="I198" s="164">
        <f t="shared" si="52"/>
        <v>346.29196337154474</v>
      </c>
      <c r="J198" s="164">
        <f t="shared" si="52"/>
        <v>348.98246146196129</v>
      </c>
      <c r="K198" s="164">
        <f t="shared" si="52"/>
        <v>352.19345281976496</v>
      </c>
      <c r="L198" s="164">
        <f t="shared" si="52"/>
        <v>404.6045115636847</v>
      </c>
      <c r="M198" s="164">
        <f t="shared" si="52"/>
        <v>414.50975525900463</v>
      </c>
      <c r="N198" s="164">
        <f t="shared" si="52"/>
        <v>414.79804038206345</v>
      </c>
      <c r="O198" s="164">
        <f t="shared" si="52"/>
        <v>416.60035933838634</v>
      </c>
      <c r="P198" s="164">
        <f t="shared" si="52"/>
        <v>418.78900382916464</v>
      </c>
      <c r="Q198" s="164">
        <f t="shared" si="52"/>
        <v>421.15434546499762</v>
      </c>
    </row>
    <row r="199" spans="1:17" ht="12" customHeight="1" x14ac:dyDescent="0.25">
      <c r="A199" s="163" t="s">
        <v>142</v>
      </c>
      <c r="B199" s="162">
        <f>IF(B123=0,0,B123/0.086*1000000/B$13)</f>
        <v>1067.5505530171495</v>
      </c>
      <c r="C199" s="162">
        <f t="shared" ref="C199:Q199" si="53">IF(C123=0,0,C123/0.086*1000000/C$13)</f>
        <v>1020.8322232530203</v>
      </c>
      <c r="D199" s="162">
        <f t="shared" si="53"/>
        <v>1063.3221831639667</v>
      </c>
      <c r="E199" s="162">
        <f t="shared" si="53"/>
        <v>1070.2728289136182</v>
      </c>
      <c r="F199" s="162">
        <f t="shared" si="53"/>
        <v>1055.7111823183507</v>
      </c>
      <c r="G199" s="162">
        <f t="shared" si="53"/>
        <v>1046.56152045198</v>
      </c>
      <c r="H199" s="162">
        <f t="shared" si="53"/>
        <v>1209.45550723833</v>
      </c>
      <c r="I199" s="162">
        <f t="shared" si="53"/>
        <v>1223.1672620299921</v>
      </c>
      <c r="J199" s="162">
        <f t="shared" si="53"/>
        <v>1142.659944334561</v>
      </c>
      <c r="K199" s="162">
        <f t="shared" si="53"/>
        <v>1139.2285496467055</v>
      </c>
      <c r="L199" s="162">
        <f t="shared" si="53"/>
        <v>1525.8236819885553</v>
      </c>
      <c r="M199" s="162">
        <f t="shared" si="53"/>
        <v>1483.7248722561587</v>
      </c>
      <c r="N199" s="162">
        <f t="shared" si="53"/>
        <v>1389.3549426994191</v>
      </c>
      <c r="O199" s="162">
        <f t="shared" si="53"/>
        <v>1398.8040357641037</v>
      </c>
      <c r="P199" s="162">
        <f t="shared" si="53"/>
        <v>1414.5830512540265</v>
      </c>
      <c r="Q199" s="162">
        <f t="shared" si="53"/>
        <v>1523.8958102320662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1090.6716641362761</v>
      </c>
      <c r="D200" s="160">
        <f t="shared" si="54"/>
        <v>1126.1783094482685</v>
      </c>
      <c r="E200" s="160">
        <f t="shared" si="54"/>
        <v>1126.8441495002098</v>
      </c>
      <c r="F200" s="160">
        <f t="shared" si="54"/>
        <v>1099.9087740882437</v>
      </c>
      <c r="G200" s="160">
        <f t="shared" si="54"/>
        <v>1079.7475679288491</v>
      </c>
      <c r="H200" s="160">
        <f t="shared" si="54"/>
        <v>1176.2332075008239</v>
      </c>
      <c r="I200" s="160">
        <f t="shared" si="54"/>
        <v>1158.0878376115784</v>
      </c>
      <c r="J200" s="160">
        <f t="shared" si="54"/>
        <v>1091.2563170115955</v>
      </c>
      <c r="K200" s="160">
        <f t="shared" si="54"/>
        <v>1097.230830776884</v>
      </c>
      <c r="L200" s="160">
        <f t="shared" si="54"/>
        <v>1425.5237150824928</v>
      </c>
      <c r="M200" s="160">
        <f t="shared" si="54"/>
        <v>1384.6224497908565</v>
      </c>
      <c r="N200" s="160">
        <f t="shared" si="54"/>
        <v>1324.6741987579189</v>
      </c>
      <c r="O200" s="160">
        <f t="shared" si="54"/>
        <v>1330.4362064913887</v>
      </c>
      <c r="P200" s="160">
        <f t="shared" si="54"/>
        <v>1342.4488626607554</v>
      </c>
      <c r="Q200" s="160">
        <f t="shared" si="54"/>
        <v>1417.6651585063078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760.77522334184789</v>
      </c>
      <c r="D201" s="156">
        <f t="shared" si="55"/>
        <v>792.07693601648032</v>
      </c>
      <c r="E201" s="156">
        <f t="shared" si="55"/>
        <v>790.47502250516709</v>
      </c>
      <c r="F201" s="156">
        <f t="shared" si="55"/>
        <v>763.78812918476626</v>
      </c>
      <c r="G201" s="156">
        <f t="shared" si="55"/>
        <v>739.09367696487755</v>
      </c>
      <c r="H201" s="156">
        <f t="shared" si="55"/>
        <v>829.86044043616334</v>
      </c>
      <c r="I201" s="156">
        <f t="shared" si="55"/>
        <v>811.79587424003364</v>
      </c>
      <c r="J201" s="156">
        <f t="shared" si="55"/>
        <v>742.27385554963439</v>
      </c>
      <c r="K201" s="156">
        <f t="shared" si="55"/>
        <v>745.03737795711925</v>
      </c>
      <c r="L201" s="156">
        <f t="shared" si="55"/>
        <v>1020.9192035188082</v>
      </c>
      <c r="M201" s="156">
        <f t="shared" si="55"/>
        <v>970.11269453185162</v>
      </c>
      <c r="N201" s="156">
        <f t="shared" si="55"/>
        <v>909.8761583758552</v>
      </c>
      <c r="O201" s="156">
        <f t="shared" si="55"/>
        <v>913.83584715300231</v>
      </c>
      <c r="P201" s="156">
        <f t="shared" si="55"/>
        <v>923.6598588315909</v>
      </c>
      <c r="Q201" s="156">
        <f t="shared" si="55"/>
        <v>996.51081304131014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329.89644079442837</v>
      </c>
      <c r="D202" s="156">
        <f t="shared" si="55"/>
        <v>334.10137343178815</v>
      </c>
      <c r="E202" s="156">
        <f t="shared" si="55"/>
        <v>336.36912699504273</v>
      </c>
      <c r="F202" s="156">
        <f t="shared" si="55"/>
        <v>336.12064490347746</v>
      </c>
      <c r="G202" s="156">
        <f t="shared" si="55"/>
        <v>340.65389096397155</v>
      </c>
      <c r="H202" s="156">
        <f t="shared" si="55"/>
        <v>346.37276706466054</v>
      </c>
      <c r="I202" s="156">
        <f t="shared" si="55"/>
        <v>346.29196337154485</v>
      </c>
      <c r="J202" s="156">
        <f t="shared" si="55"/>
        <v>348.98246146196107</v>
      </c>
      <c r="K202" s="156">
        <f t="shared" si="55"/>
        <v>352.19345281976467</v>
      </c>
      <c r="L202" s="156">
        <f t="shared" si="55"/>
        <v>404.6045115636847</v>
      </c>
      <c r="M202" s="156">
        <f t="shared" si="55"/>
        <v>414.50975525900481</v>
      </c>
      <c r="N202" s="156">
        <f t="shared" si="55"/>
        <v>414.79804038206368</v>
      </c>
      <c r="O202" s="156">
        <f t="shared" si="55"/>
        <v>416.60035933838623</v>
      </c>
      <c r="P202" s="156">
        <f t="shared" si="55"/>
        <v>418.78900382916447</v>
      </c>
      <c r="Q202" s="156">
        <f t="shared" si="55"/>
        <v>421.15434546499768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600.46771147553159</v>
      </c>
      <c r="C203" s="157">
        <f t="shared" si="56"/>
        <v>623.58946246910591</v>
      </c>
      <c r="D203" s="157">
        <f t="shared" si="56"/>
        <v>627.62745159160056</v>
      </c>
      <c r="E203" s="157">
        <f t="shared" si="56"/>
        <v>635.35579071534107</v>
      </c>
      <c r="F203" s="157">
        <f t="shared" si="56"/>
        <v>669.55004226118763</v>
      </c>
      <c r="G203" s="157">
        <f t="shared" si="56"/>
        <v>658.33886380865272</v>
      </c>
      <c r="H203" s="157">
        <f t="shared" si="56"/>
        <v>674.17197484888811</v>
      </c>
      <c r="I203" s="157">
        <f t="shared" si="56"/>
        <v>706.9721138010234</v>
      </c>
      <c r="J203" s="157">
        <f t="shared" si="56"/>
        <v>700.9290370134969</v>
      </c>
      <c r="K203" s="157">
        <f t="shared" si="56"/>
        <v>704.93441956813183</v>
      </c>
      <c r="L203" s="157">
        <f t="shared" si="56"/>
        <v>865.82566516853535</v>
      </c>
      <c r="M203" s="157">
        <f t="shared" si="56"/>
        <v>870.2948276200126</v>
      </c>
      <c r="N203" s="157">
        <f t="shared" si="56"/>
        <v>842.85905684912393</v>
      </c>
      <c r="O203" s="157">
        <f t="shared" si="56"/>
        <v>842.00628826172897</v>
      </c>
      <c r="P203" s="157">
        <f t="shared" si="56"/>
        <v>851.32462672496854</v>
      </c>
      <c r="Q203" s="157">
        <f t="shared" si="56"/>
        <v>923.90877748447997</v>
      </c>
    </row>
    <row r="204" spans="1:17" ht="12" customHeight="1" x14ac:dyDescent="0.25">
      <c r="A204" s="23" t="s">
        <v>57</v>
      </c>
      <c r="B204" s="156">
        <f>IF(B128=0,0,B128/0.086*1000000/B$16)</f>
        <v>574.60462195557</v>
      </c>
      <c r="C204" s="156">
        <f t="shared" ref="C204:Q204" si="57">IF(C128=0,0,C128/0.086*1000000/C$16)</f>
        <v>589.58773771350479</v>
      </c>
      <c r="D204" s="156">
        <f t="shared" si="57"/>
        <v>595.5396469989937</v>
      </c>
      <c r="E204" s="156">
        <f t="shared" si="57"/>
        <v>597.66837840699225</v>
      </c>
      <c r="F204" s="156">
        <f t="shared" si="57"/>
        <v>633.6885870199302</v>
      </c>
      <c r="G204" s="156">
        <f t="shared" si="57"/>
        <v>640.64948493054817</v>
      </c>
      <c r="H204" s="156">
        <f t="shared" si="57"/>
        <v>649.68749364695987</v>
      </c>
      <c r="I204" s="156">
        <f t="shared" si="57"/>
        <v>673.39754997512784</v>
      </c>
      <c r="J204" s="156">
        <f t="shared" si="57"/>
        <v>682.48356008345115</v>
      </c>
      <c r="K204" s="156">
        <f t="shared" si="57"/>
        <v>681.0551554490014</v>
      </c>
      <c r="L204" s="156">
        <f t="shared" si="57"/>
        <v>818.85813302374754</v>
      </c>
      <c r="M204" s="156">
        <f t="shared" si="57"/>
        <v>813.56847908992427</v>
      </c>
      <c r="N204" s="156">
        <f t="shared" si="57"/>
        <v>707.89415940958634</v>
      </c>
      <c r="O204" s="156">
        <f t="shared" si="57"/>
        <v>903.76190789389523</v>
      </c>
      <c r="P204" s="156">
        <f t="shared" si="57"/>
        <v>807.58389119189735</v>
      </c>
      <c r="Q204" s="156">
        <f t="shared" si="57"/>
        <v>815.64286706503515</v>
      </c>
    </row>
    <row r="205" spans="1:17" ht="12" customHeight="1" x14ac:dyDescent="0.25">
      <c r="A205" s="29" t="s">
        <v>140</v>
      </c>
      <c r="B205" s="57">
        <f>IF(B129=0,0,B129/0.086*1000000/B$17)</f>
        <v>648.78564982234309</v>
      </c>
      <c r="C205" s="57">
        <f t="shared" ref="C205:Q205" si="58">IF(C129=0,0,C129/0.086*1000000/C$17)</f>
        <v>652.43413863054855</v>
      </c>
      <c r="D205" s="57">
        <f t="shared" si="58"/>
        <v>667.88105694540252</v>
      </c>
      <c r="E205" s="57">
        <f t="shared" si="58"/>
        <v>670.35794739913604</v>
      </c>
      <c r="F205" s="57">
        <f t="shared" si="58"/>
        <v>682.54278875992031</v>
      </c>
      <c r="G205" s="57">
        <f t="shared" si="58"/>
        <v>670.25939057793914</v>
      </c>
      <c r="H205" s="57">
        <f t="shared" si="58"/>
        <v>685.78278301169075</v>
      </c>
      <c r="I205" s="57">
        <f t="shared" si="58"/>
        <v>717.2644468006381</v>
      </c>
      <c r="J205" s="57">
        <f t="shared" si="58"/>
        <v>704.98848277371928</v>
      </c>
      <c r="K205" s="57">
        <f t="shared" si="58"/>
        <v>710.28368831922455</v>
      </c>
      <c r="L205" s="57">
        <f t="shared" si="58"/>
        <v>883.14169110201215</v>
      </c>
      <c r="M205" s="57">
        <f t="shared" si="58"/>
        <v>884.04842600695372</v>
      </c>
      <c r="N205" s="57">
        <f t="shared" si="58"/>
        <v>870.79209609994166</v>
      </c>
      <c r="O205" s="57">
        <f t="shared" si="58"/>
        <v>830.12089349744053</v>
      </c>
      <c r="P205" s="57">
        <f t="shared" si="58"/>
        <v>857.76756056871216</v>
      </c>
      <c r="Q205" s="57">
        <f t="shared" si="58"/>
        <v>939.80668849934682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214.69092895970178</v>
      </c>
      <c r="C207" s="168">
        <f t="shared" ref="C207:Q207" si="59">SUM(C208,C211,C213,C222)</f>
        <v>155.22537936645617</v>
      </c>
      <c r="D207" s="168">
        <f t="shared" si="59"/>
        <v>186.60230993517987</v>
      </c>
      <c r="E207" s="168">
        <f t="shared" si="59"/>
        <v>161.39487015626935</v>
      </c>
      <c r="F207" s="168">
        <f t="shared" si="59"/>
        <v>93.089749428203433</v>
      </c>
      <c r="G207" s="168">
        <f t="shared" si="59"/>
        <v>135.64236800015658</v>
      </c>
      <c r="H207" s="168">
        <f t="shared" si="59"/>
        <v>107.77693341181975</v>
      </c>
      <c r="I207" s="168">
        <f t="shared" si="59"/>
        <v>79.609139900619326</v>
      </c>
      <c r="J207" s="168">
        <f t="shared" si="59"/>
        <v>61.807795835014367</v>
      </c>
      <c r="K207" s="168">
        <f t="shared" si="59"/>
        <v>62.579419507523163</v>
      </c>
      <c r="L207" s="168">
        <f t="shared" si="59"/>
        <v>110.13221211641346</v>
      </c>
      <c r="M207" s="168">
        <f t="shared" si="59"/>
        <v>79.1153967226834</v>
      </c>
      <c r="N207" s="168">
        <f t="shared" si="59"/>
        <v>60.455488208733918</v>
      </c>
      <c r="O207" s="168">
        <f t="shared" si="59"/>
        <v>71.129910543427144</v>
      </c>
      <c r="P207" s="168">
        <f t="shared" si="59"/>
        <v>50.457280725591389</v>
      </c>
      <c r="Q207" s="168">
        <f t="shared" si="59"/>
        <v>50.812350640454717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214.69092895970178</v>
      </c>
      <c r="C222" s="157">
        <f t="shared" ref="C222:Q222" si="68">IF(C165=0,0,C165*1000000/C$5)</f>
        <v>155.22537936645617</v>
      </c>
      <c r="D222" s="157">
        <f t="shared" si="68"/>
        <v>186.60230993517987</v>
      </c>
      <c r="E222" s="157">
        <f t="shared" si="68"/>
        <v>161.39487015626935</v>
      </c>
      <c r="F222" s="157">
        <f t="shared" si="68"/>
        <v>93.089749428203433</v>
      </c>
      <c r="G222" s="157">
        <f t="shared" si="68"/>
        <v>135.64236800015658</v>
      </c>
      <c r="H222" s="157">
        <f t="shared" si="68"/>
        <v>107.77693341181975</v>
      </c>
      <c r="I222" s="157">
        <f t="shared" si="68"/>
        <v>79.609139900619326</v>
      </c>
      <c r="J222" s="157">
        <f t="shared" si="68"/>
        <v>61.807795835014367</v>
      </c>
      <c r="K222" s="157">
        <f t="shared" si="68"/>
        <v>62.579419507523163</v>
      </c>
      <c r="L222" s="157">
        <f t="shared" si="68"/>
        <v>110.13221211641346</v>
      </c>
      <c r="M222" s="157">
        <f t="shared" si="68"/>
        <v>79.1153967226834</v>
      </c>
      <c r="N222" s="157">
        <f t="shared" si="68"/>
        <v>60.455488208733918</v>
      </c>
      <c r="O222" s="157">
        <f t="shared" si="68"/>
        <v>71.129910543427144</v>
      </c>
      <c r="P222" s="157">
        <f t="shared" si="68"/>
        <v>50.457280725591389</v>
      </c>
      <c r="Q222" s="157">
        <f t="shared" si="68"/>
        <v>50.812350640454717</v>
      </c>
    </row>
    <row r="223" spans="1:17" ht="12" customHeight="1" x14ac:dyDescent="0.25">
      <c r="A223" s="23" t="s">
        <v>57</v>
      </c>
      <c r="B223" s="156">
        <f>IF(B166=0,0,B166*1000000/B$16)</f>
        <v>329.60830550324954</v>
      </c>
      <c r="C223" s="156">
        <f t="shared" ref="C223:Q223" si="69">IF(C166=0,0,C166*1000000/C$16)</f>
        <v>338.2030142950519</v>
      </c>
      <c r="D223" s="156">
        <f t="shared" si="69"/>
        <v>335.3506867601044</v>
      </c>
      <c r="E223" s="156">
        <f t="shared" si="69"/>
        <v>335.17144829632025</v>
      </c>
      <c r="F223" s="156">
        <f t="shared" si="69"/>
        <v>350.02802517036838</v>
      </c>
      <c r="G223" s="156">
        <f t="shared" si="69"/>
        <v>336.9278720653204</v>
      </c>
      <c r="H223" s="156">
        <f t="shared" si="69"/>
        <v>335.05330066567188</v>
      </c>
      <c r="I223" s="156">
        <f t="shared" si="69"/>
        <v>339.30168471218838</v>
      </c>
      <c r="J223" s="156">
        <f t="shared" si="69"/>
        <v>342.65260557311268</v>
      </c>
      <c r="K223" s="156">
        <f t="shared" si="69"/>
        <v>341.93545046721215</v>
      </c>
      <c r="L223" s="156">
        <f t="shared" si="69"/>
        <v>408.85192024262636</v>
      </c>
      <c r="M223" s="156">
        <f t="shared" si="69"/>
        <v>405.42473354673143</v>
      </c>
      <c r="N223" s="156">
        <f t="shared" si="69"/>
        <v>352.56007061682465</v>
      </c>
      <c r="O223" s="156">
        <f t="shared" si="69"/>
        <v>440.71559003540563</v>
      </c>
      <c r="P223" s="156">
        <f t="shared" si="69"/>
        <v>393.00907862729406</v>
      </c>
      <c r="Q223" s="156">
        <f t="shared" si="69"/>
        <v>396.84809065035421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161.55440917134246</v>
      </c>
      <c r="C226" s="184">
        <f>C169/RES_summary!C$19</f>
        <v>172.51766741003013</v>
      </c>
      <c r="D226" s="184">
        <f>D169/RES_summary!D$19</f>
        <v>170.20454771455192</v>
      </c>
      <c r="E226" s="184">
        <f>E169/RES_summary!E$19</f>
        <v>186.49694660843838</v>
      </c>
      <c r="F226" s="184">
        <f>F169/RES_summary!F$19</f>
        <v>181.28524892710439</v>
      </c>
      <c r="G226" s="184">
        <f>G169/RES_summary!G$19</f>
        <v>187.27450437579665</v>
      </c>
      <c r="H226" s="184">
        <f>H169/RES_summary!H$19</f>
        <v>175.79937216539085</v>
      </c>
      <c r="I226" s="184">
        <f>I169/RES_summary!I$19</f>
        <v>160.73898858898593</v>
      </c>
      <c r="J226" s="184">
        <f>J169/RES_summary!J$19</f>
        <v>159.25914147952707</v>
      </c>
      <c r="K226" s="184">
        <f>K169/RES_summary!K$19</f>
        <v>158.20031022710856</v>
      </c>
      <c r="L226" s="184">
        <f>L169/RES_summary!L$19</f>
        <v>187.44452864043956</v>
      </c>
      <c r="M226" s="184">
        <f>M169/RES_summary!M$19</f>
        <v>170.94139729067578</v>
      </c>
      <c r="N226" s="184">
        <f>N169/RES_summary!N$19</f>
        <v>163.67178191716971</v>
      </c>
      <c r="O226" s="184">
        <f>O169/RES_summary!O$19</f>
        <v>158.35219751323362</v>
      </c>
      <c r="P226" s="184">
        <f>P169/RES_summary!P$19</f>
        <v>138.21539407205515</v>
      </c>
      <c r="Q226" s="184">
        <f>Q169/RES_summary!Q$19</f>
        <v>152.19552418522289</v>
      </c>
    </row>
    <row r="227" spans="1:17" ht="12" customHeight="1" x14ac:dyDescent="0.25">
      <c r="A227" s="158" t="s">
        <v>65</v>
      </c>
      <c r="B227" s="178">
        <f>B170/RES_summary!B$19</f>
        <v>127.79048562868977</v>
      </c>
      <c r="C227" s="178">
        <f>C170/RES_summary!C$19</f>
        <v>140.58559062671506</v>
      </c>
      <c r="D227" s="178">
        <f>D170/RES_summary!D$19</f>
        <v>137.19398005851241</v>
      </c>
      <c r="E227" s="178">
        <f>E170/RES_summary!E$19</f>
        <v>154.14013555895761</v>
      </c>
      <c r="F227" s="178">
        <f>F170/RES_summary!F$19</f>
        <v>150.67745046123994</v>
      </c>
      <c r="G227" s="178">
        <f>G170/RES_summary!G$19</f>
        <v>155.3027036988226</v>
      </c>
      <c r="H227" s="178">
        <f>H170/RES_summary!H$19</f>
        <v>144.9973453329454</v>
      </c>
      <c r="I227" s="178">
        <f>I170/RES_summary!I$19</f>
        <v>129.92868209037908</v>
      </c>
      <c r="J227" s="178">
        <f>J170/RES_summary!J$19</f>
        <v>129.86801879410632</v>
      </c>
      <c r="K227" s="178">
        <f>K170/RES_summary!K$19</f>
        <v>128.00333999605454</v>
      </c>
      <c r="L227" s="178">
        <f>L170/RES_summary!L$19</f>
        <v>149.93682638906375</v>
      </c>
      <c r="M227" s="178">
        <f>M170/RES_summary!M$19</f>
        <v>134.6819960001032</v>
      </c>
      <c r="N227" s="178">
        <f>N170/RES_summary!N$19</f>
        <v>128.5551236424329</v>
      </c>
      <c r="O227" s="178">
        <f>O170/RES_summary!O$19</f>
        <v>123.02055402159904</v>
      </c>
      <c r="P227" s="178">
        <f>P170/RES_summary!P$19</f>
        <v>103.20949955787786</v>
      </c>
      <c r="Q227" s="178">
        <f>Q170/RES_summary!Q$19</f>
        <v>115.87951471034917</v>
      </c>
    </row>
    <row r="228" spans="1:17" ht="12" customHeight="1" x14ac:dyDescent="0.25">
      <c r="A228" s="23" t="s">
        <v>149</v>
      </c>
      <c r="B228" s="177">
        <f>B171/RES_summary!B$19</f>
        <v>127.21158534455502</v>
      </c>
      <c r="C228" s="177">
        <f>C171/RES_summary!C$19</f>
        <v>140.15738677743664</v>
      </c>
      <c r="D228" s="177">
        <f>D171/RES_summary!D$19</f>
        <v>136.62792555244894</v>
      </c>
      <c r="E228" s="177">
        <f>E171/RES_summary!E$19</f>
        <v>153.56061435699587</v>
      </c>
      <c r="F228" s="177">
        <f>F171/RES_summary!F$19</f>
        <v>150.23990274590906</v>
      </c>
      <c r="G228" s="177">
        <f>G171/RES_summary!G$19</f>
        <v>154.86751376213229</v>
      </c>
      <c r="H228" s="177">
        <f>H171/RES_summary!H$19</f>
        <v>144.45244291012756</v>
      </c>
      <c r="I228" s="177">
        <f>I171/RES_summary!I$19</f>
        <v>129.43123012122069</v>
      </c>
      <c r="J228" s="177">
        <f>J171/RES_summary!J$19</f>
        <v>129.32467603252826</v>
      </c>
      <c r="K228" s="177">
        <f>K171/RES_summary!K$19</f>
        <v>127.55973188108652</v>
      </c>
      <c r="L228" s="177">
        <f>L171/RES_summary!L$19</f>
        <v>149.33667818620987</v>
      </c>
      <c r="M228" s="177">
        <f>M171/RES_summary!M$19</f>
        <v>134.11530178845817</v>
      </c>
      <c r="N228" s="177">
        <f>N171/RES_summary!N$19</f>
        <v>128.2518432044956</v>
      </c>
      <c r="O228" s="177">
        <f>O171/RES_summary!O$19</f>
        <v>122.69206231933616</v>
      </c>
      <c r="P228" s="177">
        <f>P171/RES_summary!P$19</f>
        <v>102.85547370454967</v>
      </c>
      <c r="Q228" s="177">
        <f>Q171/RES_summary!Q$19</f>
        <v>115.26608571571896</v>
      </c>
    </row>
    <row r="229" spans="1:17" ht="12" customHeight="1" x14ac:dyDescent="0.25">
      <c r="A229" s="23" t="s">
        <v>60</v>
      </c>
      <c r="B229" s="177">
        <f>B172/RES_summary!B$19</f>
        <v>0.57890028413475814</v>
      </c>
      <c r="C229" s="177">
        <f>C172/RES_summary!C$19</f>
        <v>0.42820384927842037</v>
      </c>
      <c r="D229" s="177">
        <f>D172/RES_summary!D$19</f>
        <v>0.56605450606346563</v>
      </c>
      <c r="E229" s="177">
        <f>E172/RES_summary!E$19</f>
        <v>0.57952120196175783</v>
      </c>
      <c r="F229" s="177">
        <f>F172/RES_summary!F$19</f>
        <v>0.43754771533088549</v>
      </c>
      <c r="G229" s="177">
        <f>G172/RES_summary!G$19</f>
        <v>0.43518993669030742</v>
      </c>
      <c r="H229" s="177">
        <f>H172/RES_summary!H$19</f>
        <v>0.54490242281783852</v>
      </c>
      <c r="I229" s="177">
        <f>I172/RES_summary!I$19</f>
        <v>0.49745196915837592</v>
      </c>
      <c r="J229" s="177">
        <f>J172/RES_summary!J$19</f>
        <v>0.54334276157803241</v>
      </c>
      <c r="K229" s="177">
        <f>K172/RES_summary!K$19</f>
        <v>0.44360811496802649</v>
      </c>
      <c r="L229" s="177">
        <f>L172/RES_summary!L$19</f>
        <v>0.60014820285388348</v>
      </c>
      <c r="M229" s="177">
        <f>M172/RES_summary!M$19</f>
        <v>0.56669421164502209</v>
      </c>
      <c r="N229" s="177">
        <f>N172/RES_summary!N$19</f>
        <v>0.30328043793729786</v>
      </c>
      <c r="O229" s="177">
        <f>O172/RES_summary!O$19</f>
        <v>0.32849170226288266</v>
      </c>
      <c r="P229" s="177">
        <f>P172/RES_summary!P$19</f>
        <v>0.35402585332820136</v>
      </c>
      <c r="Q229" s="177">
        <f>Q172/RES_summary!Q$19</f>
        <v>0.61342899463019873</v>
      </c>
    </row>
    <row r="230" spans="1:17" ht="12" customHeight="1" x14ac:dyDescent="0.25">
      <c r="A230" s="158" t="s">
        <v>112</v>
      </c>
      <c r="B230" s="178">
        <f>B173/RES_summary!B$19</f>
        <v>1.197796263989284E-2</v>
      </c>
      <c r="C230" s="178">
        <f>C173/RES_summary!C$19</f>
        <v>1.7333717074964269E-2</v>
      </c>
      <c r="D230" s="178">
        <f>D173/RES_summary!D$19</f>
        <v>2.5699936150920356E-2</v>
      </c>
      <c r="E230" s="178">
        <f>E173/RES_summary!E$19</f>
        <v>3.6275427667437583E-2</v>
      </c>
      <c r="F230" s="178">
        <f>F173/RES_summary!F$19</f>
        <v>4.2362367316816703E-2</v>
      </c>
      <c r="G230" s="178">
        <f>G173/RES_summary!G$19</f>
        <v>4.9937558260665274E-2</v>
      </c>
      <c r="H230" s="178">
        <f>H173/RES_summary!H$19</f>
        <v>7.0563819104204409E-2</v>
      </c>
      <c r="I230" s="178">
        <f>I173/RES_summary!I$19</f>
        <v>8.5491681578995796E-2</v>
      </c>
      <c r="J230" s="178">
        <f>J173/RES_summary!J$19</f>
        <v>0.10640905595835561</v>
      </c>
      <c r="K230" s="178">
        <f>K173/RES_summary!K$19</f>
        <v>0.12932222989417214</v>
      </c>
      <c r="L230" s="178">
        <f>L173/RES_summary!L$19</f>
        <v>0.14446580091346142</v>
      </c>
      <c r="M230" s="178">
        <f>M173/RES_summary!M$19</f>
        <v>0.1532863439418729</v>
      </c>
      <c r="N230" s="178">
        <f>N173/RES_summary!N$19</f>
        <v>0.16723447047762977</v>
      </c>
      <c r="O230" s="178">
        <f>O173/RES_summary!O$19</f>
        <v>0.18268610096202509</v>
      </c>
      <c r="P230" s="178">
        <f>P173/RES_summary!P$19</f>
        <v>0.20709844224009252</v>
      </c>
      <c r="Q230" s="178">
        <f>Q173/RES_summary!Q$19</f>
        <v>0.22666479040679172</v>
      </c>
    </row>
    <row r="231" spans="1:17" ht="12" customHeight="1" x14ac:dyDescent="0.25">
      <c r="A231" s="23" t="s">
        <v>60</v>
      </c>
      <c r="B231" s="177">
        <f>B174/RES_summary!B$19</f>
        <v>1.197796263989284E-2</v>
      </c>
      <c r="C231" s="177">
        <f>C174/RES_summary!C$19</f>
        <v>1.7333717074964269E-2</v>
      </c>
      <c r="D231" s="177">
        <f>D174/RES_summary!D$19</f>
        <v>2.5699936150920356E-2</v>
      </c>
      <c r="E231" s="177">
        <f>E174/RES_summary!E$19</f>
        <v>3.6275427667437583E-2</v>
      </c>
      <c r="F231" s="177">
        <f>F174/RES_summary!F$19</f>
        <v>4.2362367316816703E-2</v>
      </c>
      <c r="G231" s="177">
        <f>G174/RES_summary!G$19</f>
        <v>4.9937558260665274E-2</v>
      </c>
      <c r="H231" s="177">
        <f>H174/RES_summary!H$19</f>
        <v>7.0563819104204409E-2</v>
      </c>
      <c r="I231" s="177">
        <f>I174/RES_summary!I$19</f>
        <v>8.5491681578995796E-2</v>
      </c>
      <c r="J231" s="177">
        <f>J174/RES_summary!J$19</f>
        <v>0.10640905595835561</v>
      </c>
      <c r="K231" s="177">
        <f>K174/RES_summary!K$19</f>
        <v>0.12932222989417214</v>
      </c>
      <c r="L231" s="177">
        <f>L174/RES_summary!L$19</f>
        <v>0.14446580091346142</v>
      </c>
      <c r="M231" s="177">
        <f>M174/RES_summary!M$19</f>
        <v>0.1532863439418729</v>
      </c>
      <c r="N231" s="177">
        <f>N174/RES_summary!N$19</f>
        <v>0.16723447047762977</v>
      </c>
      <c r="O231" s="177">
        <f>O174/RES_summary!O$19</f>
        <v>0.18268610096202509</v>
      </c>
      <c r="P231" s="177">
        <f>P174/RES_summary!P$19</f>
        <v>0.20709844224009252</v>
      </c>
      <c r="Q231" s="177">
        <f>Q174/RES_summary!Q$19</f>
        <v>0.22666479040679172</v>
      </c>
    </row>
    <row r="232" spans="1:17" ht="12" customHeight="1" x14ac:dyDescent="0.25">
      <c r="A232" s="158" t="s">
        <v>63</v>
      </c>
      <c r="B232" s="178">
        <f>B175/RES_summary!B$19</f>
        <v>17.34292774427697</v>
      </c>
      <c r="C232" s="178">
        <f>C175/RES_summary!C$19</f>
        <v>16.937389736588539</v>
      </c>
      <c r="D232" s="178">
        <f>D175/RES_summary!D$19</f>
        <v>17.165131083973595</v>
      </c>
      <c r="E232" s="178">
        <f>E175/RES_summary!E$19</f>
        <v>17.150784522523015</v>
      </c>
      <c r="F232" s="178">
        <f>F175/RES_summary!F$19</f>
        <v>16.922192423562763</v>
      </c>
      <c r="G232" s="178">
        <f>G175/RES_summary!G$19</f>
        <v>17.48427280474008</v>
      </c>
      <c r="H232" s="178">
        <f>H175/RES_summary!H$19</f>
        <v>16.879842404657616</v>
      </c>
      <c r="I232" s="178">
        <f>I175/RES_summary!I$19</f>
        <v>17.172522645634533</v>
      </c>
      <c r="J232" s="178">
        <f>J175/RES_summary!J$19</f>
        <v>16.310544619731559</v>
      </c>
      <c r="K232" s="178">
        <f>K175/RES_summary!K$19</f>
        <v>17.053863518807155</v>
      </c>
      <c r="L232" s="178">
        <f>L175/RES_summary!L$19</f>
        <v>20.544175681849417</v>
      </c>
      <c r="M232" s="178">
        <f>M175/RES_summary!M$19</f>
        <v>20.072908959318411</v>
      </c>
      <c r="N232" s="178">
        <f>N175/RES_summary!N$19</f>
        <v>19.921866946956545</v>
      </c>
      <c r="O232" s="178">
        <f>O175/RES_summary!O$19</f>
        <v>19.929301049112279</v>
      </c>
      <c r="P232" s="178">
        <f>P175/RES_summary!P$19</f>
        <v>19.998511812158046</v>
      </c>
      <c r="Q232" s="178">
        <f>Q175/RES_summary!Q$19</f>
        <v>20.174108528476683</v>
      </c>
    </row>
    <row r="233" spans="1:17" ht="12" customHeight="1" x14ac:dyDescent="0.25">
      <c r="A233" s="167" t="s">
        <v>148</v>
      </c>
      <c r="B233" s="183">
        <f>B176/RES_summary!B$19</f>
        <v>16.432502773699046</v>
      </c>
      <c r="C233" s="183">
        <f>C176/RES_summary!C$19</f>
        <v>16.317114157096363</v>
      </c>
      <c r="D233" s="183">
        <f>D176/RES_summary!D$19</f>
        <v>16.451576734772658</v>
      </c>
      <c r="E233" s="183">
        <f>E176/RES_summary!E$19</f>
        <v>16.491613585846732</v>
      </c>
      <c r="F233" s="183">
        <f>F176/RES_summary!F$19</f>
        <v>16.406474689589793</v>
      </c>
      <c r="G233" s="183">
        <f>G176/RES_summary!G$19</f>
        <v>17.116873438490558</v>
      </c>
      <c r="H233" s="183">
        <f>H176/RES_summary!H$19</f>
        <v>16.19207502235037</v>
      </c>
      <c r="I233" s="183">
        <f>I176/RES_summary!I$19</f>
        <v>16.68870226453091</v>
      </c>
      <c r="J233" s="183">
        <f>J176/RES_summary!J$19</f>
        <v>16.165238096315843</v>
      </c>
      <c r="K233" s="183">
        <f>K176/RES_summary!K$19</f>
        <v>16.836420899559084</v>
      </c>
      <c r="L233" s="183">
        <f>L176/RES_summary!L$19</f>
        <v>20.124846666005144</v>
      </c>
      <c r="M233" s="183">
        <f>M176/RES_summary!M$19</f>
        <v>19.696614922295165</v>
      </c>
      <c r="N233" s="183">
        <f>N176/RES_summary!N$19</f>
        <v>19.686884873435893</v>
      </c>
      <c r="O233" s="183">
        <f>O176/RES_summary!O$19</f>
        <v>19.745294263154463</v>
      </c>
      <c r="P233" s="183">
        <f>P176/RES_summary!P$19</f>
        <v>19.819197478844416</v>
      </c>
      <c r="Q233" s="183">
        <f>Q176/RES_summary!Q$19</f>
        <v>19.894478976573346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14.990033065489449</v>
      </c>
      <c r="D234" s="183">
        <f>D177/RES_summary!D$19</f>
        <v>15.132655241751099</v>
      </c>
      <c r="E234" s="183">
        <f>E177/RES_summary!E$19</f>
        <v>15.188132787922905</v>
      </c>
      <c r="F234" s="183">
        <f>F177/RES_summary!F$19</f>
        <v>15.128805093987314</v>
      </c>
      <c r="G234" s="183">
        <f>G177/RES_summary!G$19</f>
        <v>15.649860197982331</v>
      </c>
      <c r="H234" s="183">
        <f>H177/RES_summary!H$19</f>
        <v>15.12386403117373</v>
      </c>
      <c r="I234" s="183">
        <f>I177/RES_summary!I$19</f>
        <v>15.444731038923821</v>
      </c>
      <c r="J234" s="183">
        <f>J177/RES_summary!J$19</f>
        <v>15.139204404185886</v>
      </c>
      <c r="K234" s="183">
        <f>K177/RES_summary!K$19</f>
        <v>15.616670844798321</v>
      </c>
      <c r="L234" s="183">
        <f>L177/RES_summary!L$19</f>
        <v>18.749491900902488</v>
      </c>
      <c r="M234" s="183">
        <f>M177/RES_summary!M$19</f>
        <v>18.290635588028927</v>
      </c>
      <c r="N234" s="183">
        <f>N177/RES_summary!N$19</f>
        <v>18.28322173363367</v>
      </c>
      <c r="O234" s="183">
        <f>O177/RES_summary!O$19</f>
        <v>18.339670639965135</v>
      </c>
      <c r="P234" s="183">
        <f>P177/RES_summary!P$19</f>
        <v>18.411076988556584</v>
      </c>
      <c r="Q234" s="183">
        <f>Q177/RES_summary!Q$19</f>
        <v>18.484491363231864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10.606124202112513</v>
      </c>
      <c r="D235" s="182">
        <f>D178/RES_summary!D$19</f>
        <v>10.69352487760192</v>
      </c>
      <c r="E235" s="182">
        <f>E178/RES_summary!E$19</f>
        <v>10.719548830800628</v>
      </c>
      <c r="F235" s="182">
        <f>F178/RES_summary!F$19</f>
        <v>10.664208548233516</v>
      </c>
      <c r="G235" s="182">
        <f>G178/RES_summary!G$19</f>
        <v>11.125967735018799</v>
      </c>
      <c r="H235" s="182">
        <f>H178/RES_summary!H$19</f>
        <v>10.524848764527786</v>
      </c>
      <c r="I235" s="182">
        <f>I178/RES_summary!I$19</f>
        <v>10.847656471944834</v>
      </c>
      <c r="J235" s="182">
        <f>J178/RES_summary!J$19</f>
        <v>10.507404762605347</v>
      </c>
      <c r="K235" s="182">
        <f>K178/RES_summary!K$19</f>
        <v>10.943673584713446</v>
      </c>
      <c r="L235" s="182">
        <f>L178/RES_summary!L$19</f>
        <v>13.383023032893473</v>
      </c>
      <c r="M235" s="182">
        <f>M178/RES_summary!M$19</f>
        <v>12.802799699491898</v>
      </c>
      <c r="N235" s="182">
        <f>N178/RES_summary!N$19</f>
        <v>12.796475167733362</v>
      </c>
      <c r="O235" s="182">
        <f>O178/RES_summary!O$19</f>
        <v>12.834441271050508</v>
      </c>
      <c r="P235" s="182">
        <f>P178/RES_summary!P$19</f>
        <v>12.882478361248948</v>
      </c>
      <c r="Q235" s="182">
        <f>Q178/RES_summary!Q$19</f>
        <v>12.931411334772729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4.383908863376937</v>
      </c>
      <c r="D236" s="181">
        <f>D179/RES_summary!D$19</f>
        <v>4.4391303641491806</v>
      </c>
      <c r="E236" s="181">
        <f>E179/RES_summary!E$19</f>
        <v>4.4685839571222772</v>
      </c>
      <c r="F236" s="181">
        <f>F179/RES_summary!F$19</f>
        <v>4.4645965457537997</v>
      </c>
      <c r="G236" s="181">
        <f>G179/RES_summary!G$19</f>
        <v>4.5238924629635342</v>
      </c>
      <c r="H236" s="181">
        <f>H179/RES_summary!H$19</f>
        <v>4.5990152666459441</v>
      </c>
      <c r="I236" s="181">
        <f>I179/RES_summary!I$19</f>
        <v>4.5970745669789883</v>
      </c>
      <c r="J236" s="181">
        <f>J179/RES_summary!J$19</f>
        <v>4.631799641580538</v>
      </c>
      <c r="K236" s="181">
        <f>K179/RES_summary!K$19</f>
        <v>4.6729972600848777</v>
      </c>
      <c r="L236" s="181">
        <f>L179/RES_summary!L$19</f>
        <v>5.366468868009016</v>
      </c>
      <c r="M236" s="181">
        <f>M179/RES_summary!M$19</f>
        <v>5.4878358885370275</v>
      </c>
      <c r="N236" s="181">
        <f>N179/RES_summary!N$19</f>
        <v>5.4867465659003116</v>
      </c>
      <c r="O236" s="181">
        <f>O179/RES_summary!O$19</f>
        <v>5.5052293689146268</v>
      </c>
      <c r="P236" s="181">
        <f>P179/RES_summary!P$19</f>
        <v>5.5285986273076393</v>
      </c>
      <c r="Q236" s="181">
        <f>Q179/RES_summary!Q$19</f>
        <v>5.5530800284591315</v>
      </c>
    </row>
    <row r="237" spans="1:17" ht="12" customHeight="1" x14ac:dyDescent="0.25">
      <c r="A237" s="163" t="s">
        <v>142</v>
      </c>
      <c r="B237" s="180">
        <f>B180/RES_summary!B$19</f>
        <v>24.134187897478835</v>
      </c>
      <c r="C237" s="180">
        <f>C180/RES_summary!C$19</f>
        <v>23.001814635334277</v>
      </c>
      <c r="D237" s="180">
        <f>D180/RES_summary!D$19</f>
        <v>23.942264570330138</v>
      </c>
      <c r="E237" s="180">
        <f>E180/RES_summary!E$19</f>
        <v>23.877332243115767</v>
      </c>
      <c r="F237" s="180">
        <f>F180/RES_summary!F$19</f>
        <v>23.02047650997617</v>
      </c>
      <c r="G237" s="180">
        <f>G180/RES_summary!G$19</f>
        <v>22.201046223626125</v>
      </c>
      <c r="H237" s="180">
        <f>H180/RES_summary!H$19</f>
        <v>24.68015522390856</v>
      </c>
      <c r="I237" s="180">
        <f>I180/RES_summary!I$19</f>
        <v>24.037904240456424</v>
      </c>
      <c r="J237" s="180">
        <f>J180/RES_summary!J$19</f>
        <v>21.851303743255944</v>
      </c>
      <c r="K237" s="180">
        <f>K180/RES_summary!K$19</f>
        <v>21.672066733666227</v>
      </c>
      <c r="L237" s="180">
        <f>L180/RES_summary!L$19</f>
        <v>28.99012643456188</v>
      </c>
      <c r="M237" s="180">
        <f>M180/RES_summary!M$19</f>
        <v>28.080762828007874</v>
      </c>
      <c r="N237" s="180">
        <f>N180/RES_summary!N$19</f>
        <v>26.260274985424168</v>
      </c>
      <c r="O237" s="180">
        <f>O180/RES_summary!O$19</f>
        <v>26.286878380763412</v>
      </c>
      <c r="P237" s="180">
        <f>P180/RES_summary!P$19</f>
        <v>26.504097878893919</v>
      </c>
      <c r="Q237" s="180">
        <f>Q180/RES_summary!Q$19</f>
        <v>28.413803637474654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19.335088376344284</v>
      </c>
      <c r="D238" s="179">
        <f>D181/RES_summary!D$19</f>
        <v>20.001602334863328</v>
      </c>
      <c r="E238" s="179">
        <f>E181/RES_summary!E$19</f>
        <v>19.988849915147764</v>
      </c>
      <c r="F238" s="179">
        <f>F181/RES_summary!F$19</f>
        <v>19.427906277238417</v>
      </c>
      <c r="G238" s="179">
        <f>G181/RES_summary!G$19</f>
        <v>18.954572508320545</v>
      </c>
      <c r="H238" s="179">
        <f>H181/RES_summary!H$19</f>
        <v>20.64111616218673</v>
      </c>
      <c r="I238" s="179">
        <f>I181/RES_summary!I$19</f>
        <v>20.221712323275433</v>
      </c>
      <c r="J238" s="179">
        <f>J181/RES_summary!J$19</f>
        <v>18.835147074697009</v>
      </c>
      <c r="K238" s="179">
        <f>K181/RES_summary!K$19</f>
        <v>18.759840636968029</v>
      </c>
      <c r="L238" s="179">
        <f>L181/RES_summary!L$19</f>
        <v>24.644902946992655</v>
      </c>
      <c r="M238" s="179">
        <f>M181/RES_summary!M$19</f>
        <v>23.740331726742312</v>
      </c>
      <c r="N238" s="179">
        <f>N181/RES_summary!N$19</f>
        <v>22.555925306426158</v>
      </c>
      <c r="O238" s="179">
        <f>O181/RES_summary!O$19</f>
        <v>22.591700316410922</v>
      </c>
      <c r="P238" s="179">
        <f>P181/RES_summary!P$19</f>
        <v>22.756262248588744</v>
      </c>
      <c r="Q238" s="179">
        <f>Q181/RES_summary!Q$19</f>
        <v>24.022052392817809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14.951179512967347</v>
      </c>
      <c r="D239" s="177">
        <f>D182/RES_summary!D$19</f>
        <v>15.562471970714133</v>
      </c>
      <c r="E239" s="177">
        <f>E182/RES_summary!E$19</f>
        <v>15.520265958025485</v>
      </c>
      <c r="F239" s="177">
        <f>F182/RES_summary!F$19</f>
        <v>14.963309731484616</v>
      </c>
      <c r="G239" s="177">
        <f>G182/RES_summary!G$19</f>
        <v>14.430680045357004</v>
      </c>
      <c r="H239" s="177">
        <f>H182/RES_summary!H$19</f>
        <v>16.042100895540781</v>
      </c>
      <c r="I239" s="177">
        <f>I182/RES_summary!I$19</f>
        <v>15.624637756296446</v>
      </c>
      <c r="J239" s="177">
        <f>J182/RES_summary!J$19</f>
        <v>14.203347433116472</v>
      </c>
      <c r="K239" s="177">
        <f>K182/RES_summary!K$19</f>
        <v>14.086843376883152</v>
      </c>
      <c r="L239" s="177">
        <f>L182/RES_summary!L$19</f>
        <v>19.27843407898364</v>
      </c>
      <c r="M239" s="177">
        <f>M182/RES_summary!M$19</f>
        <v>18.252495838205284</v>
      </c>
      <c r="N239" s="177">
        <f>N182/RES_summary!N$19</f>
        <v>17.069178740525839</v>
      </c>
      <c r="O239" s="177">
        <f>O182/RES_summary!O$19</f>
        <v>17.086470947496295</v>
      </c>
      <c r="P239" s="177">
        <f>P182/RES_summary!P$19</f>
        <v>17.22766362128111</v>
      </c>
      <c r="Q239" s="177">
        <f>Q182/RES_summary!Q$19</f>
        <v>18.468972364358674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4.3839088633769379</v>
      </c>
      <c r="D240" s="177">
        <f>D183/RES_summary!D$19</f>
        <v>4.4391303641491939</v>
      </c>
      <c r="E240" s="177">
        <f>E183/RES_summary!E$19</f>
        <v>4.4685839571222772</v>
      </c>
      <c r="F240" s="177">
        <f>F183/RES_summary!F$19</f>
        <v>4.4645965457537988</v>
      </c>
      <c r="G240" s="177">
        <f>G183/RES_summary!G$19</f>
        <v>4.5238924629635342</v>
      </c>
      <c r="H240" s="177">
        <f>H183/RES_summary!H$19</f>
        <v>4.599015266645945</v>
      </c>
      <c r="I240" s="177">
        <f>I183/RES_summary!I$19</f>
        <v>4.5970745669789892</v>
      </c>
      <c r="J240" s="177">
        <f>J183/RES_summary!J$19</f>
        <v>4.6317996415805371</v>
      </c>
      <c r="K240" s="177">
        <f>K183/RES_summary!K$19</f>
        <v>4.6729972600848741</v>
      </c>
      <c r="L240" s="177">
        <f>L183/RES_summary!L$19</f>
        <v>5.3664688680090133</v>
      </c>
      <c r="M240" s="177">
        <f>M183/RES_summary!M$19</f>
        <v>5.4878358885370275</v>
      </c>
      <c r="N240" s="177">
        <f>N183/RES_summary!N$19</f>
        <v>5.4867465659003134</v>
      </c>
      <c r="O240" s="177">
        <f>O183/RES_summary!O$19</f>
        <v>5.5052293689146277</v>
      </c>
      <c r="P240" s="177">
        <f>P183/RES_summary!P$19</f>
        <v>5.5285986273076348</v>
      </c>
      <c r="Q240" s="177">
        <f>Q183/RES_summary!Q$19</f>
        <v>5.5530800284591333</v>
      </c>
    </row>
    <row r="241" spans="1:17" ht="12" customHeight="1" x14ac:dyDescent="0.25">
      <c r="A241" s="158" t="s">
        <v>62</v>
      </c>
      <c r="B241" s="178">
        <f>B184/RES_summary!B$19</f>
        <v>16.409017835735831</v>
      </c>
      <c r="C241" s="178">
        <f>C184/RES_summary!C$19</f>
        <v>14.977353329651553</v>
      </c>
      <c r="D241" s="178">
        <f>D184/RES_summary!D$19</f>
        <v>15.819736635914978</v>
      </c>
      <c r="E241" s="178">
        <f>E184/RES_summary!E$19</f>
        <v>15.169751099290316</v>
      </c>
      <c r="F241" s="178">
        <f>F184/RES_summary!F$19</f>
        <v>13.64324367498487</v>
      </c>
      <c r="G241" s="178">
        <f>G184/RES_summary!G$19</f>
        <v>14.437590313973301</v>
      </c>
      <c r="H241" s="178">
        <f>H184/RES_summary!H$19</f>
        <v>13.851620608683641</v>
      </c>
      <c r="I241" s="178">
        <f>I184/RES_summary!I$19</f>
        <v>13.552292171393313</v>
      </c>
      <c r="J241" s="178">
        <f>J184/RES_summary!J$19</f>
        <v>12.974169009730856</v>
      </c>
      <c r="K241" s="178">
        <f>K184/RES_summary!K$19</f>
        <v>13.013784482352664</v>
      </c>
      <c r="L241" s="178">
        <f>L184/RES_summary!L$19</f>
        <v>16.819060768612911</v>
      </c>
      <c r="M241" s="178">
        <f>M184/RES_summary!M$19</f>
        <v>16.033205987312307</v>
      </c>
      <c r="N241" s="178">
        <f>N184/RES_summary!N$19</f>
        <v>15.02755685730266</v>
      </c>
      <c r="O241" s="178">
        <f>O184/RES_summary!O$19</f>
        <v>15.21965634156026</v>
      </c>
      <c r="P241" s="178">
        <f>P184/RES_summary!P$19</f>
        <v>14.800284259779138</v>
      </c>
      <c r="Q241" s="178">
        <f>Q184/RES_summary!Q$19</f>
        <v>15.915236155990264</v>
      </c>
    </row>
    <row r="242" spans="1:17" ht="12" customHeight="1" x14ac:dyDescent="0.25">
      <c r="A242" s="23" t="s">
        <v>57</v>
      </c>
      <c r="B242" s="177">
        <f>B185/RES_summary!B$19</f>
        <v>19.279945843163937</v>
      </c>
      <c r="C242" s="177">
        <f>C185/RES_summary!C$19</f>
        <v>19.781140838282102</v>
      </c>
      <c r="D242" s="177">
        <f>D185/RES_summary!D$19</f>
        <v>19.611409686731779</v>
      </c>
      <c r="E242" s="177">
        <f>E185/RES_summary!E$19</f>
        <v>19.59795625625463</v>
      </c>
      <c r="F242" s="177">
        <f>F185/RES_summary!F$19</f>
        <v>20.463495604455197</v>
      </c>
      <c r="G242" s="177">
        <f>G185/RES_summary!G$19</f>
        <v>19.693632623831896</v>
      </c>
      <c r="H242" s="177">
        <f>H185/RES_summary!H$19</f>
        <v>19.580554518020747</v>
      </c>
      <c r="I242" s="177">
        <f>I185/RES_summary!I$19</f>
        <v>19.825088085832359</v>
      </c>
      <c r="J242" s="177">
        <f>J185/RES_summary!J$19</f>
        <v>20.016593792374774</v>
      </c>
      <c r="K242" s="177">
        <f>K185/RES_summary!K$19</f>
        <v>19.968633730284598</v>
      </c>
      <c r="L242" s="177">
        <f>L185/RES_summary!L$19</f>
        <v>23.867883481548095</v>
      </c>
      <c r="M242" s="177">
        <f>M185/RES_summary!M$19</f>
        <v>23.624714757226897</v>
      </c>
      <c r="N242" s="177">
        <f>N185/RES_summary!N$19</f>
        <v>20.525857192760441</v>
      </c>
      <c r="O242" s="177">
        <f>O185/RES_summary!O$19</f>
        <v>25.633279058914688</v>
      </c>
      <c r="P242" s="177">
        <f>P185/RES_summary!P$19</f>
        <v>22.835595871829522</v>
      </c>
      <c r="Q242" s="177">
        <f>Q185/RES_summary!Q$19</f>
        <v>23.03068818599629</v>
      </c>
    </row>
    <row r="243" spans="1:17" ht="12" customHeight="1" x14ac:dyDescent="0.25">
      <c r="A243" s="29" t="s">
        <v>140</v>
      </c>
      <c r="B243" s="176">
        <f>B186/RES_summary!B$19</f>
        <v>11.045493019646797</v>
      </c>
      <c r="C243" s="176">
        <f>C186/RES_summary!C$19</f>
        <v>10.902157261487226</v>
      </c>
      <c r="D243" s="176">
        <f>D186/RES_summary!D$19</f>
        <v>11.063147253873197</v>
      </c>
      <c r="E243" s="176">
        <f>E186/RES_summary!E$19</f>
        <v>11.057058790677862</v>
      </c>
      <c r="F243" s="176">
        <f>F186/RES_summary!F$19</f>
        <v>11.172239534719196</v>
      </c>
      <c r="G243" s="176">
        <f>G186/RES_summary!G$19</f>
        <v>10.895646106270071</v>
      </c>
      <c r="H243" s="176">
        <f>H186/RES_summary!H$19</f>
        <v>11.13489763423687</v>
      </c>
      <c r="I243" s="176">
        <f>I186/RES_summary!I$19</f>
        <v>11.629357156516583</v>
      </c>
      <c r="J243" s="176">
        <f>J186/RES_summary!J$19</f>
        <v>11.424285451067203</v>
      </c>
      <c r="K243" s="176">
        <f>K186/RES_summary!K$19</f>
        <v>11.455806918013916</v>
      </c>
      <c r="L243" s="176">
        <f>L186/RES_summary!L$19</f>
        <v>14.220295380612551</v>
      </c>
      <c r="M243" s="176">
        <f>M186/RES_summary!M$19</f>
        <v>14.192605182256637</v>
      </c>
      <c r="N243" s="176">
        <f>N186/RES_summary!N$19</f>
        <v>13.889599936674975</v>
      </c>
      <c r="O243" s="176">
        <f>O186/RES_summary!O$19</f>
        <v>13.215465991607871</v>
      </c>
      <c r="P243" s="176">
        <f>P186/RES_summary!P$19</f>
        <v>13.616696912667406</v>
      </c>
      <c r="Q243" s="176">
        <f>Q186/RES_summary!Q$19</f>
        <v>14.870393668033222</v>
      </c>
    </row>
    <row r="245" spans="1:17" ht="12" customHeight="1" x14ac:dyDescent="0.25">
      <c r="A245" s="152" t="s">
        <v>71</v>
      </c>
      <c r="B245" s="184">
        <f>B188/RES_summary!B$19</f>
        <v>108.25525135431039</v>
      </c>
      <c r="C245" s="184">
        <f>C188/RES_summary!C$19</f>
        <v>117.31816913865023</v>
      </c>
      <c r="D245" s="184">
        <f>D188/RES_summary!D$19</f>
        <v>115.30283171226453</v>
      </c>
      <c r="E245" s="184">
        <f>E188/RES_summary!E$19</f>
        <v>127.15535578093258</v>
      </c>
      <c r="F245" s="184">
        <f>F188/RES_summary!F$19</f>
        <v>125.72231159474771</v>
      </c>
      <c r="G245" s="184">
        <f>G188/RES_summary!G$19</f>
        <v>129.67995312201219</v>
      </c>
      <c r="H245" s="184">
        <f>H188/RES_summary!H$19</f>
        <v>122.78968329971933</v>
      </c>
      <c r="I245" s="184">
        <f>I188/RES_summary!I$19</f>
        <v>113.5580270766167</v>
      </c>
      <c r="J245" s="184">
        <f>J188/RES_summary!J$19</f>
        <v>113.19307665274641</v>
      </c>
      <c r="K245" s="184">
        <f>K188/RES_summary!K$19</f>
        <v>112.91814045240025</v>
      </c>
      <c r="L245" s="184">
        <f>L188/RES_summary!L$19</f>
        <v>133.58988983917561</v>
      </c>
      <c r="M245" s="184">
        <f>M188/RES_summary!M$19</f>
        <v>123.2469076824456</v>
      </c>
      <c r="N245" s="184">
        <f>N188/RES_summary!N$19</f>
        <v>119.19146262432257</v>
      </c>
      <c r="O245" s="184">
        <f>O188/RES_summary!O$19</f>
        <v>115.90072873637877</v>
      </c>
      <c r="P245" s="184">
        <f>P188/RES_summary!P$19</f>
        <v>102.19772236390232</v>
      </c>
      <c r="Q245" s="184">
        <f>Q188/RES_summary!Q$19</f>
        <v>112.6757583801072</v>
      </c>
    </row>
    <row r="246" spans="1:17" ht="12" customHeight="1" x14ac:dyDescent="0.25">
      <c r="A246" s="158" t="s">
        <v>65</v>
      </c>
      <c r="B246" s="178">
        <f>B189/RES_summary!B$19</f>
        <v>87.504750772520381</v>
      </c>
      <c r="C246" s="178">
        <f>C189/RES_summary!C$19</f>
        <v>96.407929364872373</v>
      </c>
      <c r="D246" s="178">
        <f>D189/RES_summary!D$19</f>
        <v>94.170119746421676</v>
      </c>
      <c r="E246" s="178">
        <f>E189/RES_summary!E$19</f>
        <v>105.86999027250806</v>
      </c>
      <c r="F246" s="178">
        <f>F189/RES_summary!F$19</f>
        <v>104.027838368959</v>
      </c>
      <c r="G246" s="178">
        <f>G189/RES_summary!G$19</f>
        <v>107.61087095175375</v>
      </c>
      <c r="H246" s="178">
        <f>H189/RES_summary!H$19</f>
        <v>100.91134479351135</v>
      </c>
      <c r="I246" s="178">
        <f>I189/RES_summary!I$19</f>
        <v>90.862612350938917</v>
      </c>
      <c r="J246" s="178">
        <f>J189/RES_summary!J$19</f>
        <v>91.065249115322828</v>
      </c>
      <c r="K246" s="178">
        <f>K189/RES_summary!K$19</f>
        <v>90.115562079044693</v>
      </c>
      <c r="L246" s="178">
        <f>L189/RES_summary!L$19</f>
        <v>105.9085510047676</v>
      </c>
      <c r="M246" s="178">
        <f>M189/RES_summary!M$19</f>
        <v>95.798724562690779</v>
      </c>
      <c r="N246" s="178">
        <f>N189/RES_summary!N$19</f>
        <v>92.08983755829135</v>
      </c>
      <c r="O246" s="178">
        <f>O189/RES_summary!O$19</f>
        <v>88.693204664861923</v>
      </c>
      <c r="P246" s="178">
        <f>P189/RES_summary!P$19</f>
        <v>74.690885029173643</v>
      </c>
      <c r="Q246" s="178">
        <f>Q189/RES_summary!Q$19</f>
        <v>83.973254825744576</v>
      </c>
    </row>
    <row r="247" spans="1:17" ht="12" customHeight="1" x14ac:dyDescent="0.25">
      <c r="A247" s="23" t="s">
        <v>149</v>
      </c>
      <c r="B247" s="177">
        <f>B190/RES_summary!B$19</f>
        <v>86.92585048838562</v>
      </c>
      <c r="C247" s="177">
        <f>C190/RES_summary!C$19</f>
        <v>95.979725515593941</v>
      </c>
      <c r="D247" s="177">
        <f>D190/RES_summary!D$19</f>
        <v>93.604065240358224</v>
      </c>
      <c r="E247" s="177">
        <f>E190/RES_summary!E$19</f>
        <v>105.29046907054631</v>
      </c>
      <c r="F247" s="177">
        <f>F190/RES_summary!F$19</f>
        <v>103.59029065362812</v>
      </c>
      <c r="G247" s="177">
        <f>G190/RES_summary!G$19</f>
        <v>107.17568101506345</v>
      </c>
      <c r="H247" s="177">
        <f>H190/RES_summary!H$19</f>
        <v>100.36644237069351</v>
      </c>
      <c r="I247" s="177">
        <f>I190/RES_summary!I$19</f>
        <v>90.365160381780541</v>
      </c>
      <c r="J247" s="177">
        <f>J190/RES_summary!J$19</f>
        <v>90.521906353744811</v>
      </c>
      <c r="K247" s="177">
        <f>K190/RES_summary!K$19</f>
        <v>89.671953964076678</v>
      </c>
      <c r="L247" s="177">
        <f>L190/RES_summary!L$19</f>
        <v>105.30840280191372</v>
      </c>
      <c r="M247" s="177">
        <f>M190/RES_summary!M$19</f>
        <v>95.232030351045751</v>
      </c>
      <c r="N247" s="177">
        <f>N190/RES_summary!N$19</f>
        <v>91.786557120354047</v>
      </c>
      <c r="O247" s="177">
        <f>O190/RES_summary!O$19</f>
        <v>88.364712962599043</v>
      </c>
      <c r="P247" s="177">
        <f>P190/RES_summary!P$19</f>
        <v>74.336859175845447</v>
      </c>
      <c r="Q247" s="177">
        <f>Q190/RES_summary!Q$19</f>
        <v>83.359825831114364</v>
      </c>
    </row>
    <row r="248" spans="1:17" ht="12" customHeight="1" x14ac:dyDescent="0.25">
      <c r="A248" s="23" t="s">
        <v>60</v>
      </c>
      <c r="B248" s="177">
        <f>B191/RES_summary!B$19</f>
        <v>0.57890028413475836</v>
      </c>
      <c r="C248" s="177">
        <f>C191/RES_summary!C$19</f>
        <v>0.42820384927842037</v>
      </c>
      <c r="D248" s="177">
        <f>D191/RES_summary!D$19</f>
        <v>0.56605450606346563</v>
      </c>
      <c r="E248" s="177">
        <f>E191/RES_summary!E$19</f>
        <v>0.57952120196175749</v>
      </c>
      <c r="F248" s="177">
        <f>F191/RES_summary!F$19</f>
        <v>0.43754771533088538</v>
      </c>
      <c r="G248" s="177">
        <f>G191/RES_summary!G$19</f>
        <v>0.4351899366903072</v>
      </c>
      <c r="H248" s="177">
        <f>H191/RES_summary!H$19</f>
        <v>0.54490242281783829</v>
      </c>
      <c r="I248" s="177">
        <f>I191/RES_summary!I$19</f>
        <v>0.49745196915837603</v>
      </c>
      <c r="J248" s="177">
        <f>J191/RES_summary!J$19</f>
        <v>0.54334276157803252</v>
      </c>
      <c r="K248" s="177">
        <f>K191/RES_summary!K$19</f>
        <v>0.44360811496802632</v>
      </c>
      <c r="L248" s="177">
        <f>L191/RES_summary!L$19</f>
        <v>0.60014820285388348</v>
      </c>
      <c r="M248" s="177">
        <f>M191/RES_summary!M$19</f>
        <v>0.56669421164502232</v>
      </c>
      <c r="N248" s="177">
        <f>N191/RES_summary!N$19</f>
        <v>0.30328043793729781</v>
      </c>
      <c r="O248" s="177">
        <f>O191/RES_summary!O$19</f>
        <v>0.32849170226288293</v>
      </c>
      <c r="P248" s="177">
        <f>P191/RES_summary!P$19</f>
        <v>0.35402585332820136</v>
      </c>
      <c r="Q248" s="177">
        <f>Q191/RES_summary!Q$19</f>
        <v>0.61342899463019873</v>
      </c>
    </row>
    <row r="249" spans="1:17" ht="12" customHeight="1" x14ac:dyDescent="0.25">
      <c r="A249" s="158" t="s">
        <v>112</v>
      </c>
      <c r="B249" s="178">
        <f>B192/RES_summary!B$19</f>
        <v>1.7890099253473096E-2</v>
      </c>
      <c r="C249" s="178">
        <f>C192/RES_summary!C$19</f>
        <v>2.7862929021460113E-2</v>
      </c>
      <c r="D249" s="178">
        <f>D192/RES_summary!D$19</f>
        <v>4.2755498314629575E-2</v>
      </c>
      <c r="E249" s="178">
        <f>E192/RES_summary!E$19</f>
        <v>6.2434025572505561E-2</v>
      </c>
      <c r="F249" s="178">
        <f>F192/RES_summary!F$19</f>
        <v>7.4959231276650648E-2</v>
      </c>
      <c r="G249" s="178">
        <f>G192/RES_summary!G$19</f>
        <v>9.0489603909482422E-2</v>
      </c>
      <c r="H249" s="178">
        <f>H192/RES_summary!H$19</f>
        <v>0.13333909497342405</v>
      </c>
      <c r="I249" s="178">
        <f>I192/RES_summary!I$19</f>
        <v>0.16649675369557559</v>
      </c>
      <c r="J249" s="178">
        <f>J192/RES_summary!J$19</f>
        <v>0.213074014916798</v>
      </c>
      <c r="K249" s="178">
        <f>K192/RES_summary!K$19</f>
        <v>0.27313555554794766</v>
      </c>
      <c r="L249" s="178">
        <f>L192/RES_summary!L$19</f>
        <v>0.31174740070919904</v>
      </c>
      <c r="M249" s="178">
        <f>M192/RES_summary!M$19</f>
        <v>0.34790291573989029</v>
      </c>
      <c r="N249" s="178">
        <f>N192/RES_summary!N$19</f>
        <v>0.40701175725817829</v>
      </c>
      <c r="O249" s="178">
        <f>O192/RES_summary!O$19</f>
        <v>0.46760346285672039</v>
      </c>
      <c r="P249" s="178">
        <f>P192/RES_summary!P$19</f>
        <v>0.56633341610508403</v>
      </c>
      <c r="Q249" s="178">
        <f>Q192/RES_summary!Q$19</f>
        <v>0.65402760179675257</v>
      </c>
    </row>
    <row r="250" spans="1:17" ht="12" customHeight="1" x14ac:dyDescent="0.25">
      <c r="A250" s="23" t="s">
        <v>60</v>
      </c>
      <c r="B250" s="177">
        <f>B193/RES_summary!B$19</f>
        <v>1.7890099253473096E-2</v>
      </c>
      <c r="C250" s="177">
        <f>C193/RES_summary!C$19</f>
        <v>2.7862929021460113E-2</v>
      </c>
      <c r="D250" s="177">
        <f>D193/RES_summary!D$19</f>
        <v>4.2755498314629575E-2</v>
      </c>
      <c r="E250" s="177">
        <f>E193/RES_summary!E$19</f>
        <v>6.2434025572505561E-2</v>
      </c>
      <c r="F250" s="177">
        <f>F193/RES_summary!F$19</f>
        <v>7.4959231276650648E-2</v>
      </c>
      <c r="G250" s="177">
        <f>G193/RES_summary!G$19</f>
        <v>9.0489603909482422E-2</v>
      </c>
      <c r="H250" s="177">
        <f>H193/RES_summary!H$19</f>
        <v>0.13333909497342405</v>
      </c>
      <c r="I250" s="177">
        <f>I193/RES_summary!I$19</f>
        <v>0.16649675369557559</v>
      </c>
      <c r="J250" s="177">
        <f>J193/RES_summary!J$19</f>
        <v>0.213074014916798</v>
      </c>
      <c r="K250" s="177">
        <f>K193/RES_summary!K$19</f>
        <v>0.27313555554794766</v>
      </c>
      <c r="L250" s="177">
        <f>L193/RES_summary!L$19</f>
        <v>0.31174740070919904</v>
      </c>
      <c r="M250" s="177">
        <f>M193/RES_summary!M$19</f>
        <v>0.34790291573989029</v>
      </c>
      <c r="N250" s="177">
        <f>N193/RES_summary!N$19</f>
        <v>0.40701175725817829</v>
      </c>
      <c r="O250" s="177">
        <f>O193/RES_summary!O$19</f>
        <v>0.46760346285672039</v>
      </c>
      <c r="P250" s="177">
        <f>P193/RES_summary!P$19</f>
        <v>0.56633341610508403</v>
      </c>
      <c r="Q250" s="177">
        <f>Q193/RES_summary!Q$19</f>
        <v>0.65402760179675257</v>
      </c>
    </row>
    <row r="251" spans="1:17" ht="12" customHeight="1" x14ac:dyDescent="0.25">
      <c r="A251" s="158" t="s">
        <v>63</v>
      </c>
      <c r="B251" s="178">
        <f>B194/RES_summary!B$19</f>
        <v>12.752528584951317</v>
      </c>
      <c r="C251" s="178">
        <f>C194/RES_summary!C$19</f>
        <v>12.595657033401148</v>
      </c>
      <c r="D251" s="178">
        <f>D194/RES_summary!D$19</f>
        <v>12.750810629498076</v>
      </c>
      <c r="E251" s="178">
        <f>E194/RES_summary!E$19</f>
        <v>12.782380714061752</v>
      </c>
      <c r="F251" s="178">
        <f>F194/RES_summary!F$19</f>
        <v>12.726067991672723</v>
      </c>
      <c r="G251" s="178">
        <f>G194/RES_summary!G$19</f>
        <v>13.235835465785183</v>
      </c>
      <c r="H251" s="178">
        <f>H194/RES_summary!H$19</f>
        <v>12.793582038124267</v>
      </c>
      <c r="I251" s="178">
        <f>I194/RES_summary!I$19</f>
        <v>13.143763629168145</v>
      </c>
      <c r="J251" s="178">
        <f>J194/RES_summary!J$19</f>
        <v>12.611813630307127</v>
      </c>
      <c r="K251" s="178">
        <f>K194/RES_summary!K$19</f>
        <v>13.176183735881441</v>
      </c>
      <c r="L251" s="178">
        <f>L194/RES_summary!L$19</f>
        <v>15.885719295711553</v>
      </c>
      <c r="M251" s="178">
        <f>M194/RES_summary!M$19</f>
        <v>15.578150439814417</v>
      </c>
      <c r="N251" s="178">
        <f>N194/RES_summary!N$19</f>
        <v>15.545683985371925</v>
      </c>
      <c r="O251" s="178">
        <f>O194/RES_summary!O$19</f>
        <v>15.613099320481371</v>
      </c>
      <c r="P251" s="178">
        <f>P194/RES_summary!P$19</f>
        <v>15.701832130037628</v>
      </c>
      <c r="Q251" s="178">
        <f>Q194/RES_summary!Q$19</f>
        <v>15.866387757078975</v>
      </c>
    </row>
    <row r="252" spans="1:17" ht="12" customHeight="1" x14ac:dyDescent="0.25">
      <c r="A252" s="167" t="s">
        <v>148</v>
      </c>
      <c r="B252" s="183">
        <f>B195/RES_summary!B$19</f>
        <v>12.56015756067424</v>
      </c>
      <c r="C252" s="183">
        <f>C195/RES_summary!C$19</f>
        <v>12.490357799146636</v>
      </c>
      <c r="D252" s="183">
        <f>D195/RES_summary!D$19</f>
        <v>12.597190274284856</v>
      </c>
      <c r="E252" s="183">
        <f>E195/RES_summary!E$19</f>
        <v>12.632530898364841</v>
      </c>
      <c r="F252" s="183">
        <f>F195/RES_summary!F$19</f>
        <v>12.608148221357721</v>
      </c>
      <c r="G252" s="183">
        <f>G195/RES_summary!G$19</f>
        <v>13.179691790027425</v>
      </c>
      <c r="H252" s="183">
        <f>H195/RES_summary!H$19</f>
        <v>12.49038996187979</v>
      </c>
      <c r="I252" s="183">
        <f>I195/RES_summary!I$19</f>
        <v>12.908855505139234</v>
      </c>
      <c r="J252" s="183">
        <f>J195/RES_summary!J$19</f>
        <v>12.51706480786455</v>
      </c>
      <c r="K252" s="183">
        <f>K195/RES_summary!K$19</f>
        <v>13.055255594271362</v>
      </c>
      <c r="L252" s="183">
        <f>L195/RES_summary!L$19</f>
        <v>15.629749481093144</v>
      </c>
      <c r="M252" s="183">
        <f>M195/RES_summary!M$19</f>
        <v>15.342088137897735</v>
      </c>
      <c r="N252" s="183">
        <f>N195/RES_summary!N$19</f>
        <v>15.388171451192056</v>
      </c>
      <c r="O252" s="183">
        <f>O195/RES_summary!O$19</f>
        <v>15.477011794493107</v>
      </c>
      <c r="P252" s="183">
        <f>P195/RES_summary!P$19</f>
        <v>15.562675378211344</v>
      </c>
      <c r="Q252" s="183">
        <f>Q195/RES_summary!Q$19</f>
        <v>15.655792535115729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12.614710099023386</v>
      </c>
      <c r="D253" s="183">
        <f>D196/RES_summary!D$19</f>
        <v>12.737758222801919</v>
      </c>
      <c r="E253" s="183">
        <f>E196/RES_summary!E$19</f>
        <v>12.788048398644635</v>
      </c>
      <c r="F253" s="183">
        <f>F196/RES_summary!F$19</f>
        <v>12.757281594488944</v>
      </c>
      <c r="G253" s="183">
        <f>G196/RES_summary!G$19</f>
        <v>13.187074366648202</v>
      </c>
      <c r="H253" s="183">
        <f>H196/RES_summary!H$19</f>
        <v>12.810665960086897</v>
      </c>
      <c r="I253" s="183">
        <f>I196/RES_summary!I$19</f>
        <v>13.095266896301572</v>
      </c>
      <c r="J253" s="183">
        <f>J196/RES_summary!J$19</f>
        <v>12.889926770327278</v>
      </c>
      <c r="K253" s="183">
        <f>K196/RES_summary!K$19</f>
        <v>13.288345707591827</v>
      </c>
      <c r="L253" s="183">
        <f>L196/RES_summary!L$19</f>
        <v>15.917332726030557</v>
      </c>
      <c r="M253" s="183">
        <f>M196/RES_summary!M$19</f>
        <v>15.618643911890778</v>
      </c>
      <c r="N253" s="183">
        <f>N196/RES_summary!N$19</f>
        <v>15.659773087112093</v>
      </c>
      <c r="O253" s="183">
        <f>O196/RES_summary!O$19</f>
        <v>15.723341125232931</v>
      </c>
      <c r="P253" s="183">
        <f>P196/RES_summary!P$19</f>
        <v>15.790142260658564</v>
      </c>
      <c r="Q253" s="183">
        <f>Q196/RES_summary!Q$19</f>
        <v>15.861969164131743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8.2308012356464477</v>
      </c>
      <c r="D254" s="182">
        <f>D197/RES_summary!D$19</f>
        <v>8.2986278586527362</v>
      </c>
      <c r="E254" s="182">
        <f>E197/RES_summary!E$19</f>
        <v>8.3194644415223582</v>
      </c>
      <c r="F254" s="182">
        <f>F197/RES_summary!F$19</f>
        <v>8.2926850487351427</v>
      </c>
      <c r="G254" s="182">
        <f>G197/RES_summary!G$19</f>
        <v>8.6631819036846647</v>
      </c>
      <c r="H254" s="182">
        <f>H197/RES_summary!H$19</f>
        <v>8.2116506934409532</v>
      </c>
      <c r="I254" s="182">
        <f>I197/RES_summary!I$19</f>
        <v>8.4981923293225865</v>
      </c>
      <c r="J254" s="182">
        <f>J197/RES_summary!J$19</f>
        <v>8.2581271287467395</v>
      </c>
      <c r="K254" s="182">
        <f>K197/RES_summary!K$19</f>
        <v>8.6153484475069533</v>
      </c>
      <c r="L254" s="182">
        <f>L197/RES_summary!L$19</f>
        <v>10.550863858021541</v>
      </c>
      <c r="M254" s="182">
        <f>M197/RES_summary!M$19</f>
        <v>10.130808023353751</v>
      </c>
      <c r="N254" s="182">
        <f>N197/RES_summary!N$19</f>
        <v>10.173026521211781</v>
      </c>
      <c r="O254" s="182">
        <f>O197/RES_summary!O$19</f>
        <v>10.218111756318301</v>
      </c>
      <c r="P254" s="182">
        <f>P197/RES_summary!P$19</f>
        <v>10.261543633350925</v>
      </c>
      <c r="Q254" s="182">
        <f>Q197/RES_summary!Q$19</f>
        <v>10.308889135672608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4.383908863376937</v>
      </c>
      <c r="D255" s="181">
        <f>D198/RES_summary!D$19</f>
        <v>4.4391303641491806</v>
      </c>
      <c r="E255" s="181">
        <f>E198/RES_summary!E$19</f>
        <v>4.4685839571222772</v>
      </c>
      <c r="F255" s="181">
        <f>F198/RES_summary!F$19</f>
        <v>4.4645965457538006</v>
      </c>
      <c r="G255" s="181">
        <f>G198/RES_summary!G$19</f>
        <v>4.523892462963536</v>
      </c>
      <c r="H255" s="181">
        <f>H198/RES_summary!H$19</f>
        <v>4.599015266645945</v>
      </c>
      <c r="I255" s="181">
        <f>I198/RES_summary!I$19</f>
        <v>4.5970745669789883</v>
      </c>
      <c r="J255" s="181">
        <f>J198/RES_summary!J$19</f>
        <v>4.6317996415805371</v>
      </c>
      <c r="K255" s="181">
        <f>K198/RES_summary!K$19</f>
        <v>4.6729972600848768</v>
      </c>
      <c r="L255" s="181">
        <f>L198/RES_summary!L$19</f>
        <v>5.3664688680090151</v>
      </c>
      <c r="M255" s="181">
        <f>M198/RES_summary!M$19</f>
        <v>5.4878358885370249</v>
      </c>
      <c r="N255" s="181">
        <f>N198/RES_summary!N$19</f>
        <v>5.4867465659003107</v>
      </c>
      <c r="O255" s="181">
        <f>O198/RES_summary!O$19</f>
        <v>5.5052293689146286</v>
      </c>
      <c r="P255" s="181">
        <f>P198/RES_summary!P$19</f>
        <v>5.5285986273076393</v>
      </c>
      <c r="Q255" s="181">
        <f>Q198/RES_summary!Q$19</f>
        <v>5.5530800284591342</v>
      </c>
    </row>
    <row r="256" spans="1:17" ht="12" customHeight="1" x14ac:dyDescent="0.25">
      <c r="A256" s="163" t="s">
        <v>142</v>
      </c>
      <c r="B256" s="180">
        <f>B199/RES_summary!B$19</f>
        <v>14.187508637150726</v>
      </c>
      <c r="C256" s="180">
        <f>C199/RES_summary!C$19</f>
        <v>13.565576581435137</v>
      </c>
      <c r="D256" s="180">
        <f>D199/RES_summary!D$19</f>
        <v>14.128124472138039</v>
      </c>
      <c r="E256" s="180">
        <f>E199/RES_summary!E$19</f>
        <v>14.218320318968379</v>
      </c>
      <c r="F256" s="180">
        <f>F199/RES_summary!F$19</f>
        <v>14.022716454223392</v>
      </c>
      <c r="G256" s="180">
        <f>G199/RES_summary!G$19</f>
        <v>13.898363999315382</v>
      </c>
      <c r="H256" s="180">
        <f>H199/RES_summary!H$19</f>
        <v>16.058723060868488</v>
      </c>
      <c r="I256" s="180">
        <f>I199/RES_summary!I$19</f>
        <v>16.23771760884431</v>
      </c>
      <c r="J256" s="180">
        <f>J199/RES_summary!J$19</f>
        <v>15.165724656894087</v>
      </c>
      <c r="K256" s="180">
        <f>K199/RES_summary!K$19</f>
        <v>15.115590163551056</v>
      </c>
      <c r="L256" s="180">
        <f>L199/RES_summary!L$19</f>
        <v>20.237750824421134</v>
      </c>
      <c r="M256" s="180">
        <f>M199/RES_summary!M$19</f>
        <v>19.643539143233415</v>
      </c>
      <c r="N256" s="180">
        <f>N199/RES_summary!N$19</f>
        <v>18.377710882267451</v>
      </c>
      <c r="O256" s="180">
        <f>O199/RES_summary!O$19</f>
        <v>18.484710553957729</v>
      </c>
      <c r="P256" s="180">
        <f>P199/RES_summary!P$19</f>
        <v>18.674468154292612</v>
      </c>
      <c r="Q256" s="180">
        <f>Q199/RES_summary!Q$19</f>
        <v>20.093145138770854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14.493654929792285</v>
      </c>
      <c r="D257" s="179">
        <f>D200/RES_summary!D$19</f>
        <v>14.963279790104451</v>
      </c>
      <c r="E257" s="179">
        <f>E200/RES_summary!E$19</f>
        <v>14.969856876038286</v>
      </c>
      <c r="F257" s="179">
        <f>F200/RES_summary!F$19</f>
        <v>14.6097807079028</v>
      </c>
      <c r="G257" s="179">
        <f>G200/RES_summary!G$19</f>
        <v>14.339075566211992</v>
      </c>
      <c r="H257" s="179">
        <f>H200/RES_summary!H$19</f>
        <v>15.617609098645946</v>
      </c>
      <c r="I257" s="179">
        <f>I200/RES_summary!I$19</f>
        <v>15.373779087387692</v>
      </c>
      <c r="J257" s="179">
        <f>J200/RES_summary!J$19</f>
        <v>14.483480335465908</v>
      </c>
      <c r="K257" s="179">
        <f>K200/RES_summary!K$19</f>
        <v>14.558353157476089</v>
      </c>
      <c r="L257" s="179">
        <f>L200/RES_summary!L$19</f>
        <v>18.907422974680888</v>
      </c>
      <c r="M257" s="179">
        <f>M200/RES_summary!M$19</f>
        <v>18.331488404388402</v>
      </c>
      <c r="N257" s="179">
        <f>N200/RES_summary!N$19</f>
        <v>17.522145486215859</v>
      </c>
      <c r="O257" s="179">
        <f>O200/RES_summary!O$19</f>
        <v>17.581253384120355</v>
      </c>
      <c r="P257" s="179">
        <f>P200/RES_summary!P$19</f>
        <v>17.722196312404925</v>
      </c>
      <c r="Q257" s="179">
        <f>Q200/RES_summary!Q$19</f>
        <v>18.692453642029466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10.109746066415349</v>
      </c>
      <c r="D258" s="177">
        <f>D201/RES_summary!D$19</f>
        <v>10.524149425955256</v>
      </c>
      <c r="E258" s="177">
        <f>E201/RES_summary!E$19</f>
        <v>10.501272918916007</v>
      </c>
      <c r="F258" s="177">
        <f>F201/RES_summary!F$19</f>
        <v>10.145184162148997</v>
      </c>
      <c r="G258" s="177">
        <f>G201/RES_summary!G$19</f>
        <v>9.8151831032484562</v>
      </c>
      <c r="H258" s="177">
        <f>H201/RES_summary!H$19</f>
        <v>11.018593832000002</v>
      </c>
      <c r="I258" s="177">
        <f>I201/RES_summary!I$19</f>
        <v>10.776704520408705</v>
      </c>
      <c r="J258" s="177">
        <f>J201/RES_summary!J$19</f>
        <v>9.8516806938853723</v>
      </c>
      <c r="K258" s="177">
        <f>K201/RES_summary!K$19</f>
        <v>9.8853558973912161</v>
      </c>
      <c r="L258" s="177">
        <f>L201/RES_summary!L$19</f>
        <v>13.540954106671874</v>
      </c>
      <c r="M258" s="177">
        <f>M201/RES_summary!M$19</f>
        <v>12.843652515851371</v>
      </c>
      <c r="N258" s="177">
        <f>N201/RES_summary!N$19</f>
        <v>12.035398920315545</v>
      </c>
      <c r="O258" s="177">
        <f>O201/RES_summary!O$19</f>
        <v>12.076024015205725</v>
      </c>
      <c r="P258" s="177">
        <f>P201/RES_summary!P$19</f>
        <v>12.193597685097288</v>
      </c>
      <c r="Q258" s="177">
        <f>Q201/RES_summary!Q$19</f>
        <v>13.139373613570331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4.3839088633769379</v>
      </c>
      <c r="D259" s="177">
        <f>D202/RES_summary!D$19</f>
        <v>4.4391303641491939</v>
      </c>
      <c r="E259" s="177">
        <f>E202/RES_summary!E$19</f>
        <v>4.4685839571222781</v>
      </c>
      <c r="F259" s="177">
        <f>F202/RES_summary!F$19</f>
        <v>4.4645965457538024</v>
      </c>
      <c r="G259" s="177">
        <f>G202/RES_summary!G$19</f>
        <v>4.5238924629635351</v>
      </c>
      <c r="H259" s="177">
        <f>H202/RES_summary!H$19</f>
        <v>4.5990152666459432</v>
      </c>
      <c r="I259" s="177">
        <f>I202/RES_summary!I$19</f>
        <v>4.5970745669789892</v>
      </c>
      <c r="J259" s="177">
        <f>J202/RES_summary!J$19</f>
        <v>4.6317996415805345</v>
      </c>
      <c r="K259" s="177">
        <f>K202/RES_summary!K$19</f>
        <v>4.6729972600848724</v>
      </c>
      <c r="L259" s="177">
        <f>L202/RES_summary!L$19</f>
        <v>5.3664688680090151</v>
      </c>
      <c r="M259" s="177">
        <f>M202/RES_summary!M$19</f>
        <v>5.4878358885370275</v>
      </c>
      <c r="N259" s="177">
        <f>N202/RES_summary!N$19</f>
        <v>5.4867465659003134</v>
      </c>
      <c r="O259" s="177">
        <f>O202/RES_summary!O$19</f>
        <v>5.5052293689146277</v>
      </c>
      <c r="P259" s="177">
        <f>P202/RES_summary!P$19</f>
        <v>5.5285986273076366</v>
      </c>
      <c r="Q259" s="177">
        <f>Q202/RES_summary!Q$19</f>
        <v>5.5530800284591351</v>
      </c>
    </row>
    <row r="260" spans="1:17" ht="12" customHeight="1" x14ac:dyDescent="0.25">
      <c r="A260" s="158" t="s">
        <v>62</v>
      </c>
      <c r="B260" s="178">
        <f>B203/RES_summary!B$19</f>
        <v>7.9800818975852099</v>
      </c>
      <c r="C260" s="178">
        <f>C203/RES_summary!C$19</f>
        <v>8.2867198113552494</v>
      </c>
      <c r="D260" s="178">
        <f>D203/RES_summary!D$19</f>
        <v>8.3391458380301486</v>
      </c>
      <c r="E260" s="178">
        <f>E203/RES_summary!E$19</f>
        <v>8.4405507687902492</v>
      </c>
      <c r="F260" s="178">
        <f>F203/RES_summary!F$19</f>
        <v>8.893446002839335</v>
      </c>
      <c r="G260" s="178">
        <f>G203/RES_summary!G$19</f>
        <v>8.7427571005637787</v>
      </c>
      <c r="H260" s="178">
        <f>H203/RES_summary!H$19</f>
        <v>8.951417373110278</v>
      </c>
      <c r="I260" s="178">
        <f>I203/RES_summary!I$19</f>
        <v>9.3851543428140562</v>
      </c>
      <c r="J260" s="178">
        <f>J203/RES_summary!J$19</f>
        <v>9.3029398921996478</v>
      </c>
      <c r="K260" s="178">
        <f>K203/RES_summary!K$19</f>
        <v>9.3532590819261703</v>
      </c>
      <c r="L260" s="178">
        <f>L203/RES_summary!L$19</f>
        <v>11.483872137987259</v>
      </c>
      <c r="M260" s="178">
        <f>M203/RES_summary!M$19</f>
        <v>11.522129764200516</v>
      </c>
      <c r="N260" s="178">
        <f>N203/RES_summary!N$19</f>
        <v>11.148929323401111</v>
      </c>
      <c r="O260" s="178">
        <f>O203/RES_summary!O$19</f>
        <v>11.126821288178734</v>
      </c>
      <c r="P260" s="178">
        <f>P203/RES_summary!P$19</f>
        <v>11.238671788585958</v>
      </c>
      <c r="Q260" s="178">
        <f>Q203/RES_summary!Q$19</f>
        <v>12.182088195486902</v>
      </c>
    </row>
    <row r="261" spans="1:17" ht="12" customHeight="1" x14ac:dyDescent="0.25">
      <c r="A261" s="23" t="s">
        <v>57</v>
      </c>
      <c r="B261" s="177">
        <f>B204/RES_summary!B$19</f>
        <v>7.6363672089357415</v>
      </c>
      <c r="C261" s="177">
        <f>C204/RES_summary!C$19</f>
        <v>7.8348796454922045</v>
      </c>
      <c r="D261" s="177">
        <f>D204/RES_summary!D$19</f>
        <v>7.912802341675115</v>
      </c>
      <c r="E261" s="177">
        <f>E204/RES_summary!E$19</f>
        <v>7.9398824478565562</v>
      </c>
      <c r="F261" s="177">
        <f>F204/RES_summary!F$19</f>
        <v>8.417108319857082</v>
      </c>
      <c r="G261" s="177">
        <f>G204/RES_summary!G$19</f>
        <v>8.507841692567963</v>
      </c>
      <c r="H261" s="177">
        <f>H204/RES_summary!H$19</f>
        <v>8.6263210793172007</v>
      </c>
      <c r="I261" s="177">
        <f>I204/RES_summary!I$19</f>
        <v>8.9394472811811045</v>
      </c>
      <c r="J261" s="177">
        <f>J204/RES_summary!J$19</f>
        <v>9.0581260036292619</v>
      </c>
      <c r="K261" s="177">
        <f>K204/RES_summary!K$19</f>
        <v>9.0364225964431633</v>
      </c>
      <c r="L261" s="177">
        <f>L204/RES_summary!L$19</f>
        <v>10.860918631887898</v>
      </c>
      <c r="M261" s="177">
        <f>M204/RES_summary!M$19</f>
        <v>10.771110307265031</v>
      </c>
      <c r="N261" s="177">
        <f>N204/RES_summary!N$19</f>
        <v>9.3636793572696604</v>
      </c>
      <c r="O261" s="177">
        <f>O204/RES_summary!O$19</f>
        <v>11.942900399186827</v>
      </c>
      <c r="P261" s="177">
        <f>P204/RES_summary!P$19</f>
        <v>10.661233106542122</v>
      </c>
      <c r="Q261" s="177">
        <f>Q204/RES_summary!Q$19</f>
        <v>10.754561039737462</v>
      </c>
    </row>
    <row r="262" spans="1:17" ht="12" customHeight="1" x14ac:dyDescent="0.25">
      <c r="A262" s="29" t="s">
        <v>140</v>
      </c>
      <c r="B262" s="176">
        <f>B205/RES_summary!B$19</f>
        <v>8.62221651658502</v>
      </c>
      <c r="C262" s="176">
        <f>C205/RES_summary!C$19</f>
        <v>8.6700292862343176</v>
      </c>
      <c r="D262" s="176">
        <f>D205/RES_summary!D$19</f>
        <v>8.8739865061695244</v>
      </c>
      <c r="E262" s="176">
        <f>E205/RES_summary!E$19</f>
        <v>8.9055461065585444</v>
      </c>
      <c r="F262" s="176">
        <f>F205/RES_summary!F$19</f>
        <v>9.0660250217649772</v>
      </c>
      <c r="G262" s="176">
        <f>G205/RES_summary!G$19</f>
        <v>8.901062003682684</v>
      </c>
      <c r="H262" s="176">
        <f>H205/RES_summary!H$19</f>
        <v>9.1055815831067815</v>
      </c>
      <c r="I262" s="176">
        <f>I205/RES_summary!I$19</f>
        <v>9.5217865124051322</v>
      </c>
      <c r="J262" s="176">
        <f>J205/RES_summary!J$19</f>
        <v>9.3568180708864688</v>
      </c>
      <c r="K262" s="176">
        <f>K205/RES_summary!K$19</f>
        <v>9.4242346154495209</v>
      </c>
      <c r="L262" s="176">
        <f>L205/RES_summary!L$19</f>
        <v>11.713543116520116</v>
      </c>
      <c r="M262" s="176">
        <f>M205/RES_summary!M$19</f>
        <v>11.704218339600192</v>
      </c>
      <c r="N262" s="176">
        <f>N205/RES_summary!N$19</f>
        <v>11.518413969575949</v>
      </c>
      <c r="O262" s="176">
        <f>O205/RES_summary!O$19</f>
        <v>10.969759915448718</v>
      </c>
      <c r="P262" s="176">
        <f>P205/RES_summary!P$19</f>
        <v>11.323727496540709</v>
      </c>
      <c r="Q262" s="176">
        <f>Q205/RES_summary!Q$19</f>
        <v>12.391708191342351</v>
      </c>
    </row>
    <row r="264" spans="1:17" ht="12" customHeight="1" x14ac:dyDescent="0.25">
      <c r="A264" s="152" t="s">
        <v>195</v>
      </c>
      <c r="B264" s="184">
        <f>B207/RES_summary!B$19</f>
        <v>2.8531945398980567</v>
      </c>
      <c r="C264" s="184">
        <f>C207/RES_summary!C$19</f>
        <v>2.0627501005677651</v>
      </c>
      <c r="D264" s="184">
        <f>D207/RES_summary!D$19</f>
        <v>2.4793432350937534</v>
      </c>
      <c r="E264" s="184">
        <f>E207/RES_summary!E$19</f>
        <v>2.1440925152229182</v>
      </c>
      <c r="F264" s="184">
        <f>F207/RES_summary!F$19</f>
        <v>1.2364851134377441</v>
      </c>
      <c r="G264" s="184">
        <f>G207/RES_summary!G$19</f>
        <v>1.8013341474480145</v>
      </c>
      <c r="H264" s="184">
        <f>H207/RES_summary!H$19</f>
        <v>1.4310240564054262</v>
      </c>
      <c r="I264" s="184">
        <f>I207/RES_summary!I$19</f>
        <v>1.0568225400701905</v>
      </c>
      <c r="J264" s="184">
        <f>J207/RES_summary!J$19</f>
        <v>0.82033155877292396</v>
      </c>
      <c r="K264" s="184">
        <f>K207/RES_summary!K$19</f>
        <v>0.83032053422642882</v>
      </c>
      <c r="L264" s="184">
        <f>L207/RES_summary!L$19</f>
        <v>1.4607377594569195</v>
      </c>
      <c r="M264" s="184">
        <f>M207/RES_summary!M$19</f>
        <v>1.0474356947264023</v>
      </c>
      <c r="N264" s="184">
        <f>N207/RES_summary!N$19</f>
        <v>0.7996757699567979</v>
      </c>
      <c r="O264" s="184">
        <f>O207/RES_summary!O$19</f>
        <v>0.93995711658490622</v>
      </c>
      <c r="P264" s="184">
        <f>P207/RES_summary!P$19</f>
        <v>0.66610644120678797</v>
      </c>
      <c r="Q264" s="184">
        <f>Q207/RES_summary!Q$19</f>
        <v>0.66998014523400584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2.8531945398980567</v>
      </c>
      <c r="C279" s="178">
        <f>C222/RES_summary!C$19</f>
        <v>2.0627501005677651</v>
      </c>
      <c r="D279" s="178">
        <f>D222/RES_summary!D$19</f>
        <v>2.4793432350937534</v>
      </c>
      <c r="E279" s="178">
        <f>E222/RES_summary!E$19</f>
        <v>2.1440925152229182</v>
      </c>
      <c r="F279" s="178">
        <f>F222/RES_summary!F$19</f>
        <v>1.2364851134377441</v>
      </c>
      <c r="G279" s="178">
        <f>G222/RES_summary!G$19</f>
        <v>1.8013341474480145</v>
      </c>
      <c r="H279" s="178">
        <f>H222/RES_summary!H$19</f>
        <v>1.4310240564054262</v>
      </c>
      <c r="I279" s="178">
        <f>I222/RES_summary!I$19</f>
        <v>1.0568225400701905</v>
      </c>
      <c r="J279" s="178">
        <f>J222/RES_summary!J$19</f>
        <v>0.82033155877292396</v>
      </c>
      <c r="K279" s="178">
        <f>K222/RES_summary!K$19</f>
        <v>0.83032053422642882</v>
      </c>
      <c r="L279" s="178">
        <f>L222/RES_summary!L$19</f>
        <v>1.4607377594569195</v>
      </c>
      <c r="M279" s="178">
        <f>M222/RES_summary!M$19</f>
        <v>1.0474356947264023</v>
      </c>
      <c r="N279" s="178">
        <f>N222/RES_summary!N$19</f>
        <v>0.7996757699567979</v>
      </c>
      <c r="O279" s="178">
        <f>O222/RES_summary!O$19</f>
        <v>0.93995711658490622</v>
      </c>
      <c r="P279" s="178">
        <f>P222/RES_summary!P$19</f>
        <v>0.66610644120678797</v>
      </c>
      <c r="Q279" s="178">
        <f>Q222/RES_summary!Q$19</f>
        <v>0.66998014523400584</v>
      </c>
    </row>
    <row r="280" spans="1:17" ht="12" customHeight="1" x14ac:dyDescent="0.25">
      <c r="A280" s="23" t="s">
        <v>57</v>
      </c>
      <c r="B280" s="177">
        <f>B223/RES_summary!B$19</f>
        <v>4.3804208315827138</v>
      </c>
      <c r="C280" s="177">
        <f>C223/RES_summary!C$19</f>
        <v>4.4942927799356713</v>
      </c>
      <c r="D280" s="177">
        <f>D223/RES_summary!D$19</f>
        <v>4.4557297114463914</v>
      </c>
      <c r="E280" s="177">
        <f>E223/RES_summary!E$19</f>
        <v>4.4526730800845735</v>
      </c>
      <c r="F280" s="177">
        <f>F223/RES_summary!F$19</f>
        <v>4.6493243892871154</v>
      </c>
      <c r="G280" s="177">
        <f>G223/RES_summary!G$19</f>
        <v>4.4744108358352825</v>
      </c>
      <c r="H280" s="177">
        <f>H223/RES_summary!H$19</f>
        <v>4.4487193896911705</v>
      </c>
      <c r="I280" s="177">
        <f>I223/RES_summary!I$19</f>
        <v>4.5042776336394033</v>
      </c>
      <c r="J280" s="177">
        <f>J223/RES_summary!J$19</f>
        <v>4.5477879003761128</v>
      </c>
      <c r="K280" s="177">
        <f>K223/RES_summary!K$19</f>
        <v>4.5368913316423205</v>
      </c>
      <c r="L280" s="177">
        <f>L223/RES_summary!L$19</f>
        <v>5.4228043407825659</v>
      </c>
      <c r="M280" s="177">
        <f>M223/RES_summary!M$19</f>
        <v>5.3675561904884281</v>
      </c>
      <c r="N280" s="177">
        <f>N223/RES_summary!N$19</f>
        <v>4.6634929975770456</v>
      </c>
      <c r="O280" s="177">
        <f>O223/RES_summary!O$19</f>
        <v>5.8239037850438455</v>
      </c>
      <c r="P280" s="177">
        <f>P223/RES_summary!P$19</f>
        <v>5.1882676783572794</v>
      </c>
      <c r="Q280" s="177">
        <f>Q223/RES_summary!Q$19</f>
        <v>5.2325928255340184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29.25018372673987</v>
      </c>
      <c r="D285" s="168">
        <f t="shared" ref="D285:Q285" si="71">SUM(D286,D289,D291,D300)</f>
        <v>0</v>
      </c>
      <c r="E285" s="168">
        <f t="shared" si="71"/>
        <v>4.7706612215642483</v>
      </c>
      <c r="F285" s="168">
        <f t="shared" si="71"/>
        <v>40.169759723158336</v>
      </c>
      <c r="G285" s="168">
        <f t="shared" si="71"/>
        <v>26.680803931245116</v>
      </c>
      <c r="H285" s="168">
        <f t="shared" si="71"/>
        <v>39.991165400691891</v>
      </c>
      <c r="I285" s="168">
        <f t="shared" si="71"/>
        <v>21.510280528698694</v>
      </c>
      <c r="J285" s="168">
        <f t="shared" si="71"/>
        <v>0</v>
      </c>
      <c r="K285" s="168">
        <f t="shared" si="71"/>
        <v>13.598796680461646</v>
      </c>
      <c r="L285" s="168">
        <f t="shared" si="71"/>
        <v>0</v>
      </c>
      <c r="M285" s="168">
        <f t="shared" si="71"/>
        <v>38.819316694020145</v>
      </c>
      <c r="N285" s="168">
        <f t="shared" si="71"/>
        <v>33.668824106782196</v>
      </c>
      <c r="O285" s="168">
        <f t="shared" si="71"/>
        <v>23.846009124039142</v>
      </c>
      <c r="P285" s="168">
        <f t="shared" si="71"/>
        <v>7.3277240862559774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24.514085373340102</v>
      </c>
      <c r="D286" s="157">
        <f t="shared" ref="D286:Q286" si="72">SUM(D287:D288)</f>
        <v>0</v>
      </c>
      <c r="E286" s="157">
        <f t="shared" si="72"/>
        <v>4.0273966714058815</v>
      </c>
      <c r="F286" s="157">
        <f t="shared" si="72"/>
        <v>33.749546793816499</v>
      </c>
      <c r="G286" s="157">
        <f t="shared" si="72"/>
        <v>22.447555756901224</v>
      </c>
      <c r="H286" s="157">
        <f t="shared" si="72"/>
        <v>33.107566592251288</v>
      </c>
      <c r="I286" s="157">
        <f t="shared" si="72"/>
        <v>17.391815001357333</v>
      </c>
      <c r="J286" s="157">
        <f t="shared" si="72"/>
        <v>0</v>
      </c>
      <c r="K286" s="157">
        <f t="shared" si="72"/>
        <v>11.08224948115917</v>
      </c>
      <c r="L286" s="157">
        <f t="shared" si="72"/>
        <v>0</v>
      </c>
      <c r="M286" s="157">
        <f t="shared" si="72"/>
        <v>30.781402850502044</v>
      </c>
      <c r="N286" s="157">
        <f t="shared" si="72"/>
        <v>26.664355936847212</v>
      </c>
      <c r="O286" s="157">
        <f t="shared" si="72"/>
        <v>18.679921091904301</v>
      </c>
      <c r="P286" s="157">
        <f t="shared" si="72"/>
        <v>5.4589475800177638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24.439418932265951</v>
      </c>
      <c r="D287" s="156">
        <f>RES_hhdet_in_fec!D$126</f>
        <v>0</v>
      </c>
      <c r="E287" s="156">
        <f>RES_hhdet_in_fec!E$126</f>
        <v>4.0122548541801066</v>
      </c>
      <c r="F287" s="156">
        <f>RES_hhdet_in_fec!F$126</f>
        <v>33.651542500221915</v>
      </c>
      <c r="G287" s="156">
        <f>RES_hhdet_in_fec!G$126</f>
        <v>22.384653114925054</v>
      </c>
      <c r="H287" s="156">
        <f>RES_hhdet_in_fec!H$126</f>
        <v>32.983147809215666</v>
      </c>
      <c r="I287" s="156">
        <f>RES_hhdet_in_fec!I$126</f>
        <v>17.325227759183619</v>
      </c>
      <c r="J287" s="156">
        <f>RES_hhdet_in_fec!J$126</f>
        <v>0</v>
      </c>
      <c r="K287" s="156">
        <f>RES_hhdet_in_fec!K$126</f>
        <v>11.043842859878085</v>
      </c>
      <c r="L287" s="156">
        <f>RES_hhdet_in_fec!L$126</f>
        <v>0</v>
      </c>
      <c r="M287" s="156">
        <f>RES_hhdet_in_fec!M$126</f>
        <v>30.651885592518433</v>
      </c>
      <c r="N287" s="156">
        <f>RES_hhdet_in_fec!N$126</f>
        <v>26.601450800772387</v>
      </c>
      <c r="O287" s="156">
        <f>RES_hhdet_in_fec!O$126</f>
        <v>18.630041629676075</v>
      </c>
      <c r="P287" s="156">
        <f>RES_hhdet_in_fec!P$126</f>
        <v>5.4402224763832292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7.4666441074148993E-2</v>
      </c>
      <c r="D288" s="156">
        <f>RES_hhdet_in_fec!D$127</f>
        <v>0</v>
      </c>
      <c r="E288" s="156">
        <f>RES_hhdet_in_fec!E$127</f>
        <v>1.5141817225775E-2</v>
      </c>
      <c r="F288" s="156">
        <f>RES_hhdet_in_fec!F$127</f>
        <v>9.8004293594587219E-2</v>
      </c>
      <c r="G288" s="156">
        <f>RES_hhdet_in_fec!G$127</f>
        <v>6.2902641976168322E-2</v>
      </c>
      <c r="H288" s="156">
        <f>RES_hhdet_in_fec!H$127</f>
        <v>0.1244187830356204</v>
      </c>
      <c r="I288" s="156">
        <f>RES_hhdet_in_fec!I$127</f>
        <v>6.6587242173712619E-2</v>
      </c>
      <c r="J288" s="156">
        <f>RES_hhdet_in_fec!J$127</f>
        <v>0</v>
      </c>
      <c r="K288" s="156">
        <f>RES_hhdet_in_fec!K$127</f>
        <v>3.8406621281084866E-2</v>
      </c>
      <c r="L288" s="156">
        <f>RES_hhdet_in_fec!L$127</f>
        <v>0</v>
      </c>
      <c r="M288" s="156">
        <f>RES_hhdet_in_fec!M$127</f>
        <v>0.12951725798361144</v>
      </c>
      <c r="N288" s="156">
        <f>RES_hhdet_in_fec!N$127</f>
        <v>6.2905136074823551E-2</v>
      </c>
      <c r="O288" s="156">
        <f>RES_hhdet_in_fec!O$127</f>
        <v>4.9879462228227492E-2</v>
      </c>
      <c r="P288" s="156">
        <f>RES_hhdet_in_fec!P$127</f>
        <v>1.8725103634534536E-2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1.4167367627943002E-2</v>
      </c>
      <c r="D289" s="157">
        <f t="shared" ref="D289:Q289" si="73">D290</f>
        <v>0</v>
      </c>
      <c r="E289" s="157">
        <f t="shared" si="73"/>
        <v>1.8964926892849572E-2</v>
      </c>
      <c r="F289" s="157">
        <f t="shared" si="73"/>
        <v>1.9282933653039066E-2</v>
      </c>
      <c r="G289" s="157">
        <f t="shared" si="73"/>
        <v>1.8888047850203291E-2</v>
      </c>
      <c r="H289" s="157">
        <f t="shared" si="73"/>
        <v>6.8356153587559629E-2</v>
      </c>
      <c r="I289" s="157">
        <f t="shared" si="73"/>
        <v>2.7739524750106184E-2</v>
      </c>
      <c r="J289" s="157">
        <f t="shared" si="73"/>
        <v>0</v>
      </c>
      <c r="K289" s="157">
        <f t="shared" si="73"/>
        <v>4.5337641734237211E-2</v>
      </c>
      <c r="L289" s="157">
        <f t="shared" si="73"/>
        <v>0</v>
      </c>
      <c r="M289" s="157">
        <f t="shared" si="73"/>
        <v>4.8325095454828049E-2</v>
      </c>
      <c r="N289" s="157">
        <f t="shared" si="73"/>
        <v>5.2896826952053867E-2</v>
      </c>
      <c r="O289" s="157">
        <f t="shared" si="73"/>
        <v>4.7400178750931866E-2</v>
      </c>
      <c r="P289" s="157">
        <f t="shared" si="73"/>
        <v>6.4279731926403474E-2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1.4167367627943002E-2</v>
      </c>
      <c r="D290" s="156">
        <f>RES_hhdet_in_fec!D$129</f>
        <v>0</v>
      </c>
      <c r="E290" s="156">
        <f>RES_hhdet_in_fec!E$129</f>
        <v>1.8964926892849572E-2</v>
      </c>
      <c r="F290" s="156">
        <f>RES_hhdet_in_fec!F$129</f>
        <v>1.9282933653039066E-2</v>
      </c>
      <c r="G290" s="156">
        <f>RES_hhdet_in_fec!G$129</f>
        <v>1.8888047850203291E-2</v>
      </c>
      <c r="H290" s="156">
        <f>RES_hhdet_in_fec!H$129</f>
        <v>6.8356153587559629E-2</v>
      </c>
      <c r="I290" s="156">
        <f>RES_hhdet_in_fec!I$129</f>
        <v>2.7739524750106184E-2</v>
      </c>
      <c r="J290" s="156">
        <f>RES_hhdet_in_fec!J$129</f>
        <v>0</v>
      </c>
      <c r="K290" s="156">
        <f>RES_hhdet_in_fec!K$129</f>
        <v>4.5337641734237211E-2</v>
      </c>
      <c r="L290" s="156">
        <f>RES_hhdet_in_fec!L$129</f>
        <v>0</v>
      </c>
      <c r="M290" s="156">
        <f>RES_hhdet_in_fec!M$129</f>
        <v>4.8325095454828049E-2</v>
      </c>
      <c r="N290" s="156">
        <f>RES_hhdet_in_fec!N$129</f>
        <v>5.2896826952053867E-2</v>
      </c>
      <c r="O290" s="156">
        <f>RES_hhdet_in_fec!O$129</f>
        <v>4.7400178750931866E-2</v>
      </c>
      <c r="P290" s="156">
        <f>RES_hhdet_in_fec!P$129</f>
        <v>6.4279731926403474E-2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2.8412243817550635</v>
      </c>
      <c r="D291" s="157">
        <f t="shared" ref="D291:Q291" si="74">SUM(D292:D293,D296:D297)</f>
        <v>0</v>
      </c>
      <c r="E291" s="157">
        <f t="shared" si="74"/>
        <v>0.43384400492366382</v>
      </c>
      <c r="F291" s="157">
        <f t="shared" si="74"/>
        <v>3.864370370695037</v>
      </c>
      <c r="G291" s="157">
        <f t="shared" si="74"/>
        <v>2.6152853213040728</v>
      </c>
      <c r="H291" s="157">
        <f t="shared" si="74"/>
        <v>4.2309524004087864</v>
      </c>
      <c r="I291" s="157">
        <f t="shared" si="74"/>
        <v>2.5085811702563094</v>
      </c>
      <c r="J291" s="157">
        <f t="shared" si="74"/>
        <v>0</v>
      </c>
      <c r="K291" s="157">
        <f t="shared" si="74"/>
        <v>1.4580726252703187</v>
      </c>
      <c r="L291" s="157">
        <f t="shared" si="74"/>
        <v>0</v>
      </c>
      <c r="M291" s="157">
        <f t="shared" si="74"/>
        <v>4.6697284728281554</v>
      </c>
      <c r="N291" s="157">
        <f t="shared" si="74"/>
        <v>4.0271082120461621</v>
      </c>
      <c r="O291" s="157">
        <f t="shared" si="74"/>
        <v>3.0914151553622169</v>
      </c>
      <c r="P291" s="157">
        <f t="shared" si="74"/>
        <v>1.0797387084759955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1.7305541142650109</v>
      </c>
      <c r="D292" s="132">
        <f>RES_hhdet_in_fec!D$131</f>
        <v>0</v>
      </c>
      <c r="E292" s="132">
        <f>RES_hhdet_in_fec!E$131</f>
        <v>0.42761098586634927</v>
      </c>
      <c r="F292" s="132">
        <f>RES_hhdet_in_fec!F$131</f>
        <v>3.0037399698324299</v>
      </c>
      <c r="G292" s="132">
        <f>RES_hhdet_in_fec!G$131</f>
        <v>1.8280700354362172</v>
      </c>
      <c r="H292" s="132">
        <f>RES_hhdet_in_fec!H$131</f>
        <v>2.4716974373110534</v>
      </c>
      <c r="I292" s="132">
        <f>RES_hhdet_in_fec!I$131</f>
        <v>1.3074426931488019</v>
      </c>
      <c r="J292" s="132">
        <f>RES_hhdet_in_fec!J$131</f>
        <v>0</v>
      </c>
      <c r="K292" s="132">
        <f>RES_hhdet_in_fec!K$131</f>
        <v>1.1695056353941424</v>
      </c>
      <c r="L292" s="132">
        <f>RES_hhdet_in_fec!L$131</f>
        <v>0</v>
      </c>
      <c r="M292" s="132">
        <f>RES_hhdet_in_fec!M$131</f>
        <v>3.65578511079095</v>
      </c>
      <c r="N292" s="132">
        <f>RES_hhdet_in_fec!N$131</f>
        <v>2.9098600583485479</v>
      </c>
      <c r="O292" s="132">
        <f>RES_hhdet_in_fec!O$131</f>
        <v>2.2791560079456974</v>
      </c>
      <c r="P292" s="132">
        <f>RES_hhdet_in_fec!P$131</f>
        <v>0.62907765027452345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0.80304998273992623</v>
      </c>
      <c r="D293" s="132">
        <f t="shared" ref="D293:Q293" si="75">SUM(D294:D295)</f>
        <v>0</v>
      </c>
      <c r="E293" s="132">
        <f t="shared" si="75"/>
        <v>6.2330190573145492E-3</v>
      </c>
      <c r="F293" s="132">
        <f t="shared" si="75"/>
        <v>0.11083600391131837</v>
      </c>
      <c r="G293" s="132">
        <f t="shared" si="75"/>
        <v>6.7264526484937928E-2</v>
      </c>
      <c r="H293" s="132">
        <f t="shared" si="75"/>
        <v>0.13754150298852347</v>
      </c>
      <c r="I293" s="132">
        <f t="shared" si="75"/>
        <v>0.28080518993157483</v>
      </c>
      <c r="J293" s="132">
        <f t="shared" si="75"/>
        <v>0</v>
      </c>
      <c r="K293" s="132">
        <f t="shared" si="75"/>
        <v>0.28856698987617635</v>
      </c>
      <c r="L293" s="132">
        <f t="shared" si="75"/>
        <v>0</v>
      </c>
      <c r="M293" s="132">
        <f t="shared" si="75"/>
        <v>0.51640247923458515</v>
      </c>
      <c r="N293" s="132">
        <f t="shared" si="75"/>
        <v>1.1172481536976142</v>
      </c>
      <c r="O293" s="132">
        <f t="shared" si="75"/>
        <v>0.32613646536780982</v>
      </c>
      <c r="P293" s="132">
        <f t="shared" si="75"/>
        <v>0.23731736397149325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0.56819406736684641</v>
      </c>
      <c r="D294" s="165">
        <f>RES_hhdet_in_fec!D$133</f>
        <v>0</v>
      </c>
      <c r="E294" s="165">
        <f>RES_hhdet_in_fec!E$133</f>
        <v>4.3991682902142764E-3</v>
      </c>
      <c r="F294" s="165">
        <f>RES_hhdet_in_fec!F$133</f>
        <v>7.8127667916938245E-2</v>
      </c>
      <c r="G294" s="165">
        <f>RES_hhdet_in_fec!G$133</f>
        <v>4.7820424075048447E-2</v>
      </c>
      <c r="H294" s="165">
        <f>RES_hhdet_in_fec!H$133</f>
        <v>9.5716512315649982E-2</v>
      </c>
      <c r="I294" s="165">
        <f>RES_hhdet_in_fec!I$133</f>
        <v>0.19722442742707641</v>
      </c>
      <c r="J294" s="165">
        <f>RES_hhdet_in_fec!J$133</f>
        <v>0</v>
      </c>
      <c r="K294" s="165">
        <f>RES_hhdet_in_fec!K$133</f>
        <v>0.20221870435209049</v>
      </c>
      <c r="L294" s="165">
        <f>RES_hhdet_in_fec!L$133</f>
        <v>0</v>
      </c>
      <c r="M294" s="165">
        <f>RES_hhdet_in_fec!M$133</f>
        <v>0.36146351908560931</v>
      </c>
      <c r="N294" s="165">
        <f>RES_hhdet_in_fec!N$133</f>
        <v>0.78196493283714386</v>
      </c>
      <c r="O294" s="165">
        <f>RES_hhdet_in_fec!O$133</f>
        <v>0.22823634040568083</v>
      </c>
      <c r="P294" s="165">
        <f>RES_hhdet_in_fec!P$133</f>
        <v>0.16605415359523121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0.23485591537307987</v>
      </c>
      <c r="D295" s="164">
        <f>RES_hhdet_in_fec!D$134</f>
        <v>0</v>
      </c>
      <c r="E295" s="164">
        <f>RES_hhdet_in_fec!E$134</f>
        <v>1.8338507671002726E-3</v>
      </c>
      <c r="F295" s="164">
        <f>RES_hhdet_in_fec!F$134</f>
        <v>3.2708335994380125E-2</v>
      </c>
      <c r="G295" s="164">
        <f>RES_hhdet_in_fec!G$134</f>
        <v>1.9444102409889481E-2</v>
      </c>
      <c r="H295" s="164">
        <f>RES_hhdet_in_fec!H$134</f>
        <v>4.1824990672873485E-2</v>
      </c>
      <c r="I295" s="164">
        <f>RES_hhdet_in_fec!I$134</f>
        <v>8.3580762504498418E-2</v>
      </c>
      <c r="J295" s="164">
        <f>RES_hhdet_in_fec!J$134</f>
        <v>0</v>
      </c>
      <c r="K295" s="164">
        <f>RES_hhdet_in_fec!K$134</f>
        <v>8.6348285524085869E-2</v>
      </c>
      <c r="L295" s="164">
        <f>RES_hhdet_in_fec!L$134</f>
        <v>0</v>
      </c>
      <c r="M295" s="164">
        <f>RES_hhdet_in_fec!M$134</f>
        <v>0.15493896014897587</v>
      </c>
      <c r="N295" s="164">
        <f>RES_hhdet_in_fec!N$134</f>
        <v>0.33528322086047024</v>
      </c>
      <c r="O295" s="164">
        <f>RES_hhdet_in_fec!O$134</f>
        <v>9.7900124962128993E-2</v>
      </c>
      <c r="P295" s="164">
        <f>RES_hhdet_in_fec!P$134</f>
        <v>7.1263210376262043E-2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0.19813171598575641</v>
      </c>
      <c r="D296" s="162">
        <f>RES_hhdet_in_fec!D$135</f>
        <v>0</v>
      </c>
      <c r="E296" s="162">
        <f>RES_hhdet_in_fec!E$135</f>
        <v>0</v>
      </c>
      <c r="F296" s="162">
        <f>RES_hhdet_in_fec!F$135</f>
        <v>0.73911902423860343</v>
      </c>
      <c r="G296" s="162">
        <f>RES_hhdet_in_fec!G$135</f>
        <v>0.7095451042924148</v>
      </c>
      <c r="H296" s="162">
        <f>RES_hhdet_in_fec!H$135</f>
        <v>1.5756524727779668</v>
      </c>
      <c r="I296" s="162">
        <f>RES_hhdet_in_fec!I$135</f>
        <v>0.90062424384024364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0.45736757219786783</v>
      </c>
      <c r="N296" s="162">
        <f>RES_hhdet_in_fec!N$135</f>
        <v>0</v>
      </c>
      <c r="O296" s="162">
        <f>RES_hhdet_in_fec!O$135</f>
        <v>0.46158350330248948</v>
      </c>
      <c r="P296" s="162">
        <f>RES_hhdet_in_fec!P$135</f>
        <v>0.19337493707229519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0.10948856876437024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1.0675372712685309E-2</v>
      </c>
      <c r="G297" s="160">
        <f t="shared" si="76"/>
        <v>1.0405655090502564E-2</v>
      </c>
      <c r="H297" s="160">
        <f t="shared" si="76"/>
        <v>4.606098733124267E-2</v>
      </c>
      <c r="I297" s="160">
        <f t="shared" si="76"/>
        <v>1.9709043335689198E-2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4.017331060475253E-2</v>
      </c>
      <c r="N297" s="160">
        <f t="shared" si="76"/>
        <v>0</v>
      </c>
      <c r="O297" s="160">
        <f t="shared" si="76"/>
        <v>2.4539178746220545E-2</v>
      </c>
      <c r="P297" s="160">
        <f t="shared" si="76"/>
        <v>1.996875715768355E-2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8.466386159458951E-2</v>
      </c>
      <c r="D298" s="156">
        <f>RES_hhdet_in_fec!D$137</f>
        <v>0</v>
      </c>
      <c r="E298" s="156">
        <f>RES_hhdet_in_fec!E$137</f>
        <v>0</v>
      </c>
      <c r="F298" s="156">
        <f>RES_hhdet_in_fec!F$137</f>
        <v>8.2221370702255381E-3</v>
      </c>
      <c r="G298" s="156">
        <f>RES_hhdet_in_fec!G$137</f>
        <v>7.9221348414724967E-3</v>
      </c>
      <c r="H298" s="156">
        <f>RES_hhdet_in_fec!H$137</f>
        <v>3.5798209762981141E-2</v>
      </c>
      <c r="I298" s="156">
        <f>RES_hhdet_in_fec!I$137</f>
        <v>1.5228515652892656E-2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3.0886812916526729E-2</v>
      </c>
      <c r="N298" s="156">
        <f>RES_hhdet_in_fec!N$137</f>
        <v>0</v>
      </c>
      <c r="O298" s="156">
        <f>RES_hhdet_in_fec!O$137</f>
        <v>1.855938060660885E-2</v>
      </c>
      <c r="P298" s="156">
        <f>RES_hhdet_in_fec!P$137</f>
        <v>1.511737856989041E-2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2.4824707169780729E-2</v>
      </c>
      <c r="D299" s="156">
        <f>RES_hhdet_in_fec!D$138</f>
        <v>0</v>
      </c>
      <c r="E299" s="156">
        <f>RES_hhdet_in_fec!E$138</f>
        <v>0</v>
      </c>
      <c r="F299" s="156">
        <f>RES_hhdet_in_fec!F$138</f>
        <v>2.4532356424597714E-3</v>
      </c>
      <c r="G299" s="156">
        <f>RES_hhdet_in_fec!G$138</f>
        <v>2.4835202490300669E-3</v>
      </c>
      <c r="H299" s="156">
        <f>RES_hhdet_in_fec!H$138</f>
        <v>1.0262777568261532E-2</v>
      </c>
      <c r="I299" s="156">
        <f>RES_hhdet_in_fec!I$138</f>
        <v>4.4805276827965422E-3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9.2864976882258005E-3</v>
      </c>
      <c r="N299" s="156">
        <f>RES_hhdet_in_fec!N$138</f>
        <v>0</v>
      </c>
      <c r="O299" s="156">
        <f>RES_hhdet_in_fec!O$138</f>
        <v>5.9797981396116943E-3</v>
      </c>
      <c r="P299" s="156">
        <f>RES_hhdet_in_fec!P$138</f>
        <v>4.8513785877931396E-3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1.8807066040167575</v>
      </c>
      <c r="D300" s="157">
        <f t="shared" ref="D300:Q300" si="77">SUM(D301:D302)</f>
        <v>0</v>
      </c>
      <c r="E300" s="157">
        <f t="shared" si="77"/>
        <v>0.29045561834185296</v>
      </c>
      <c r="F300" s="157">
        <f t="shared" si="77"/>
        <v>2.5365596249937661</v>
      </c>
      <c r="G300" s="157">
        <f t="shared" si="77"/>
        <v>1.5990748051896151</v>
      </c>
      <c r="H300" s="157">
        <f t="shared" si="77"/>
        <v>2.5842902544442561</v>
      </c>
      <c r="I300" s="157">
        <f t="shared" si="77"/>
        <v>1.5821448323349454</v>
      </c>
      <c r="J300" s="157">
        <f t="shared" si="77"/>
        <v>0</v>
      </c>
      <c r="K300" s="157">
        <f t="shared" si="77"/>
        <v>1.0131369322979209</v>
      </c>
      <c r="L300" s="157">
        <f t="shared" si="77"/>
        <v>0</v>
      </c>
      <c r="M300" s="157">
        <f t="shared" si="77"/>
        <v>3.3198602752351172</v>
      </c>
      <c r="N300" s="157">
        <f t="shared" si="77"/>
        <v>2.9244631309367684</v>
      </c>
      <c r="O300" s="157">
        <f t="shared" si="77"/>
        <v>2.0272726980216946</v>
      </c>
      <c r="P300" s="157">
        <f t="shared" si="77"/>
        <v>0.7247580658358137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1.8807066040167575</v>
      </c>
      <c r="D302" s="57">
        <f>RES_hhdet_in_fec!D$141</f>
        <v>0</v>
      </c>
      <c r="E302" s="57">
        <f>RES_hhdet_in_fec!E$141</f>
        <v>0.29045561834185296</v>
      </c>
      <c r="F302" s="57">
        <f>RES_hhdet_in_fec!F$141</f>
        <v>2.5365596249937661</v>
      </c>
      <c r="G302" s="57">
        <f>RES_hhdet_in_fec!G$141</f>
        <v>1.5990748051896151</v>
      </c>
      <c r="H302" s="57">
        <f>RES_hhdet_in_fec!H$141</f>
        <v>2.5842902544442561</v>
      </c>
      <c r="I302" s="57">
        <f>RES_hhdet_in_fec!I$141</f>
        <v>1.5821448323349454</v>
      </c>
      <c r="J302" s="57">
        <f>RES_hhdet_in_fec!J$141</f>
        <v>0</v>
      </c>
      <c r="K302" s="57">
        <f>RES_hhdet_in_fec!K$141</f>
        <v>1.0131369322979209</v>
      </c>
      <c r="L302" s="57">
        <f>RES_hhdet_in_fec!L$141</f>
        <v>0</v>
      </c>
      <c r="M302" s="57">
        <f>RES_hhdet_in_fec!M$141</f>
        <v>3.3198602752351172</v>
      </c>
      <c r="N302" s="57">
        <f>RES_hhdet_in_fec!N$141</f>
        <v>2.9244631309367684</v>
      </c>
      <c r="O302" s="57">
        <f>RES_hhdet_in_fec!O$141</f>
        <v>2.0272726980216946</v>
      </c>
      <c r="P302" s="57">
        <f>RES_hhdet_in_fec!P$141</f>
        <v>0.7247580658358137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20.842887344744508</v>
      </c>
      <c r="D304" s="168">
        <f t="shared" ref="D304:Q304" si="78">SUM(D305,D308,D310,D319)</f>
        <v>0</v>
      </c>
      <c r="E304" s="168">
        <f t="shared" si="78"/>
        <v>3.4626362984480847</v>
      </c>
      <c r="F304" s="168">
        <f t="shared" si="78"/>
        <v>29.075325888276645</v>
      </c>
      <c r="G304" s="168">
        <f t="shared" si="78"/>
        <v>19.379667980790646</v>
      </c>
      <c r="H304" s="168">
        <f t="shared" si="78"/>
        <v>29.196830551097605</v>
      </c>
      <c r="I304" s="168">
        <f t="shared" si="78"/>
        <v>15.767241072229728</v>
      </c>
      <c r="J304" s="168">
        <f t="shared" si="78"/>
        <v>0</v>
      </c>
      <c r="K304" s="168">
        <f t="shared" si="78"/>
        <v>10.186129617471899</v>
      </c>
      <c r="L304" s="168">
        <f t="shared" si="78"/>
        <v>0</v>
      </c>
      <c r="M304" s="168">
        <f t="shared" si="78"/>
        <v>29.19512533018402</v>
      </c>
      <c r="N304" s="168">
        <f t="shared" si="78"/>
        <v>25.46189102292238</v>
      </c>
      <c r="O304" s="168">
        <f t="shared" si="78"/>
        <v>18.062583143907457</v>
      </c>
      <c r="P304" s="168">
        <f t="shared" si="78"/>
        <v>5.7003922867612662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17.052279305665969</v>
      </c>
      <c r="D305" s="157">
        <f t="shared" ref="D305:Q305" si="79">SUM(D306:D307)</f>
        <v>0</v>
      </c>
      <c r="E305" s="157">
        <f t="shared" si="79"/>
        <v>2.85035554689548</v>
      </c>
      <c r="F305" s="157">
        <f t="shared" si="79"/>
        <v>23.994497218320092</v>
      </c>
      <c r="G305" s="157">
        <f t="shared" si="79"/>
        <v>16.032327504723867</v>
      </c>
      <c r="H305" s="157">
        <f t="shared" si="79"/>
        <v>23.730199148641319</v>
      </c>
      <c r="I305" s="157">
        <f t="shared" si="79"/>
        <v>12.486359478862228</v>
      </c>
      <c r="J305" s="157">
        <f t="shared" si="79"/>
        <v>0</v>
      </c>
      <c r="K305" s="157">
        <f t="shared" si="79"/>
        <v>8.0583988013929613</v>
      </c>
      <c r="L305" s="157">
        <f t="shared" si="79"/>
        <v>0</v>
      </c>
      <c r="M305" s="157">
        <f t="shared" si="79"/>
        <v>22.58147876378596</v>
      </c>
      <c r="N305" s="157">
        <f t="shared" si="79"/>
        <v>19.582119739477871</v>
      </c>
      <c r="O305" s="157">
        <f t="shared" si="79"/>
        <v>13.777343879324327</v>
      </c>
      <c r="P305" s="157">
        <f t="shared" si="79"/>
        <v>4.0279171694849634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16.9765401866354</v>
      </c>
      <c r="D306" s="156">
        <f>RES_hhdet_in_tes!D$126</f>
        <v>0</v>
      </c>
      <c r="E306" s="156">
        <f>RES_hhdet_in_tes!E$126</f>
        <v>2.8347530001463643</v>
      </c>
      <c r="F306" s="156">
        <f>RES_hhdet_in_tes!F$126</f>
        <v>23.893574834437107</v>
      </c>
      <c r="G306" s="156">
        <f>RES_hhdet_in_tes!G$126</f>
        <v>15.967491047867131</v>
      </c>
      <c r="H306" s="156">
        <f>RES_hhdet_in_tes!H$126</f>
        <v>23.602060503412641</v>
      </c>
      <c r="I306" s="156">
        <f>RES_hhdet_in_tes!I$126</f>
        <v>12.417999523654368</v>
      </c>
      <c r="J306" s="156">
        <f>RES_hhdet_in_tes!J$126</f>
        <v>0</v>
      </c>
      <c r="K306" s="156">
        <f>RES_hhdet_in_tes!K$126</f>
        <v>8.0187300580652447</v>
      </c>
      <c r="L306" s="156">
        <f>RES_hhdet_in_tes!L$126</f>
        <v>0</v>
      </c>
      <c r="M306" s="156">
        <f>RES_hhdet_in_tes!M$126</f>
        <v>22.447898767139467</v>
      </c>
      <c r="N306" s="156">
        <f>RES_hhdet_in_tes!N$126</f>
        <v>19.517629737021625</v>
      </c>
      <c r="O306" s="156">
        <f>RES_hhdet_in_tes!O$126</f>
        <v>13.726316935820805</v>
      </c>
      <c r="P306" s="156">
        <f>RES_hhdet_in_tes!P$126</f>
        <v>4.0088253243086038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7.5739119030570665E-2</v>
      </c>
      <c r="D307" s="156">
        <f>RES_hhdet_in_tes!D$127</f>
        <v>0</v>
      </c>
      <c r="E307" s="156">
        <f>RES_hhdet_in_tes!E$127</f>
        <v>1.5602546749115698E-2</v>
      </c>
      <c r="F307" s="156">
        <f>RES_hhdet_in_tes!F$127</f>
        <v>0.10092238388298544</v>
      </c>
      <c r="G307" s="156">
        <f>RES_hhdet_in_tes!G$127</f>
        <v>6.483645685673492E-2</v>
      </c>
      <c r="H307" s="156">
        <f>RES_hhdet_in_tes!H$127</f>
        <v>0.12813864522867707</v>
      </c>
      <c r="I307" s="156">
        <f>RES_hhdet_in_tes!I$127</f>
        <v>6.8359955207860409E-2</v>
      </c>
      <c r="J307" s="156">
        <f>RES_hhdet_in_tes!J$127</f>
        <v>0</v>
      </c>
      <c r="K307" s="156">
        <f>RES_hhdet_in_tes!K$127</f>
        <v>3.9668743327716589E-2</v>
      </c>
      <c r="L307" s="156">
        <f>RES_hhdet_in_tes!L$127</f>
        <v>0</v>
      </c>
      <c r="M307" s="156">
        <f>RES_hhdet_in_tes!M$127</f>
        <v>0.13357999664649259</v>
      </c>
      <c r="N307" s="156">
        <f>RES_hhdet_in_tes!N$127</f>
        <v>6.4490002456245435E-2</v>
      </c>
      <c r="O307" s="156">
        <f>RES_hhdet_in_tes!O$127</f>
        <v>5.1026943503523541E-2</v>
      </c>
      <c r="P307" s="156">
        <f>RES_hhdet_in_tes!P$127</f>
        <v>1.9091845176359198E-2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2.4994763413728374E-2</v>
      </c>
      <c r="D308" s="157">
        <f t="shared" ref="D308:Q308" si="80">D309</f>
        <v>0</v>
      </c>
      <c r="E308" s="157">
        <f t="shared" si="80"/>
        <v>3.3952265202687432E-2</v>
      </c>
      <c r="F308" s="157">
        <f t="shared" si="80"/>
        <v>3.5438385171115964E-2</v>
      </c>
      <c r="G308" s="157">
        <f t="shared" si="80"/>
        <v>3.5954777835217659E-2</v>
      </c>
      <c r="H308" s="157">
        <f t="shared" si="80"/>
        <v>0.13634851798238393</v>
      </c>
      <c r="I308" s="157">
        <f t="shared" si="80"/>
        <v>5.8139774481592077E-2</v>
      </c>
      <c r="J308" s="157">
        <f t="shared" si="80"/>
        <v>0</v>
      </c>
      <c r="K308" s="157">
        <f t="shared" si="80"/>
        <v>0.10957442433854067</v>
      </c>
      <c r="L308" s="157">
        <f t="shared" si="80"/>
        <v>0</v>
      </c>
      <c r="M308" s="157">
        <f t="shared" si="80"/>
        <v>0.13679726576106732</v>
      </c>
      <c r="N308" s="157">
        <f t="shared" si="80"/>
        <v>0.15991401945757472</v>
      </c>
      <c r="O308" s="157">
        <f t="shared" si="80"/>
        <v>0.14968863181946035</v>
      </c>
      <c r="P308" s="157">
        <f t="shared" si="80"/>
        <v>0.2088898934493485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2.4994763413728374E-2</v>
      </c>
      <c r="D309" s="156">
        <f>RES_hhdet_in_tes!D$129</f>
        <v>0</v>
      </c>
      <c r="E309" s="156">
        <f>RES_hhdet_in_tes!E$129</f>
        <v>3.3952265202687432E-2</v>
      </c>
      <c r="F309" s="156">
        <f>RES_hhdet_in_tes!F$129</f>
        <v>3.5438385171115964E-2</v>
      </c>
      <c r="G309" s="156">
        <f>RES_hhdet_in_tes!G$129</f>
        <v>3.5954777835217659E-2</v>
      </c>
      <c r="H309" s="156">
        <f>RES_hhdet_in_tes!H$129</f>
        <v>0.13634851798238393</v>
      </c>
      <c r="I309" s="156">
        <f>RES_hhdet_in_tes!I$129</f>
        <v>5.8139774481592077E-2</v>
      </c>
      <c r="J309" s="156">
        <f>RES_hhdet_in_tes!J$129</f>
        <v>0</v>
      </c>
      <c r="K309" s="156">
        <f>RES_hhdet_in_tes!K$129</f>
        <v>0.10957442433854067</v>
      </c>
      <c r="L309" s="156">
        <f>RES_hhdet_in_tes!L$129</f>
        <v>0</v>
      </c>
      <c r="M309" s="156">
        <f>RES_hhdet_in_tes!M$129</f>
        <v>0.13679726576106732</v>
      </c>
      <c r="N309" s="156">
        <f>RES_hhdet_in_tes!N$129</f>
        <v>0.15991401945757472</v>
      </c>
      <c r="O309" s="156">
        <f>RES_hhdet_in_tes!O$129</f>
        <v>0.14968863181946035</v>
      </c>
      <c r="P309" s="156">
        <f>RES_hhdet_in_tes!P$129</f>
        <v>0.2088898934493485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2.2343592988024303</v>
      </c>
      <c r="D310" s="157">
        <f t="shared" ref="D310:Q310" si="81">SUM(D311:D312,D315:D316)</f>
        <v>0</v>
      </c>
      <c r="E310" s="157">
        <f t="shared" si="81"/>
        <v>0.33916205087572926</v>
      </c>
      <c r="F310" s="157">
        <f t="shared" si="81"/>
        <v>2.9564379558020235</v>
      </c>
      <c r="G310" s="157">
        <f t="shared" si="81"/>
        <v>1.9864591936688039</v>
      </c>
      <c r="H310" s="157">
        <f t="shared" si="81"/>
        <v>3.189257150439162</v>
      </c>
      <c r="I310" s="157">
        <f t="shared" si="81"/>
        <v>1.9114973508947295</v>
      </c>
      <c r="J310" s="157">
        <f t="shared" si="81"/>
        <v>0</v>
      </c>
      <c r="K310" s="157">
        <f t="shared" si="81"/>
        <v>1.1739648334638513</v>
      </c>
      <c r="L310" s="157">
        <f t="shared" si="81"/>
        <v>0</v>
      </c>
      <c r="M310" s="157">
        <f t="shared" si="81"/>
        <v>3.7070367690056365</v>
      </c>
      <c r="N310" s="157">
        <f t="shared" si="81"/>
        <v>3.2759437356111571</v>
      </c>
      <c r="O310" s="157">
        <f t="shared" si="81"/>
        <v>2.4436416232229146</v>
      </c>
      <c r="P310" s="157">
        <f t="shared" si="81"/>
        <v>0.85840034310086499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1.3433157090797687</v>
      </c>
      <c r="D311" s="132">
        <f>RES_hhdet_in_tes!D$131</f>
        <v>0</v>
      </c>
      <c r="E311" s="132">
        <f>RES_hhdet_in_tes!E$131</f>
        <v>0.33388977034716544</v>
      </c>
      <c r="F311" s="132">
        <f>RES_hhdet_in_tes!F$131</f>
        <v>2.3525812927357155</v>
      </c>
      <c r="G311" s="132">
        <f>RES_hhdet_in_tes!G$131</f>
        <v>1.4360313671476337</v>
      </c>
      <c r="H311" s="132">
        <f>RES_hhdet_in_tes!H$131</f>
        <v>1.9467155966704019</v>
      </c>
      <c r="I311" s="132">
        <f>RES_hhdet_in_tes!I$131</f>
        <v>1.0327446501210567</v>
      </c>
      <c r="J311" s="132">
        <f>RES_hhdet_in_tes!J$131</f>
        <v>0</v>
      </c>
      <c r="K311" s="132">
        <f>RES_hhdet_in_tes!K$131</f>
        <v>0.92665045708799554</v>
      </c>
      <c r="L311" s="132">
        <f>RES_hhdet_in_tes!L$131</f>
        <v>0</v>
      </c>
      <c r="M311" s="132">
        <f>RES_hhdet_in_tes!M$131</f>
        <v>2.9066835152386967</v>
      </c>
      <c r="N311" s="132">
        <f>RES_hhdet_in_tes!N$131</f>
        <v>2.3142122951105994</v>
      </c>
      <c r="O311" s="132">
        <f>RES_hhdet_in_tes!O$131</f>
        <v>1.8122857597599766</v>
      </c>
      <c r="P311" s="132">
        <f>RES_hhdet_in_tes!P$131</f>
        <v>0.5005443188177795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0.67579855781719944</v>
      </c>
      <c r="D312" s="132">
        <f t="shared" ref="D312:Q312" si="82">SUM(D313:D314)</f>
        <v>0</v>
      </c>
      <c r="E312" s="132">
        <f t="shared" si="82"/>
        <v>5.2722805285638297E-3</v>
      </c>
      <c r="F312" s="132">
        <f t="shared" si="82"/>
        <v>9.4020185389545291E-2</v>
      </c>
      <c r="G312" s="132">
        <f t="shared" si="82"/>
        <v>5.7020020694427999E-2</v>
      </c>
      <c r="H312" s="132">
        <f t="shared" si="82"/>
        <v>0.11767197175297388</v>
      </c>
      <c r="I312" s="132">
        <f t="shared" si="82"/>
        <v>0.23995048362096194</v>
      </c>
      <c r="J312" s="132">
        <f t="shared" si="82"/>
        <v>0</v>
      </c>
      <c r="K312" s="132">
        <f t="shared" si="82"/>
        <v>0.24731437637585568</v>
      </c>
      <c r="L312" s="132">
        <f t="shared" si="82"/>
        <v>0</v>
      </c>
      <c r="M312" s="132">
        <f t="shared" si="82"/>
        <v>0.44411266963078211</v>
      </c>
      <c r="N312" s="132">
        <f t="shared" si="82"/>
        <v>0.9617314405005577</v>
      </c>
      <c r="O312" s="132">
        <f t="shared" si="82"/>
        <v>0.2809717022789624</v>
      </c>
      <c r="P312" s="132">
        <f t="shared" si="82"/>
        <v>0.20440039299489227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0.44094264244411951</v>
      </c>
      <c r="D313" s="165">
        <f>RES_hhdet_in_tes!D$133</f>
        <v>0</v>
      </c>
      <c r="E313" s="165">
        <f>RES_hhdet_in_tes!E$133</f>
        <v>3.429964371089363E-3</v>
      </c>
      <c r="F313" s="165">
        <f>RES_hhdet_in_tes!F$133</f>
        <v>6.1116451799261437E-2</v>
      </c>
      <c r="G313" s="165">
        <f>RES_hhdet_in_tes!G$133</f>
        <v>3.745901461487313E-2</v>
      </c>
      <c r="H313" s="165">
        <f>RES_hhdet_in_tes!H$133</f>
        <v>7.5427860772767946E-2</v>
      </c>
      <c r="I313" s="165">
        <f>RES_hhdet_in_tes!I$133</f>
        <v>0.15571621223701887</v>
      </c>
      <c r="J313" s="165">
        <f>RES_hhdet_in_tes!J$133</f>
        <v>0</v>
      </c>
      <c r="K313" s="165">
        <f>RES_hhdet_in_tes!K$133</f>
        <v>0.16034347506014823</v>
      </c>
      <c r="L313" s="165">
        <f>RES_hhdet_in_tes!L$133</f>
        <v>0</v>
      </c>
      <c r="M313" s="165">
        <f>RES_hhdet_in_tes!M$133</f>
        <v>0.28806727537614435</v>
      </c>
      <c r="N313" s="165">
        <f>RES_hhdet_in_tes!N$133</f>
        <v>0.62476763846261174</v>
      </c>
      <c r="O313" s="165">
        <f>RES_hhdet_in_tes!O$133</f>
        <v>0.18259479530352676</v>
      </c>
      <c r="P313" s="165">
        <f>RES_hhdet_in_tes!P$133</f>
        <v>0.13283373365273812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0.23485591537307987</v>
      </c>
      <c r="D314" s="164">
        <f>RES_hhdet_in_tes!D$134</f>
        <v>0</v>
      </c>
      <c r="E314" s="164">
        <f>RES_hhdet_in_tes!E$134</f>
        <v>1.8423161574744667E-3</v>
      </c>
      <c r="F314" s="164">
        <f>RES_hhdet_in_tes!F$134</f>
        <v>3.2903733590283854E-2</v>
      </c>
      <c r="G314" s="164">
        <f>RES_hhdet_in_tes!G$134</f>
        <v>1.9561006079554868E-2</v>
      </c>
      <c r="H314" s="164">
        <f>RES_hhdet_in_tes!H$134</f>
        <v>4.2244110980205932E-2</v>
      </c>
      <c r="I314" s="164">
        <f>RES_hhdet_in_tes!I$134</f>
        <v>8.4234271383943071E-2</v>
      </c>
      <c r="J314" s="164">
        <f>RES_hhdet_in_tes!J$134</f>
        <v>0</v>
      </c>
      <c r="K314" s="164">
        <f>RES_hhdet_in_tes!K$134</f>
        <v>8.6970901315707463E-2</v>
      </c>
      <c r="L314" s="164">
        <f>RES_hhdet_in_tes!L$134</f>
        <v>0</v>
      </c>
      <c r="M314" s="164">
        <f>RES_hhdet_in_tes!M$134</f>
        <v>0.15604539425463773</v>
      </c>
      <c r="N314" s="164">
        <f>RES_hhdet_in_tes!N$134</f>
        <v>0.33696380203794601</v>
      </c>
      <c r="O314" s="164">
        <f>RES_hhdet_in_tes!O$134</f>
        <v>9.8376906975435607E-2</v>
      </c>
      <c r="P314" s="164">
        <f>RES_hhdet_in_tes!P$134</f>
        <v>7.1566659342154157E-2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0.13317198917920714</v>
      </c>
      <c r="D315" s="162">
        <f>RES_hhdet_in_tes!D$135</f>
        <v>0</v>
      </c>
      <c r="E315" s="162">
        <f>RES_hhdet_in_tes!E$135</f>
        <v>0</v>
      </c>
      <c r="F315" s="162">
        <f>RES_hhdet_in_tes!F$135</f>
        <v>0.50171859143198683</v>
      </c>
      <c r="G315" s="162">
        <f>RES_hhdet_in_tes!G$135</f>
        <v>0.48540719849513519</v>
      </c>
      <c r="H315" s="162">
        <f>RES_hhdet_in_tes!H$135</f>
        <v>1.0897649564099741</v>
      </c>
      <c r="I315" s="162">
        <f>RES_hhdet_in_tes!I$135</f>
        <v>0.6236797306563685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0.32459813930287651</v>
      </c>
      <c r="N315" s="162">
        <f>RES_hhdet_in_tes!N$135</f>
        <v>0</v>
      </c>
      <c r="O315" s="162">
        <f>RES_hhdet_in_tes!O$135</f>
        <v>0.33100736448821444</v>
      </c>
      <c r="P315" s="162">
        <f>RES_hhdet_in_tes!P$135</f>
        <v>0.13780275037962086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8.2073042726254777E-2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8.1178862447755518E-3</v>
      </c>
      <c r="G316" s="160">
        <f t="shared" si="83"/>
        <v>8.000607331606983E-3</v>
      </c>
      <c r="H316" s="160">
        <f t="shared" si="83"/>
        <v>3.5104625605812151E-2</v>
      </c>
      <c r="I316" s="160">
        <f t="shared" si="83"/>
        <v>1.5122486496342515E-2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3.1642444833280985E-2</v>
      </c>
      <c r="N316" s="160">
        <f t="shared" si="83"/>
        <v>0</v>
      </c>
      <c r="O316" s="160">
        <f t="shared" si="83"/>
        <v>1.9376796695761134E-2</v>
      </c>
      <c r="P316" s="160">
        <f t="shared" si="83"/>
        <v>1.5652880908572423E-2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5.7248335556474045E-2</v>
      </c>
      <c r="D317" s="156">
        <f>RES_hhdet_in_tes!D$137</f>
        <v>0</v>
      </c>
      <c r="E317" s="156">
        <f>RES_hhdet_in_tes!E$137</f>
        <v>0</v>
      </c>
      <c r="F317" s="156">
        <f>RES_hhdet_in_tes!F$137</f>
        <v>5.6371449104691143E-3</v>
      </c>
      <c r="G317" s="156">
        <f>RES_hhdet_in_tes!G$137</f>
        <v>5.4764636349328806E-3</v>
      </c>
      <c r="H317" s="156">
        <f>RES_hhdet_in_tes!H$137</f>
        <v>2.4767146413493417E-2</v>
      </c>
      <c r="I317" s="156">
        <f>RES_hhdet_in_tes!I$137</f>
        <v>1.0600553556714718E-2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2.2169752789597152E-2</v>
      </c>
      <c r="N317" s="156">
        <f>RES_hhdet_in_tes!N$137</f>
        <v>0</v>
      </c>
      <c r="O317" s="156">
        <f>RES_hhdet_in_tes!O$137</f>
        <v>1.3309327675529541E-2</v>
      </c>
      <c r="P317" s="156">
        <f>RES_hhdet_in_tes!P$137</f>
        <v>1.0769823843914504E-2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2.4824707169780729E-2</v>
      </c>
      <c r="D318" s="156">
        <f>RES_hhdet_in_tes!D$138</f>
        <v>0</v>
      </c>
      <c r="E318" s="156">
        <f>RES_hhdet_in_tes!E$138</f>
        <v>0</v>
      </c>
      <c r="F318" s="156">
        <f>RES_hhdet_in_tes!F$138</f>
        <v>2.480741334306437E-3</v>
      </c>
      <c r="G318" s="156">
        <f>RES_hhdet_in_tes!G$138</f>
        <v>2.5241436966741025E-3</v>
      </c>
      <c r="H318" s="156">
        <f>RES_hhdet_in_tes!H$138</f>
        <v>1.0337479192318734E-2</v>
      </c>
      <c r="I318" s="156">
        <f>RES_hhdet_in_tes!I$138</f>
        <v>4.5219329396277968E-3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9.4726920436838322E-3</v>
      </c>
      <c r="N318" s="156">
        <f>RES_hhdet_in_tes!N$138</f>
        <v>0</v>
      </c>
      <c r="O318" s="156">
        <f>RES_hhdet_in_tes!O$138</f>
        <v>6.0674690202315923E-3</v>
      </c>
      <c r="P318" s="156">
        <f>RES_hhdet_in_tes!P$138</f>
        <v>4.8830570646579202E-3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1.5312539768623756</v>
      </c>
      <c r="D319" s="157">
        <f t="shared" ref="D319:Q319" si="84">SUM(D320:D321)</f>
        <v>0</v>
      </c>
      <c r="E319" s="157">
        <f t="shared" si="84"/>
        <v>0.23916643547418762</v>
      </c>
      <c r="F319" s="157">
        <f t="shared" si="84"/>
        <v>2.088952328983412</v>
      </c>
      <c r="G319" s="157">
        <f t="shared" si="84"/>
        <v>1.3249265045627567</v>
      </c>
      <c r="H319" s="157">
        <f t="shared" si="84"/>
        <v>2.1410257340347414</v>
      </c>
      <c r="I319" s="157">
        <f t="shared" si="84"/>
        <v>1.3112444679911786</v>
      </c>
      <c r="J319" s="157">
        <f t="shared" si="84"/>
        <v>0</v>
      </c>
      <c r="K319" s="157">
        <f t="shared" si="84"/>
        <v>0.84419155827654579</v>
      </c>
      <c r="L319" s="157">
        <f t="shared" si="84"/>
        <v>0</v>
      </c>
      <c r="M319" s="157">
        <f t="shared" si="84"/>
        <v>2.7698125316313558</v>
      </c>
      <c r="N319" s="157">
        <f t="shared" si="84"/>
        <v>2.4439135283757776</v>
      </c>
      <c r="O319" s="157">
        <f t="shared" si="84"/>
        <v>1.6919090095407534</v>
      </c>
      <c r="P319" s="157">
        <f t="shared" si="84"/>
        <v>0.60518488072609011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1.5312539768623756</v>
      </c>
      <c r="D321" s="57">
        <f>RES_hhdet_in_tes!D$141</f>
        <v>0</v>
      </c>
      <c r="E321" s="57">
        <f>RES_hhdet_in_tes!E$141</f>
        <v>0.23916643547418762</v>
      </c>
      <c r="F321" s="57">
        <f>RES_hhdet_in_tes!F$141</f>
        <v>2.088952328983412</v>
      </c>
      <c r="G321" s="57">
        <f>RES_hhdet_in_tes!G$141</f>
        <v>1.3249265045627567</v>
      </c>
      <c r="H321" s="57">
        <f>RES_hhdet_in_tes!H$141</f>
        <v>2.1410257340347414</v>
      </c>
      <c r="I321" s="57">
        <f>RES_hhdet_in_tes!I$141</f>
        <v>1.3112444679911786</v>
      </c>
      <c r="J321" s="57">
        <f>RES_hhdet_in_tes!J$141</f>
        <v>0</v>
      </c>
      <c r="K321" s="57">
        <f>RES_hhdet_in_tes!K$141</f>
        <v>0.84419155827654579</v>
      </c>
      <c r="L321" s="57">
        <f>RES_hhdet_in_tes!L$141</f>
        <v>0</v>
      </c>
      <c r="M321" s="57">
        <f>RES_hhdet_in_tes!M$141</f>
        <v>2.7698125316313558</v>
      </c>
      <c r="N321" s="57">
        <f>RES_hhdet_in_tes!N$141</f>
        <v>2.4439135283757776</v>
      </c>
      <c r="O321" s="57">
        <f>RES_hhdet_in_tes!O$141</f>
        <v>1.6919090095407534</v>
      </c>
      <c r="P321" s="57">
        <f>RES_hhdet_in_tes!P$141</f>
        <v>0.60518488072609011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0.71257286926681429</v>
      </c>
      <c r="D323" s="175" t="str">
        <f t="shared" si="85"/>
        <v/>
      </c>
      <c r="E323" s="175">
        <f t="shared" si="85"/>
        <v>0.72581894576717054</v>
      </c>
      <c r="F323" s="175">
        <f t="shared" si="85"/>
        <v>0.72381129707167202</v>
      </c>
      <c r="G323" s="175">
        <f t="shared" si="85"/>
        <v>0.72635247538758307</v>
      </c>
      <c r="H323" s="175">
        <f t="shared" si="85"/>
        <v>0.7300820133286855</v>
      </c>
      <c r="I323" s="175">
        <f t="shared" si="85"/>
        <v>0.73300955100019782</v>
      </c>
      <c r="J323" s="175" t="str">
        <f t="shared" si="85"/>
        <v/>
      </c>
      <c r="K323" s="175">
        <f t="shared" si="85"/>
        <v>0.74904639409066476</v>
      </c>
      <c r="L323" s="175" t="str">
        <f t="shared" si="85"/>
        <v/>
      </c>
      <c r="M323" s="175">
        <f t="shared" si="85"/>
        <v>0.75207725989368923</v>
      </c>
      <c r="N323" s="175">
        <f t="shared" si="85"/>
        <v>0.75624533075966194</v>
      </c>
      <c r="O323" s="175">
        <f t="shared" si="85"/>
        <v>0.75746776116505721</v>
      </c>
      <c r="P323" s="175">
        <f t="shared" si="85"/>
        <v>0.77792125080869701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0.69561148400873651</v>
      </c>
      <c r="D324" s="169" t="str">
        <f t="shared" si="85"/>
        <v/>
      </c>
      <c r="E324" s="169">
        <f t="shared" si="85"/>
        <v>0.70774144675957118</v>
      </c>
      <c r="F324" s="169">
        <f t="shared" si="85"/>
        <v>0.71095761270241109</v>
      </c>
      <c r="G324" s="169">
        <f t="shared" si="85"/>
        <v>0.71421261532204572</v>
      </c>
      <c r="H324" s="169">
        <f t="shared" si="85"/>
        <v>0.71676059557319716</v>
      </c>
      <c r="I324" s="169">
        <f t="shared" si="85"/>
        <v>0.71794458933054073</v>
      </c>
      <c r="J324" s="169" t="str">
        <f t="shared" si="85"/>
        <v/>
      </c>
      <c r="K324" s="169">
        <f t="shared" si="85"/>
        <v>0.72714468439760094</v>
      </c>
      <c r="L324" s="169" t="str">
        <f t="shared" si="85"/>
        <v/>
      </c>
      <c r="M324" s="169">
        <f t="shared" si="85"/>
        <v>0.73360784995598916</v>
      </c>
      <c r="N324" s="169">
        <f t="shared" si="85"/>
        <v>0.73439312713409788</v>
      </c>
      <c r="O324" s="169">
        <f t="shared" si="85"/>
        <v>0.73754829110575293</v>
      </c>
      <c r="P324" s="169">
        <f t="shared" si="85"/>
        <v>0.73785598972024868</v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>
        <f t="shared" si="85"/>
        <v>0.69463763576728321</v>
      </c>
      <c r="D325" s="73" t="str">
        <f t="shared" si="85"/>
        <v/>
      </c>
      <c r="E325" s="73">
        <f t="shared" si="85"/>
        <v>0.70652366391756494</v>
      </c>
      <c r="F325" s="73">
        <f t="shared" si="85"/>
        <v>0.71002911186848394</v>
      </c>
      <c r="G325" s="73">
        <f t="shared" si="85"/>
        <v>0.71332314000527197</v>
      </c>
      <c r="H325" s="73">
        <f t="shared" si="85"/>
        <v>0.71557938132327381</v>
      </c>
      <c r="I325" s="73">
        <f t="shared" si="85"/>
        <v>0.71675822657349675</v>
      </c>
      <c r="J325" s="73" t="str">
        <f t="shared" si="85"/>
        <v/>
      </c>
      <c r="K325" s="73">
        <f t="shared" si="85"/>
        <v>0.72608150621166712</v>
      </c>
      <c r="L325" s="73" t="str">
        <f t="shared" si="85"/>
        <v/>
      </c>
      <c r="M325" s="73">
        <f t="shared" si="85"/>
        <v>0.73234968528717825</v>
      </c>
      <c r="N325" s="73">
        <f t="shared" si="85"/>
        <v>0.7337054615252383</v>
      </c>
      <c r="O325" s="73">
        <f t="shared" si="85"/>
        <v>0.73678401845092745</v>
      </c>
      <c r="P325" s="73">
        <f t="shared" si="85"/>
        <v>0.73688628391788724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1.0143662660358543</v>
      </c>
      <c r="D326" s="73" t="str">
        <f t="shared" si="85"/>
        <v/>
      </c>
      <c r="E326" s="73">
        <f t="shared" si="85"/>
        <v>1.0304276241398838</v>
      </c>
      <c r="F326" s="73">
        <f t="shared" si="85"/>
        <v>1.029775127000756</v>
      </c>
      <c r="G326" s="73">
        <f t="shared" si="85"/>
        <v>1.0307429834393802</v>
      </c>
      <c r="H326" s="73">
        <f t="shared" si="85"/>
        <v>1.0298979149473895</v>
      </c>
      <c r="I326" s="73">
        <f t="shared" si="85"/>
        <v>1.0266224125865304</v>
      </c>
      <c r="J326" s="73" t="str">
        <f t="shared" si="85"/>
        <v/>
      </c>
      <c r="K326" s="73">
        <f t="shared" si="85"/>
        <v>1.0328620952464078</v>
      </c>
      <c r="L326" s="73" t="str">
        <f t="shared" si="85"/>
        <v/>
      </c>
      <c r="M326" s="73">
        <f t="shared" si="85"/>
        <v>1.031368318988001</v>
      </c>
      <c r="N326" s="73">
        <f t="shared" si="85"/>
        <v>1.0251945465873682</v>
      </c>
      <c r="O326" s="73">
        <f t="shared" si="85"/>
        <v>1.0230050851399652</v>
      </c>
      <c r="P326" s="73">
        <f t="shared" si="85"/>
        <v>1.0195855547174801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1.76424894660247</v>
      </c>
      <c r="D327" s="169" t="str">
        <f t="shared" si="85"/>
        <v/>
      </c>
      <c r="E327" s="169">
        <f t="shared" si="85"/>
        <v>1.790266073500584</v>
      </c>
      <c r="F327" s="169">
        <f t="shared" si="85"/>
        <v>1.8378108750859461</v>
      </c>
      <c r="G327" s="169">
        <f t="shared" si="85"/>
        <v>1.9035729960219621</v>
      </c>
      <c r="H327" s="169">
        <f t="shared" si="85"/>
        <v>1.9946780330132334</v>
      </c>
      <c r="I327" s="169">
        <f t="shared" si="85"/>
        <v>2.0959181891308187</v>
      </c>
      <c r="J327" s="169" t="str">
        <f t="shared" si="85"/>
        <v/>
      </c>
      <c r="K327" s="169">
        <f t="shared" si="85"/>
        <v>2.4168531963098197</v>
      </c>
      <c r="L327" s="169" t="str">
        <f t="shared" si="85"/>
        <v/>
      </c>
      <c r="M327" s="169">
        <f t="shared" si="85"/>
        <v>2.8307707304776821</v>
      </c>
      <c r="N327" s="169">
        <f t="shared" si="85"/>
        <v>3.0231306615521976</v>
      </c>
      <c r="O327" s="169">
        <f t="shared" si="85"/>
        <v>3.1579761039723406</v>
      </c>
      <c r="P327" s="169">
        <f t="shared" si="85"/>
        <v>3.249700756196606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1.76424894660247</v>
      </c>
      <c r="D328" s="73" t="str">
        <f t="shared" si="85"/>
        <v/>
      </c>
      <c r="E328" s="73">
        <f t="shared" si="85"/>
        <v>1.790266073500584</v>
      </c>
      <c r="F328" s="73">
        <f t="shared" si="85"/>
        <v>1.8378108750859461</v>
      </c>
      <c r="G328" s="73">
        <f t="shared" si="85"/>
        <v>1.9035729960219621</v>
      </c>
      <c r="H328" s="73">
        <f t="shared" si="85"/>
        <v>1.9946780330132334</v>
      </c>
      <c r="I328" s="73">
        <f t="shared" si="85"/>
        <v>2.0959181891308187</v>
      </c>
      <c r="J328" s="73" t="str">
        <f t="shared" si="85"/>
        <v/>
      </c>
      <c r="K328" s="73">
        <f t="shared" si="85"/>
        <v>2.4168531963098197</v>
      </c>
      <c r="L328" s="73" t="str">
        <f t="shared" si="85"/>
        <v/>
      </c>
      <c r="M328" s="73">
        <f t="shared" si="85"/>
        <v>2.8307707304776821</v>
      </c>
      <c r="N328" s="73">
        <f t="shared" si="85"/>
        <v>3.0231306615521976</v>
      </c>
      <c r="O328" s="73">
        <f t="shared" si="85"/>
        <v>3.1579761039723406</v>
      </c>
      <c r="P328" s="73">
        <f t="shared" si="85"/>
        <v>3.249700756196606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0.78640719583795626</v>
      </c>
      <c r="D329" s="169" t="str">
        <f t="shared" si="85"/>
        <v/>
      </c>
      <c r="E329" s="169">
        <f t="shared" si="85"/>
        <v>0.78176037245324126</v>
      </c>
      <c r="F329" s="169">
        <f t="shared" si="85"/>
        <v>0.76505036324204223</v>
      </c>
      <c r="G329" s="169">
        <f t="shared" si="85"/>
        <v>0.75955735211265052</v>
      </c>
      <c r="H329" s="169">
        <f t="shared" si="85"/>
        <v>0.75379178223111709</v>
      </c>
      <c r="I329" s="169">
        <f t="shared" si="85"/>
        <v>0.76198345644897991</v>
      </c>
      <c r="J329" s="169" t="str">
        <f t="shared" si="85"/>
        <v/>
      </c>
      <c r="K329" s="169">
        <f t="shared" si="85"/>
        <v>0.80514839461182852</v>
      </c>
      <c r="L329" s="169" t="str">
        <f t="shared" si="85"/>
        <v/>
      </c>
      <c r="M329" s="169">
        <f t="shared" si="85"/>
        <v>0.79384417971534049</v>
      </c>
      <c r="N329" s="169">
        <f t="shared" si="85"/>
        <v>0.81347298436429638</v>
      </c>
      <c r="O329" s="169">
        <f t="shared" si="85"/>
        <v>0.79046051740552992</v>
      </c>
      <c r="P329" s="169">
        <f t="shared" si="85"/>
        <v>0.79500747390307047</v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>
        <f t="shared" si="85"/>
        <v>0.77623444306466693</v>
      </c>
      <c r="D330" s="174" t="str">
        <f t="shared" si="85"/>
        <v/>
      </c>
      <c r="E330" s="174">
        <f t="shared" si="85"/>
        <v>0.78082598759874566</v>
      </c>
      <c r="F330" s="174">
        <f t="shared" si="85"/>
        <v>0.78321736114426688</v>
      </c>
      <c r="G330" s="174">
        <f t="shared" si="85"/>
        <v>0.78554504986728557</v>
      </c>
      <c r="H330" s="174">
        <f t="shared" si="85"/>
        <v>0.78760270868275184</v>
      </c>
      <c r="I330" s="174">
        <f t="shared" si="85"/>
        <v>0.78989668574599503</v>
      </c>
      <c r="J330" s="174" t="str">
        <f t="shared" si="85"/>
        <v/>
      </c>
      <c r="K330" s="174">
        <f t="shared" si="85"/>
        <v>0.79234372972961287</v>
      </c>
      <c r="L330" s="174" t="str">
        <f t="shared" si="85"/>
        <v/>
      </c>
      <c r="M330" s="174">
        <f t="shared" si="85"/>
        <v>0.79509145837344342</v>
      </c>
      <c r="N330" s="174">
        <f t="shared" si="85"/>
        <v>0.79530020300151472</v>
      </c>
      <c r="O330" s="174">
        <f t="shared" si="85"/>
        <v>0.7951565199757733</v>
      </c>
      <c r="P330" s="174">
        <f t="shared" si="85"/>
        <v>0.79567970440429214</v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>
        <f t="shared" si="85"/>
        <v>0.84153984476961485</v>
      </c>
      <c r="D331" s="174" t="str">
        <f t="shared" si="85"/>
        <v/>
      </c>
      <c r="E331" s="174">
        <f t="shared" si="85"/>
        <v>0.8458630528935609</v>
      </c>
      <c r="F331" s="174">
        <f t="shared" si="85"/>
        <v>0.84828198483926143</v>
      </c>
      <c r="G331" s="174">
        <f t="shared" si="85"/>
        <v>0.84769823968352909</v>
      </c>
      <c r="H331" s="174">
        <f t="shared" si="85"/>
        <v>0.85553792270826423</v>
      </c>
      <c r="I331" s="174">
        <f t="shared" si="85"/>
        <v>0.85450872072354445</v>
      </c>
      <c r="J331" s="174" t="str">
        <f t="shared" si="85"/>
        <v/>
      </c>
      <c r="K331" s="174">
        <f t="shared" si="85"/>
        <v>0.85704319985448751</v>
      </c>
      <c r="L331" s="174" t="str">
        <f t="shared" si="85"/>
        <v/>
      </c>
      <c r="M331" s="174">
        <f t="shared" si="85"/>
        <v>0.86001265967787099</v>
      </c>
      <c r="N331" s="174">
        <f t="shared" si="85"/>
        <v>0.86080378590704076</v>
      </c>
      <c r="O331" s="174">
        <f t="shared" si="85"/>
        <v>0.86151575219314536</v>
      </c>
      <c r="P331" s="174">
        <f t="shared" si="85"/>
        <v>0.86129556461551204</v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>
        <f t="shared" si="85"/>
        <v>0.77604232034234033</v>
      </c>
      <c r="D332" s="173" t="str">
        <f t="shared" si="85"/>
        <v/>
      </c>
      <c r="E332" s="173">
        <f t="shared" si="85"/>
        <v>0.77968473693519347</v>
      </c>
      <c r="F332" s="173">
        <f t="shared" si="85"/>
        <v>0.78226386923820179</v>
      </c>
      <c r="G332" s="173">
        <f t="shared" si="85"/>
        <v>0.78332669229544427</v>
      </c>
      <c r="H332" s="173">
        <f t="shared" si="85"/>
        <v>0.78803394469728527</v>
      </c>
      <c r="I332" s="173">
        <f t="shared" si="85"/>
        <v>0.78953816354515638</v>
      </c>
      <c r="J332" s="173" t="str">
        <f t="shared" si="85"/>
        <v/>
      </c>
      <c r="K332" s="173">
        <f t="shared" si="85"/>
        <v>0.79292108795716665</v>
      </c>
      <c r="L332" s="173" t="str">
        <f t="shared" si="85"/>
        <v/>
      </c>
      <c r="M332" s="173">
        <f t="shared" si="85"/>
        <v>0.79694702277249252</v>
      </c>
      <c r="N332" s="173">
        <f t="shared" si="85"/>
        <v>0.79897142726824699</v>
      </c>
      <c r="O332" s="173">
        <f t="shared" si="85"/>
        <v>0.80002507479296214</v>
      </c>
      <c r="P332" s="173">
        <f t="shared" si="85"/>
        <v>0.79994225243247929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</v>
      </c>
      <c r="D333" s="172" t="str">
        <f t="shared" si="85"/>
        <v/>
      </c>
      <c r="E333" s="172">
        <f t="shared" si="85"/>
        <v>1.0046161828029114</v>
      </c>
      <c r="F333" s="172">
        <f t="shared" si="85"/>
        <v>1.0059739387518003</v>
      </c>
      <c r="G333" s="172">
        <f t="shared" si="85"/>
        <v>1.006012294484004</v>
      </c>
      <c r="H333" s="172">
        <f t="shared" si="85"/>
        <v>1.0100208105390989</v>
      </c>
      <c r="I333" s="172">
        <f t="shared" si="85"/>
        <v>1.0078188910924266</v>
      </c>
      <c r="J333" s="172" t="str">
        <f t="shared" si="85"/>
        <v/>
      </c>
      <c r="K333" s="172">
        <f t="shared" si="85"/>
        <v>1.0072105171265726</v>
      </c>
      <c r="L333" s="172" t="str">
        <f t="shared" si="85"/>
        <v/>
      </c>
      <c r="M333" s="172">
        <f t="shared" si="85"/>
        <v>1.0071410967557677</v>
      </c>
      <c r="N333" s="172">
        <f t="shared" si="85"/>
        <v>1.005012422551784</v>
      </c>
      <c r="O333" s="172">
        <f t="shared" si="85"/>
        <v>1.0048700858501565</v>
      </c>
      <c r="P333" s="172">
        <f t="shared" si="85"/>
        <v>1.00425814335742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0.67213867561103047</v>
      </c>
      <c r="D334" s="171" t="str">
        <f t="shared" si="85"/>
        <v/>
      </c>
      <c r="E334" s="171" t="str">
        <f t="shared" si="85"/>
        <v/>
      </c>
      <c r="F334" s="171">
        <f t="shared" si="85"/>
        <v>0.67880622062032236</v>
      </c>
      <c r="G334" s="171">
        <f t="shared" si="85"/>
        <v>0.68411041885660195</v>
      </c>
      <c r="H334" s="171">
        <f t="shared" si="85"/>
        <v>0.69162773850039094</v>
      </c>
      <c r="I334" s="171">
        <f t="shared" si="85"/>
        <v>0.69249715952238933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0.70970956192418433</v>
      </c>
      <c r="N334" s="171" t="str">
        <f t="shared" si="85"/>
        <v/>
      </c>
      <c r="O334" s="171">
        <f t="shared" si="85"/>
        <v>0.71711263968481864</v>
      </c>
      <c r="P334" s="171">
        <f t="shared" si="85"/>
        <v>0.7126194969521924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0.74960375911830335</v>
      </c>
      <c r="D335" s="170" t="str">
        <f t="shared" si="85"/>
        <v/>
      </c>
      <c r="E335" s="170" t="str">
        <f t="shared" si="85"/>
        <v/>
      </c>
      <c r="F335" s="170">
        <f t="shared" si="85"/>
        <v>0.76043117774513369</v>
      </c>
      <c r="G335" s="170">
        <f t="shared" si="85"/>
        <v>0.76887108615672717</v>
      </c>
      <c r="H335" s="170">
        <f t="shared" si="85"/>
        <v>0.76213358939444753</v>
      </c>
      <c r="I335" s="170">
        <f t="shared" si="85"/>
        <v>0.76728668351744245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0.78764842520938916</v>
      </c>
      <c r="N335" s="170" t="str">
        <f t="shared" si="85"/>
        <v/>
      </c>
      <c r="O335" s="170">
        <f t="shared" si="85"/>
        <v>0.78962694294508506</v>
      </c>
      <c r="P335" s="170">
        <f t="shared" si="85"/>
        <v>0.78386855951871448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0.67618384607361837</v>
      </c>
      <c r="D336" s="73" t="str">
        <f t="shared" si="85"/>
        <v/>
      </c>
      <c r="E336" s="73" t="str">
        <f t="shared" si="85"/>
        <v/>
      </c>
      <c r="F336" s="73">
        <f t="shared" si="85"/>
        <v>0.68560580568313056</v>
      </c>
      <c r="G336" s="73">
        <f t="shared" si="85"/>
        <v>0.69128634446658366</v>
      </c>
      <c r="H336" s="73">
        <f t="shared" si="85"/>
        <v>0.69185432951747983</v>
      </c>
      <c r="I336" s="73">
        <f t="shared" si="85"/>
        <v>0.69609893691123748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0.71777404970568182</v>
      </c>
      <c r="N336" s="73" t="str">
        <f t="shared" si="85"/>
        <v/>
      </c>
      <c r="O336" s="73">
        <f t="shared" si="85"/>
        <v>0.71712132843432252</v>
      </c>
      <c r="P336" s="73">
        <f t="shared" si="85"/>
        <v>0.7124134514541417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</v>
      </c>
      <c r="D337" s="73" t="str">
        <f t="shared" si="85"/>
        <v/>
      </c>
      <c r="E337" s="73" t="str">
        <f t="shared" si="85"/>
        <v/>
      </c>
      <c r="F337" s="73">
        <f t="shared" si="85"/>
        <v>1.0112120056347651</v>
      </c>
      <c r="G337" s="73">
        <f t="shared" si="85"/>
        <v>1.0163572041177844</v>
      </c>
      <c r="H337" s="73">
        <f t="shared" si="85"/>
        <v>1.0072788895170273</v>
      </c>
      <c r="I337" s="73">
        <f t="shared" si="85"/>
        <v>1.0092411563464354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1.020050008271052</v>
      </c>
      <c r="N337" s="73" t="str">
        <f t="shared" si="85"/>
        <v/>
      </c>
      <c r="O337" s="73">
        <f t="shared" si="85"/>
        <v>1.0146611772794041</v>
      </c>
      <c r="P337" s="73">
        <f t="shared" si="85"/>
        <v>1.0065297886552265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0.81419077999299239</v>
      </c>
      <c r="D338" s="169" t="str">
        <f t="shared" si="85"/>
        <v/>
      </c>
      <c r="E338" s="169">
        <f t="shared" si="85"/>
        <v>0.82341817603507217</v>
      </c>
      <c r="F338" s="169">
        <f t="shared" si="85"/>
        <v>0.8235376406689221</v>
      </c>
      <c r="G338" s="169">
        <f t="shared" si="85"/>
        <v>0.82855817642980722</v>
      </c>
      <c r="H338" s="169">
        <f t="shared" si="85"/>
        <v>0.8284772696692162</v>
      </c>
      <c r="I338" s="169">
        <f t="shared" si="85"/>
        <v>0.82877650717730478</v>
      </c>
      <c r="J338" s="169" t="str">
        <f t="shared" si="85"/>
        <v/>
      </c>
      <c r="K338" s="169">
        <f t="shared" si="85"/>
        <v>0.83324527155654471</v>
      </c>
      <c r="L338" s="169" t="str">
        <f t="shared" si="85"/>
        <v/>
      </c>
      <c r="M338" s="169">
        <f t="shared" si="85"/>
        <v>0.83431599585473326</v>
      </c>
      <c r="N338" s="169">
        <f t="shared" si="85"/>
        <v>0.8356793773607738</v>
      </c>
      <c r="O338" s="169">
        <f t="shared" si="85"/>
        <v>0.83457396293640984</v>
      </c>
      <c r="P338" s="169">
        <f t="shared" si="85"/>
        <v>0.83501641341262201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0.81419077999299239</v>
      </c>
      <c r="D340" s="65" t="str">
        <f t="shared" si="86"/>
        <v/>
      </c>
      <c r="E340" s="65">
        <f t="shared" si="86"/>
        <v>0.82341817603507217</v>
      </c>
      <c r="F340" s="65">
        <f t="shared" si="86"/>
        <v>0.8235376406689221</v>
      </c>
      <c r="G340" s="65">
        <f t="shared" si="86"/>
        <v>0.82855817642980722</v>
      </c>
      <c r="H340" s="65">
        <f t="shared" si="86"/>
        <v>0.8284772696692162</v>
      </c>
      <c r="I340" s="65">
        <f t="shared" si="86"/>
        <v>0.82877650717730478</v>
      </c>
      <c r="J340" s="65" t="str">
        <f t="shared" si="86"/>
        <v/>
      </c>
      <c r="K340" s="65">
        <f t="shared" si="86"/>
        <v>0.83324527155654471</v>
      </c>
      <c r="L340" s="65" t="str">
        <f t="shared" si="86"/>
        <v/>
      </c>
      <c r="M340" s="65">
        <f t="shared" si="86"/>
        <v>0.83431599585473326</v>
      </c>
      <c r="N340" s="65">
        <f t="shared" si="86"/>
        <v>0.8356793773607738</v>
      </c>
      <c r="O340" s="65">
        <f t="shared" si="86"/>
        <v>0.83457396293640984</v>
      </c>
      <c r="P340" s="65">
        <f t="shared" si="86"/>
        <v>0.83501641341262201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12462.291853533032</v>
      </c>
      <c r="D361" s="168">
        <f t="shared" ref="D361:Q361" si="94">SUM(D362,D365,D367,D376)</f>
        <v>0</v>
      </c>
      <c r="E361" s="168">
        <f t="shared" si="94"/>
        <v>13369.604634950756</v>
      </c>
      <c r="F361" s="168">
        <f t="shared" si="94"/>
        <v>13122.818630560461</v>
      </c>
      <c r="G361" s="168">
        <f t="shared" si="94"/>
        <v>13495.037262458885</v>
      </c>
      <c r="H361" s="168">
        <f t="shared" si="94"/>
        <v>12809.740337895397</v>
      </c>
      <c r="I361" s="168">
        <f t="shared" si="94"/>
        <v>11766.418626234683</v>
      </c>
      <c r="J361" s="168">
        <f t="shared" si="94"/>
        <v>0</v>
      </c>
      <c r="K361" s="168">
        <f t="shared" si="94"/>
        <v>11442.119981454833</v>
      </c>
      <c r="L361" s="168">
        <f t="shared" si="94"/>
        <v>0</v>
      </c>
      <c r="M361" s="168">
        <f t="shared" si="94"/>
        <v>12381.234274498136</v>
      </c>
      <c r="N361" s="168">
        <f t="shared" si="94"/>
        <v>11989.176846578273</v>
      </c>
      <c r="O361" s="168">
        <f t="shared" si="94"/>
        <v>11693.842880521519</v>
      </c>
      <c r="P361" s="168">
        <f t="shared" si="94"/>
        <v>10381.232117477286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10444.436496503329</v>
      </c>
      <c r="D362" s="157">
        <f t="shared" ref="D362:Q362" si="95">SUM(D363:D364)</f>
        <v>0</v>
      </c>
      <c r="E362" s="157">
        <f t="shared" si="95"/>
        <v>11286.632754685153</v>
      </c>
      <c r="F362" s="157">
        <f t="shared" si="95"/>
        <v>11025.437654871916</v>
      </c>
      <c r="G362" s="157">
        <f t="shared" si="95"/>
        <v>11353.878322824907</v>
      </c>
      <c r="H362" s="157">
        <f t="shared" si="95"/>
        <v>10604.825516262199</v>
      </c>
      <c r="I362" s="157">
        <f t="shared" si="95"/>
        <v>9513.56146671225</v>
      </c>
      <c r="J362" s="157">
        <f t="shared" si="95"/>
        <v>0</v>
      </c>
      <c r="K362" s="157">
        <f t="shared" si="95"/>
        <v>9324.6800586428108</v>
      </c>
      <c r="L362" s="157">
        <f t="shared" si="95"/>
        <v>0</v>
      </c>
      <c r="M362" s="157">
        <f t="shared" si="95"/>
        <v>9817.5803297557341</v>
      </c>
      <c r="N362" s="157">
        <f t="shared" si="95"/>
        <v>9494.9463578852447</v>
      </c>
      <c r="O362" s="157">
        <f t="shared" si="95"/>
        <v>9160.4453027345207</v>
      </c>
      <c r="P362" s="157">
        <f t="shared" si="95"/>
        <v>7733.7248616658217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10412.624218364372</v>
      </c>
      <c r="D363" s="156">
        <f t="shared" si="96"/>
        <v>0</v>
      </c>
      <c r="E363" s="156">
        <f t="shared" si="96"/>
        <v>11244.198362394158</v>
      </c>
      <c r="F363" s="156">
        <f t="shared" si="96"/>
        <v>10993.421218161278</v>
      </c>
      <c r="G363" s="156">
        <f t="shared" si="96"/>
        <v>11322.062433784869</v>
      </c>
      <c r="H363" s="156">
        <f t="shared" si="96"/>
        <v>10564.972406509722</v>
      </c>
      <c r="I363" s="156">
        <f t="shared" si="96"/>
        <v>9477.1373314929515</v>
      </c>
      <c r="J363" s="156">
        <f t="shared" si="96"/>
        <v>0</v>
      </c>
      <c r="K363" s="156">
        <f t="shared" si="96"/>
        <v>9292.3644663807499</v>
      </c>
      <c r="L363" s="156">
        <f t="shared" si="96"/>
        <v>0</v>
      </c>
      <c r="M363" s="156">
        <f t="shared" si="96"/>
        <v>9776.2714235138901</v>
      </c>
      <c r="N363" s="156">
        <f t="shared" si="96"/>
        <v>9472.5463833994345</v>
      </c>
      <c r="O363" s="156">
        <f t="shared" si="96"/>
        <v>9135.9849164607531</v>
      </c>
      <c r="P363" s="156">
        <f t="shared" si="96"/>
        <v>7707.1968913211795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31.812278138957986</v>
      </c>
      <c r="D364" s="156">
        <f t="shared" si="96"/>
        <v>0</v>
      </c>
      <c r="E364" s="156">
        <f t="shared" si="96"/>
        <v>42.434392290995824</v>
      </c>
      <c r="F364" s="156">
        <f t="shared" si="96"/>
        <v>32.016436710636299</v>
      </c>
      <c r="G364" s="156">
        <f t="shared" si="96"/>
        <v>31.815889040037916</v>
      </c>
      <c r="H364" s="156">
        <f t="shared" si="96"/>
        <v>39.853109752477188</v>
      </c>
      <c r="I364" s="156">
        <f t="shared" si="96"/>
        <v>36.424135219298819</v>
      </c>
      <c r="J364" s="156">
        <f t="shared" si="96"/>
        <v>0</v>
      </c>
      <c r="K364" s="156">
        <f t="shared" si="96"/>
        <v>32.315592262061166</v>
      </c>
      <c r="L364" s="156">
        <f t="shared" si="96"/>
        <v>0</v>
      </c>
      <c r="M364" s="156">
        <f t="shared" si="96"/>
        <v>41.308906241843481</v>
      </c>
      <c r="N364" s="156">
        <f t="shared" si="96"/>
        <v>22.399974485809537</v>
      </c>
      <c r="O364" s="156">
        <f t="shared" si="96"/>
        <v>24.460386273768275</v>
      </c>
      <c r="P364" s="156">
        <f t="shared" si="96"/>
        <v>26.52797034464243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6.036128587264785</v>
      </c>
      <c r="D365" s="157">
        <f t="shared" ref="D365:Q365" si="97">D366</f>
        <v>0</v>
      </c>
      <c r="E365" s="157">
        <f t="shared" si="97"/>
        <v>53.148518142943388</v>
      </c>
      <c r="F365" s="157">
        <f t="shared" si="97"/>
        <v>6.2994263032167961</v>
      </c>
      <c r="G365" s="157">
        <f t="shared" si="97"/>
        <v>9.5534943478633298</v>
      </c>
      <c r="H365" s="157">
        <f t="shared" si="97"/>
        <v>21.895450387119414</v>
      </c>
      <c r="I365" s="157">
        <f t="shared" si="97"/>
        <v>15.173900696788973</v>
      </c>
      <c r="J365" s="157">
        <f t="shared" si="97"/>
        <v>0</v>
      </c>
      <c r="K365" s="157">
        <f t="shared" si="97"/>
        <v>38.147399993463644</v>
      </c>
      <c r="L365" s="157">
        <f t="shared" si="97"/>
        <v>0</v>
      </c>
      <c r="M365" s="157">
        <f t="shared" si="97"/>
        <v>15.413056671754326</v>
      </c>
      <c r="N365" s="157">
        <f t="shared" si="97"/>
        <v>18.836102233320105</v>
      </c>
      <c r="O365" s="157">
        <f t="shared" si="97"/>
        <v>23.24457060880902</v>
      </c>
      <c r="P365" s="157">
        <f t="shared" si="97"/>
        <v>91.065494514021921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6.036128587264785</v>
      </c>
      <c r="D366" s="156">
        <f t="shared" si="96"/>
        <v>0</v>
      </c>
      <c r="E366" s="156">
        <f t="shared" si="96"/>
        <v>53.148518142943388</v>
      </c>
      <c r="F366" s="156">
        <f t="shared" si="96"/>
        <v>6.2994263032167961</v>
      </c>
      <c r="G366" s="156">
        <f t="shared" si="96"/>
        <v>9.5534943478633298</v>
      </c>
      <c r="H366" s="156">
        <f t="shared" si="96"/>
        <v>21.895450387119414</v>
      </c>
      <c r="I366" s="156">
        <f t="shared" si="96"/>
        <v>15.173900696788973</v>
      </c>
      <c r="J366" s="156">
        <f t="shared" si="96"/>
        <v>0</v>
      </c>
      <c r="K366" s="156">
        <f t="shared" si="96"/>
        <v>38.147399993463644</v>
      </c>
      <c r="L366" s="156">
        <f t="shared" si="96"/>
        <v>0</v>
      </c>
      <c r="M366" s="156">
        <f t="shared" si="96"/>
        <v>15.413056671754326</v>
      </c>
      <c r="N366" s="156">
        <f t="shared" si="96"/>
        <v>18.836102233320105</v>
      </c>
      <c r="O366" s="156">
        <f t="shared" si="96"/>
        <v>23.24457060880902</v>
      </c>
      <c r="P366" s="156">
        <f t="shared" si="96"/>
        <v>91.065494514021921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1210.5280362542203</v>
      </c>
      <c r="D367" s="157">
        <f t="shared" ref="D367:Q367" si="98">IF(D291=0,0,D291/0.086*1000000/SUM(D$53:D$56))</f>
        <v>0</v>
      </c>
      <c r="E367" s="157">
        <f t="shared" si="98"/>
        <v>1215.8320513002498</v>
      </c>
      <c r="F367" s="157">
        <f t="shared" si="98"/>
        <v>1262.4280514853795</v>
      </c>
      <c r="G367" s="157">
        <f t="shared" si="98"/>
        <v>1322.8002032438453</v>
      </c>
      <c r="H367" s="157">
        <f t="shared" si="98"/>
        <v>1355.2343645952892</v>
      </c>
      <c r="I367" s="157">
        <f t="shared" si="98"/>
        <v>1372.228324393272</v>
      </c>
      <c r="J367" s="157">
        <f t="shared" si="98"/>
        <v>0</v>
      </c>
      <c r="K367" s="157">
        <f t="shared" si="98"/>
        <v>1226.8322199410552</v>
      </c>
      <c r="L367" s="157">
        <f t="shared" si="98"/>
        <v>0</v>
      </c>
      <c r="M367" s="157">
        <f t="shared" si="98"/>
        <v>1489.3874272981764</v>
      </c>
      <c r="N367" s="157">
        <f t="shared" si="98"/>
        <v>1434.0183779926931</v>
      </c>
      <c r="O367" s="157">
        <f t="shared" si="98"/>
        <v>1515.9988791929743</v>
      </c>
      <c r="P367" s="157">
        <f t="shared" si="98"/>
        <v>1529.672518638946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1210.6370878204898</v>
      </c>
      <c r="D368" s="132">
        <f t="shared" ref="D368:Q368" si="99">IF(D292=0,0,D292/0.086*1000000/D$53)</f>
        <v>0</v>
      </c>
      <c r="E368" s="132">
        <f t="shared" si="99"/>
        <v>1217.0535019079848</v>
      </c>
      <c r="F368" s="132">
        <f t="shared" si="99"/>
        <v>1211.098522289165</v>
      </c>
      <c r="G368" s="132">
        <f t="shared" si="99"/>
        <v>1262.3978402167711</v>
      </c>
      <c r="H368" s="132">
        <f t="shared" si="99"/>
        <v>1194.4705215619099</v>
      </c>
      <c r="I368" s="132">
        <f t="shared" si="99"/>
        <v>1231.0658944579225</v>
      </c>
      <c r="J368" s="132">
        <f t="shared" si="99"/>
        <v>0</v>
      </c>
      <c r="K368" s="132">
        <f t="shared" si="99"/>
        <v>1242.0302921959189</v>
      </c>
      <c r="L368" s="132">
        <f t="shared" si="99"/>
        <v>0</v>
      </c>
      <c r="M368" s="132">
        <f t="shared" si="99"/>
        <v>1453.2568249096055</v>
      </c>
      <c r="N368" s="132">
        <f t="shared" si="99"/>
        <v>1458.9816512526966</v>
      </c>
      <c r="O368" s="132">
        <f t="shared" si="99"/>
        <v>1469.6122268157726</v>
      </c>
      <c r="P368" s="132">
        <f t="shared" si="99"/>
        <v>1478.560438801235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1128.0249452737239</v>
      </c>
      <c r="D369" s="132">
        <f t="shared" ref="D369:Q369" si="100">IF(D293=0,0,D293/0.086*1000000/D$54)</f>
        <v>0</v>
      </c>
      <c r="E369" s="132">
        <f t="shared" si="100"/>
        <v>1137.5120569032154</v>
      </c>
      <c r="F369" s="132">
        <f t="shared" si="100"/>
        <v>1131.5978961234784</v>
      </c>
      <c r="G369" s="132">
        <f t="shared" si="100"/>
        <v>1170.6405456834218</v>
      </c>
      <c r="H369" s="132">
        <f t="shared" si="100"/>
        <v>1127.9253950491736</v>
      </c>
      <c r="I369" s="132">
        <f t="shared" si="100"/>
        <v>1154.4895433672611</v>
      </c>
      <c r="J369" s="132">
        <f t="shared" si="100"/>
        <v>0</v>
      </c>
      <c r="K369" s="132">
        <f t="shared" si="100"/>
        <v>1168.8657797298879</v>
      </c>
      <c r="L369" s="132">
        <f t="shared" si="100"/>
        <v>0</v>
      </c>
      <c r="M369" s="132">
        <f t="shared" si="100"/>
        <v>1368.2643122738004</v>
      </c>
      <c r="N369" s="132">
        <f t="shared" si="100"/>
        <v>1372.8405226458906</v>
      </c>
      <c r="O369" s="132">
        <f t="shared" si="100"/>
        <v>1378.9595398227766</v>
      </c>
      <c r="P369" s="132">
        <f t="shared" si="100"/>
        <v>1387.0105231489788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798.12850447929566</v>
      </c>
      <c r="D370" s="165">
        <f t="shared" si="101"/>
        <v>0</v>
      </c>
      <c r="E370" s="165">
        <f t="shared" si="101"/>
        <v>802.83838769795545</v>
      </c>
      <c r="F370" s="165">
        <f t="shared" si="101"/>
        <v>797.65691223024078</v>
      </c>
      <c r="G370" s="165">
        <f t="shared" si="101"/>
        <v>832.24442747787259</v>
      </c>
      <c r="H370" s="165">
        <f t="shared" si="101"/>
        <v>784.93460243317918</v>
      </c>
      <c r="I370" s="165">
        <f t="shared" si="101"/>
        <v>810.85944037087847</v>
      </c>
      <c r="J370" s="165">
        <f t="shared" si="101"/>
        <v>0</v>
      </c>
      <c r="K370" s="165">
        <f t="shared" si="101"/>
        <v>819.10451240420286</v>
      </c>
      <c r="L370" s="165">
        <f t="shared" si="101"/>
        <v>0</v>
      </c>
      <c r="M370" s="165">
        <f t="shared" si="101"/>
        <v>957.73675232312007</v>
      </c>
      <c r="N370" s="165">
        <f t="shared" si="101"/>
        <v>960.85470674892895</v>
      </c>
      <c r="O370" s="165">
        <f t="shared" si="101"/>
        <v>965.02143230658953</v>
      </c>
      <c r="P370" s="165">
        <f t="shared" si="101"/>
        <v>970.50993064649322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329.89644079442832</v>
      </c>
      <c r="D371" s="164">
        <f t="shared" si="101"/>
        <v>0</v>
      </c>
      <c r="E371" s="164">
        <f t="shared" si="101"/>
        <v>334.6736692052599</v>
      </c>
      <c r="F371" s="164">
        <f t="shared" si="101"/>
        <v>333.94098389323761</v>
      </c>
      <c r="G371" s="164">
        <f t="shared" si="101"/>
        <v>338.39611820554933</v>
      </c>
      <c r="H371" s="164">
        <f t="shared" si="101"/>
        <v>342.99079261599439</v>
      </c>
      <c r="I371" s="164">
        <f t="shared" si="101"/>
        <v>343.63010299638273</v>
      </c>
      <c r="J371" s="164">
        <f t="shared" si="101"/>
        <v>0</v>
      </c>
      <c r="K371" s="164">
        <f t="shared" si="101"/>
        <v>349.76126732568525</v>
      </c>
      <c r="L371" s="164">
        <f t="shared" si="101"/>
        <v>0</v>
      </c>
      <c r="M371" s="164">
        <f t="shared" si="101"/>
        <v>410.52755995068065</v>
      </c>
      <c r="N371" s="164">
        <f t="shared" si="101"/>
        <v>411.98581589696158</v>
      </c>
      <c r="O371" s="164">
        <f t="shared" si="101"/>
        <v>413.93810751618719</v>
      </c>
      <c r="P371" s="164">
        <f t="shared" si="101"/>
        <v>416.50059250248552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1518.4870112468834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1554.2316345578254</v>
      </c>
      <c r="G372" s="162">
        <f t="shared" si="102"/>
        <v>1528.8124724466643</v>
      </c>
      <c r="H372" s="162">
        <f t="shared" si="102"/>
        <v>1749.0363908292425</v>
      </c>
      <c r="I372" s="162">
        <f t="shared" si="102"/>
        <v>1766.6897923713425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2084.3517844179937</v>
      </c>
      <c r="N372" s="162">
        <f t="shared" si="102"/>
        <v>0</v>
      </c>
      <c r="O372" s="162">
        <f t="shared" si="102"/>
        <v>1945.6452234435933</v>
      </c>
      <c r="P372" s="162">
        <f t="shared" si="102"/>
        <v>1980.8484055704876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1454.9975915530931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1445.6106173281669</v>
      </c>
      <c r="G373" s="160">
        <f t="shared" si="103"/>
        <v>1403.4367301847594</v>
      </c>
      <c r="H373" s="160">
        <f t="shared" si="103"/>
        <v>1543.5835024833409</v>
      </c>
      <c r="I373" s="160">
        <f t="shared" si="103"/>
        <v>1509.4617013080406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1753.4794451252226</v>
      </c>
      <c r="N373" s="160">
        <f t="shared" si="103"/>
        <v>0</v>
      </c>
      <c r="O373" s="160">
        <f t="shared" si="103"/>
        <v>1681.9394717622388</v>
      </c>
      <c r="P373" s="160">
        <f t="shared" si="103"/>
        <v>1710.5078956450343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1125.1011507586647</v>
      </c>
      <c r="D374" s="156">
        <f t="shared" si="104"/>
        <v>0</v>
      </c>
      <c r="E374" s="156">
        <f t="shared" si="104"/>
        <v>0</v>
      </c>
      <c r="F374" s="156">
        <f t="shared" si="104"/>
        <v>1113.4045588611314</v>
      </c>
      <c r="G374" s="156">
        <f t="shared" si="104"/>
        <v>1068.4781420582276</v>
      </c>
      <c r="H374" s="156">
        <f t="shared" si="104"/>
        <v>1199.6600422652073</v>
      </c>
      <c r="I374" s="156">
        <f t="shared" si="104"/>
        <v>1166.3103456770425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1348.1435997995832</v>
      </c>
      <c r="N374" s="156">
        <f t="shared" si="104"/>
        <v>0</v>
      </c>
      <c r="O374" s="156">
        <f t="shared" si="104"/>
        <v>1272.0782197538615</v>
      </c>
      <c r="P374" s="156">
        <f t="shared" si="104"/>
        <v>1294.942654721144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329.89644079442837</v>
      </c>
      <c r="D375" s="156">
        <f t="shared" si="104"/>
        <v>0</v>
      </c>
      <c r="E375" s="156">
        <f t="shared" si="104"/>
        <v>0</v>
      </c>
      <c r="F375" s="156">
        <f t="shared" si="104"/>
        <v>332.20605846703563</v>
      </c>
      <c r="G375" s="156">
        <f t="shared" si="104"/>
        <v>334.95858812653177</v>
      </c>
      <c r="H375" s="156">
        <f t="shared" si="104"/>
        <v>343.9234602181337</v>
      </c>
      <c r="I375" s="156">
        <f t="shared" si="104"/>
        <v>343.15135563099835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405.33584532563941</v>
      </c>
      <c r="N375" s="156">
        <f t="shared" si="104"/>
        <v>0</v>
      </c>
      <c r="O375" s="156">
        <f t="shared" si="104"/>
        <v>409.86125200837716</v>
      </c>
      <c r="P375" s="156">
        <f t="shared" si="104"/>
        <v>415.5652409238902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801.29119218821847</v>
      </c>
      <c r="D376" s="157">
        <f t="shared" ref="D376:Q376" si="105">IF(D300=0,0,D300/0.086*1000000/SUM(D$58:D$59))</f>
        <v>0</v>
      </c>
      <c r="E376" s="157">
        <f t="shared" si="105"/>
        <v>813.99131082241081</v>
      </c>
      <c r="F376" s="157">
        <f t="shared" si="105"/>
        <v>828.653497899949</v>
      </c>
      <c r="G376" s="157">
        <f t="shared" si="105"/>
        <v>808.80524204226947</v>
      </c>
      <c r="H376" s="157">
        <f t="shared" si="105"/>
        <v>827.78500665078923</v>
      </c>
      <c r="I376" s="157">
        <f t="shared" si="105"/>
        <v>865.45493443237183</v>
      </c>
      <c r="J376" s="157">
        <f t="shared" si="105"/>
        <v>0</v>
      </c>
      <c r="K376" s="157">
        <f t="shared" si="105"/>
        <v>852.46030287750114</v>
      </c>
      <c r="L376" s="157">
        <f t="shared" si="105"/>
        <v>0</v>
      </c>
      <c r="M376" s="157">
        <f t="shared" si="105"/>
        <v>1058.8534607724728</v>
      </c>
      <c r="N376" s="157">
        <f t="shared" si="105"/>
        <v>1041.3760084670166</v>
      </c>
      <c r="O376" s="157">
        <f t="shared" si="105"/>
        <v>994.15412798521629</v>
      </c>
      <c r="P376" s="157">
        <f t="shared" si="105"/>
        <v>1026.7692426584956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801.29119218821847</v>
      </c>
      <c r="D378" s="57">
        <f t="shared" ref="D378:Q378" si="107">IF(D302=0,0,D302/0.086*1000000/D$59)</f>
        <v>0</v>
      </c>
      <c r="E378" s="57">
        <f t="shared" si="107"/>
        <v>813.99131082241081</v>
      </c>
      <c r="F378" s="57">
        <f t="shared" si="107"/>
        <v>828.653497899949</v>
      </c>
      <c r="G378" s="57">
        <f t="shared" si="107"/>
        <v>808.80524204226947</v>
      </c>
      <c r="H378" s="57">
        <f t="shared" si="107"/>
        <v>827.78500665078923</v>
      </c>
      <c r="I378" s="57">
        <f t="shared" si="107"/>
        <v>865.45493443237183</v>
      </c>
      <c r="J378" s="57">
        <f t="shared" si="107"/>
        <v>0</v>
      </c>
      <c r="K378" s="57">
        <f t="shared" si="107"/>
        <v>852.46030287750114</v>
      </c>
      <c r="L378" s="57">
        <f t="shared" si="107"/>
        <v>0</v>
      </c>
      <c r="M378" s="57">
        <f t="shared" si="107"/>
        <v>1058.8534607724728</v>
      </c>
      <c r="N378" s="57">
        <f t="shared" si="107"/>
        <v>1041.3760084670166</v>
      </c>
      <c r="O378" s="57">
        <f t="shared" si="107"/>
        <v>994.15412798521629</v>
      </c>
      <c r="P378" s="57">
        <f t="shared" si="107"/>
        <v>1026.7692426584956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8880.2910637124805</v>
      </c>
      <c r="D380" s="168">
        <f t="shared" si="108"/>
        <v>0</v>
      </c>
      <c r="E380" s="168">
        <f t="shared" si="108"/>
        <v>9703.9123414638343</v>
      </c>
      <c r="F380" s="168">
        <f t="shared" si="108"/>
        <v>9498.4443742222666</v>
      </c>
      <c r="G380" s="168">
        <f t="shared" si="108"/>
        <v>9802.1537210346851</v>
      </c>
      <c r="H380" s="168">
        <f t="shared" si="108"/>
        <v>9352.1610161083499</v>
      </c>
      <c r="I380" s="168">
        <f t="shared" si="108"/>
        <v>8624.8972340966484</v>
      </c>
      <c r="J380" s="168">
        <f t="shared" si="108"/>
        <v>0</v>
      </c>
      <c r="K380" s="168">
        <f t="shared" si="108"/>
        <v>8570.6787128614851</v>
      </c>
      <c r="L380" s="168">
        <f t="shared" si="108"/>
        <v>0</v>
      </c>
      <c r="M380" s="168">
        <f t="shared" si="108"/>
        <v>9311.6447472663895</v>
      </c>
      <c r="N380" s="168">
        <f t="shared" si="108"/>
        <v>9066.7590098766686</v>
      </c>
      <c r="O380" s="168">
        <f t="shared" si="108"/>
        <v>8857.7089861245786</v>
      </c>
      <c r="P380" s="168">
        <f t="shared" si="108"/>
        <v>8075.7810737633508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7265.2699709676908</v>
      </c>
      <c r="D381" s="157">
        <f t="shared" si="109"/>
        <v>0</v>
      </c>
      <c r="E381" s="157">
        <f t="shared" si="109"/>
        <v>7988.0177948448336</v>
      </c>
      <c r="F381" s="157">
        <f t="shared" si="109"/>
        <v>7838.6188341070047</v>
      </c>
      <c r="G381" s="157">
        <f t="shared" si="109"/>
        <v>8109.0831309930609</v>
      </c>
      <c r="H381" s="157">
        <f t="shared" si="109"/>
        <v>7601.1210529859327</v>
      </c>
      <c r="I381" s="157">
        <f t="shared" si="109"/>
        <v>6830.2099802895827</v>
      </c>
      <c r="J381" s="157">
        <f t="shared" si="109"/>
        <v>0</v>
      </c>
      <c r="K381" s="157">
        <f t="shared" si="109"/>
        <v>6780.3915383504291</v>
      </c>
      <c r="L381" s="157">
        <f t="shared" si="109"/>
        <v>0</v>
      </c>
      <c r="M381" s="157">
        <f t="shared" si="109"/>
        <v>7202.2539974823158</v>
      </c>
      <c r="N381" s="157">
        <f t="shared" si="109"/>
        <v>6973.0233477378579</v>
      </c>
      <c r="O381" s="157">
        <f t="shared" si="109"/>
        <v>6756.2707787995678</v>
      </c>
      <c r="P381" s="157">
        <f t="shared" si="109"/>
        <v>5706.375212028528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7233.0006691777817</v>
      </c>
      <c r="D382" s="156">
        <f t="shared" si="110"/>
        <v>0</v>
      </c>
      <c r="E382" s="156">
        <f t="shared" si="110"/>
        <v>7944.2922248146033</v>
      </c>
      <c r="F382" s="156">
        <f t="shared" si="110"/>
        <v>7805.6491039271978</v>
      </c>
      <c r="G382" s="156">
        <f t="shared" si="110"/>
        <v>8076.2891266031556</v>
      </c>
      <c r="H382" s="156">
        <f t="shared" si="110"/>
        <v>7560.0764183476867</v>
      </c>
      <c r="I382" s="156">
        <f t="shared" si="110"/>
        <v>6792.8161467143682</v>
      </c>
      <c r="J382" s="156">
        <f t="shared" si="110"/>
        <v>0</v>
      </c>
      <c r="K382" s="156">
        <f t="shared" si="110"/>
        <v>6747.0139880175084</v>
      </c>
      <c r="L382" s="156">
        <f t="shared" si="110"/>
        <v>0</v>
      </c>
      <c r="M382" s="156">
        <f t="shared" si="110"/>
        <v>7159.6493002924326</v>
      </c>
      <c r="N382" s="156">
        <f t="shared" si="110"/>
        <v>6950.0590160513093</v>
      </c>
      <c r="O382" s="156">
        <f t="shared" si="110"/>
        <v>6731.2476792570151</v>
      </c>
      <c r="P382" s="156">
        <f t="shared" si="110"/>
        <v>5679.327676669157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32.269301789908852</v>
      </c>
      <c r="D383" s="156">
        <f t="shared" si="110"/>
        <v>0</v>
      </c>
      <c r="E383" s="156">
        <f t="shared" si="110"/>
        <v>43.725570030230621</v>
      </c>
      <c r="F383" s="156">
        <f t="shared" si="110"/>
        <v>32.969730179807172</v>
      </c>
      <c r="G383" s="156">
        <f t="shared" si="110"/>
        <v>32.794004389904956</v>
      </c>
      <c r="H383" s="156">
        <f t="shared" si="110"/>
        <v>41.044634638245725</v>
      </c>
      <c r="I383" s="156">
        <f t="shared" si="110"/>
        <v>37.393833575214558</v>
      </c>
      <c r="J383" s="156">
        <f t="shared" si="110"/>
        <v>0</v>
      </c>
      <c r="K383" s="156">
        <f t="shared" si="110"/>
        <v>33.377550332921096</v>
      </c>
      <c r="L383" s="156">
        <f t="shared" si="110"/>
        <v>0</v>
      </c>
      <c r="M383" s="156">
        <f t="shared" si="110"/>
        <v>42.604697189883055</v>
      </c>
      <c r="N383" s="156">
        <f t="shared" si="110"/>
        <v>22.964331686548128</v>
      </c>
      <c r="O383" s="156">
        <f t="shared" si="110"/>
        <v>25.023099542552746</v>
      </c>
      <c r="P383" s="156">
        <f t="shared" si="110"/>
        <v>27.047535359371114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10.649233501638951</v>
      </c>
      <c r="D384" s="157">
        <f t="shared" si="111"/>
        <v>0</v>
      </c>
      <c r="E384" s="157">
        <f t="shared" si="111"/>
        <v>95.149988888141806</v>
      </c>
      <c r="F384" s="157">
        <f t="shared" si="111"/>
        <v>11.577154166854287</v>
      </c>
      <c r="G384" s="157">
        <f t="shared" si="111"/>
        <v>18.185773858241078</v>
      </c>
      <c r="H384" s="157">
        <f t="shared" si="111"/>
        <v>43.674373910118199</v>
      </c>
      <c r="I384" s="157">
        <f t="shared" si="111"/>
        <v>31.803254470464811</v>
      </c>
      <c r="J384" s="157">
        <f t="shared" si="111"/>
        <v>0</v>
      </c>
      <c r="K384" s="157">
        <f t="shared" si="111"/>
        <v>92.196665605111789</v>
      </c>
      <c r="L384" s="157">
        <f t="shared" si="111"/>
        <v>0</v>
      </c>
      <c r="M384" s="157">
        <f t="shared" si="111"/>
        <v>43.630829693595906</v>
      </c>
      <c r="N384" s="157">
        <f t="shared" si="111"/>
        <v>56.943998205681829</v>
      </c>
      <c r="O384" s="157">
        <f t="shared" si="111"/>
        <v>73.405798529716691</v>
      </c>
      <c r="P384" s="157">
        <f t="shared" si="111"/>
        <v>295.93560638563491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10.649233501638951</v>
      </c>
      <c r="D385" s="156">
        <f t="shared" si="112"/>
        <v>0</v>
      </c>
      <c r="E385" s="156">
        <f t="shared" si="112"/>
        <v>95.149988888141806</v>
      </c>
      <c r="F385" s="156">
        <f t="shared" si="112"/>
        <v>11.577154166854287</v>
      </c>
      <c r="G385" s="156">
        <f t="shared" si="112"/>
        <v>18.185773858241078</v>
      </c>
      <c r="H385" s="156">
        <f t="shared" si="112"/>
        <v>43.674373910118199</v>
      </c>
      <c r="I385" s="156">
        <f t="shared" si="112"/>
        <v>31.803254470464811</v>
      </c>
      <c r="J385" s="156">
        <f t="shared" si="112"/>
        <v>0</v>
      </c>
      <c r="K385" s="156">
        <f t="shared" si="112"/>
        <v>92.196665605111789</v>
      </c>
      <c r="L385" s="156">
        <f t="shared" si="112"/>
        <v>0</v>
      </c>
      <c r="M385" s="156">
        <f t="shared" si="112"/>
        <v>43.630829693595906</v>
      </c>
      <c r="N385" s="156">
        <f t="shared" si="112"/>
        <v>56.943998205681829</v>
      </c>
      <c r="O385" s="156">
        <f t="shared" si="112"/>
        <v>73.405798529716691</v>
      </c>
      <c r="P385" s="156">
        <f t="shared" si="112"/>
        <v>295.93560638563491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951.96795847390922</v>
      </c>
      <c r="D386" s="157">
        <f t="shared" si="113"/>
        <v>0</v>
      </c>
      <c r="E386" s="157">
        <f t="shared" si="113"/>
        <v>950.48931726507146</v>
      </c>
      <c r="F386" s="157">
        <f t="shared" si="113"/>
        <v>965.82103935583314</v>
      </c>
      <c r="G386" s="157">
        <f t="shared" si="113"/>
        <v>1004.7426197499709</v>
      </c>
      <c r="H386" s="157">
        <f t="shared" si="113"/>
        <v>1021.5645270291388</v>
      </c>
      <c r="I386" s="157">
        <f t="shared" si="113"/>
        <v>1045.6152816583774</v>
      </c>
      <c r="J386" s="157">
        <f t="shared" si="113"/>
        <v>0</v>
      </c>
      <c r="K386" s="157">
        <f t="shared" si="113"/>
        <v>987.78199234360625</v>
      </c>
      <c r="L386" s="157">
        <f t="shared" si="113"/>
        <v>0</v>
      </c>
      <c r="M386" s="157">
        <f t="shared" si="113"/>
        <v>1182.3415405018618</v>
      </c>
      <c r="N386" s="157">
        <f t="shared" si="113"/>
        <v>1166.5352095789635</v>
      </c>
      <c r="O386" s="157">
        <f t="shared" si="113"/>
        <v>1198.3372584330821</v>
      </c>
      <c r="P386" s="157">
        <f t="shared" si="113"/>
        <v>1216.1010849420961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939.73820561776802</v>
      </c>
      <c r="D387" s="132">
        <f t="shared" si="114"/>
        <v>0</v>
      </c>
      <c r="E387" s="132">
        <f t="shared" si="114"/>
        <v>950.30700258781394</v>
      </c>
      <c r="F387" s="132">
        <f t="shared" si="114"/>
        <v>948.55338871304093</v>
      </c>
      <c r="G387" s="132">
        <f t="shared" si="114"/>
        <v>991.67037434543704</v>
      </c>
      <c r="H387" s="132">
        <f t="shared" si="114"/>
        <v>940.76821822385966</v>
      </c>
      <c r="I387" s="132">
        <f t="shared" si="114"/>
        <v>972.41486996724166</v>
      </c>
      <c r="J387" s="132">
        <f t="shared" si="114"/>
        <v>0</v>
      </c>
      <c r="K387" s="132">
        <f t="shared" si="114"/>
        <v>984.11491415567548</v>
      </c>
      <c r="L387" s="132">
        <f t="shared" si="114"/>
        <v>0</v>
      </c>
      <c r="M387" s="132">
        <f t="shared" si="114"/>
        <v>1155.4720883085379</v>
      </c>
      <c r="N387" s="132">
        <f t="shared" si="114"/>
        <v>1160.3284034167548</v>
      </c>
      <c r="O387" s="132">
        <f t="shared" si="114"/>
        <v>1168.5717439886764</v>
      </c>
      <c r="P387" s="132">
        <f t="shared" si="114"/>
        <v>1176.4605328892471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949.277937341903</v>
      </c>
      <c r="D388" s="132">
        <f t="shared" si="115"/>
        <v>0</v>
      </c>
      <c r="E388" s="132">
        <f t="shared" si="115"/>
        <v>962.1794211553879</v>
      </c>
      <c r="F388" s="132">
        <f t="shared" si="115"/>
        <v>959.91410936355658</v>
      </c>
      <c r="G388" s="132">
        <f t="shared" si="115"/>
        <v>992.34992987800263</v>
      </c>
      <c r="H388" s="132">
        <f t="shared" si="115"/>
        <v>964.98294945026817</v>
      </c>
      <c r="I388" s="132">
        <f t="shared" si="115"/>
        <v>986.52138279146732</v>
      </c>
      <c r="J388" s="132">
        <f t="shared" si="115"/>
        <v>0</v>
      </c>
      <c r="K388" s="132">
        <f t="shared" si="115"/>
        <v>1001.7684680601137</v>
      </c>
      <c r="L388" s="132">
        <f t="shared" si="115"/>
        <v>0</v>
      </c>
      <c r="M388" s="132">
        <f t="shared" si="115"/>
        <v>1176.7246303409045</v>
      </c>
      <c r="N388" s="132">
        <f t="shared" si="115"/>
        <v>1181.7463193401832</v>
      </c>
      <c r="O388" s="132">
        <f t="shared" si="115"/>
        <v>1187.9953651943331</v>
      </c>
      <c r="P388" s="132">
        <f t="shared" si="115"/>
        <v>1194.6260116632563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619.38149654747463</v>
      </c>
      <c r="D389" s="165">
        <f t="shared" si="115"/>
        <v>0</v>
      </c>
      <c r="E389" s="165">
        <f t="shared" si="115"/>
        <v>625.96083711375525</v>
      </c>
      <c r="F389" s="165">
        <f t="shared" si="115"/>
        <v>623.97818248582496</v>
      </c>
      <c r="G389" s="165">
        <f t="shared" si="115"/>
        <v>651.91927455755763</v>
      </c>
      <c r="H389" s="165">
        <f t="shared" si="115"/>
        <v>618.55511108481357</v>
      </c>
      <c r="I389" s="165">
        <f t="shared" si="115"/>
        <v>640.20447344367653</v>
      </c>
      <c r="J389" s="165">
        <f t="shared" si="115"/>
        <v>0</v>
      </c>
      <c r="K389" s="165">
        <f t="shared" si="115"/>
        <v>649.48524112616508</v>
      </c>
      <c r="L389" s="165">
        <f t="shared" si="115"/>
        <v>0</v>
      </c>
      <c r="M389" s="165">
        <f t="shared" si="115"/>
        <v>763.26545336370657</v>
      </c>
      <c r="N389" s="165">
        <f t="shared" si="115"/>
        <v>767.69545644860455</v>
      </c>
      <c r="O389" s="165">
        <f t="shared" si="115"/>
        <v>772.04134355789074</v>
      </c>
      <c r="P389" s="165">
        <f t="shared" si="115"/>
        <v>776.35189992944515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329.89644079442832</v>
      </c>
      <c r="D390" s="164">
        <f t="shared" si="115"/>
        <v>0</v>
      </c>
      <c r="E390" s="164">
        <f t="shared" si="115"/>
        <v>336.21858404163254</v>
      </c>
      <c r="F390" s="164">
        <f t="shared" si="115"/>
        <v>335.93592687773173</v>
      </c>
      <c r="G390" s="164">
        <f t="shared" si="115"/>
        <v>340.43065532044494</v>
      </c>
      <c r="H390" s="164">
        <f t="shared" si="115"/>
        <v>346.42783836545465</v>
      </c>
      <c r="I390" s="164">
        <f t="shared" si="115"/>
        <v>346.31690934779084</v>
      </c>
      <c r="J390" s="164">
        <f t="shared" si="115"/>
        <v>0</v>
      </c>
      <c r="K390" s="164">
        <f t="shared" si="115"/>
        <v>352.28322693394887</v>
      </c>
      <c r="L390" s="164">
        <f t="shared" si="115"/>
        <v>0</v>
      </c>
      <c r="M390" s="164">
        <f t="shared" si="115"/>
        <v>413.45917697719767</v>
      </c>
      <c r="N390" s="164">
        <f t="shared" si="115"/>
        <v>414.05086289157856</v>
      </c>
      <c r="O390" s="164">
        <f t="shared" si="115"/>
        <v>415.95402163644235</v>
      </c>
      <c r="P390" s="164">
        <f t="shared" si="115"/>
        <v>418.27411173381154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1020.6338486720322</v>
      </c>
      <c r="D391" s="162">
        <f t="shared" si="116"/>
        <v>0</v>
      </c>
      <c r="E391" s="162">
        <f t="shared" si="116"/>
        <v>0</v>
      </c>
      <c r="F391" s="162">
        <f t="shared" si="116"/>
        <v>1055.0221018227435</v>
      </c>
      <c r="G391" s="162">
        <f t="shared" si="116"/>
        <v>1045.8765408786849</v>
      </c>
      <c r="H391" s="162">
        <f t="shared" si="116"/>
        <v>1209.6820835441149</v>
      </c>
      <c r="I391" s="162">
        <f t="shared" si="116"/>
        <v>1223.4276629743545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1479.2843918151862</v>
      </c>
      <c r="N391" s="162">
        <f t="shared" si="116"/>
        <v>0</v>
      </c>
      <c r="O391" s="162">
        <f t="shared" si="116"/>
        <v>1395.2467820737938</v>
      </c>
      <c r="P391" s="162">
        <f t="shared" si="116"/>
        <v>1411.5911943161932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1090.6716641362761</v>
      </c>
      <c r="D392" s="160">
        <f t="shared" si="117"/>
        <v>0</v>
      </c>
      <c r="E392" s="160">
        <f t="shared" si="117"/>
        <v>0</v>
      </c>
      <c r="F392" s="160">
        <f t="shared" si="117"/>
        <v>1099.2873842957279</v>
      </c>
      <c r="G392" s="160">
        <f t="shared" si="117"/>
        <v>1079.0619230894015</v>
      </c>
      <c r="H392" s="160">
        <f t="shared" si="117"/>
        <v>1176.4168352776817</v>
      </c>
      <c r="I392" s="160">
        <f t="shared" si="117"/>
        <v>1158.1898626932427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1381.1253235899151</v>
      </c>
      <c r="N392" s="160">
        <f t="shared" si="117"/>
        <v>0</v>
      </c>
      <c r="O392" s="160">
        <f t="shared" si="117"/>
        <v>1328.1047233062877</v>
      </c>
      <c r="P392" s="160">
        <f t="shared" si="117"/>
        <v>1340.8133602046607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760.77522334184789</v>
      </c>
      <c r="D393" s="156">
        <f t="shared" si="117"/>
        <v>0</v>
      </c>
      <c r="E393" s="156">
        <f t="shared" si="117"/>
        <v>0</v>
      </c>
      <c r="F393" s="156">
        <f t="shared" si="117"/>
        <v>763.35662962925653</v>
      </c>
      <c r="G393" s="156">
        <f t="shared" si="117"/>
        <v>738.62434896587922</v>
      </c>
      <c r="H393" s="156">
        <f t="shared" si="117"/>
        <v>829.98999419030645</v>
      </c>
      <c r="I393" s="156">
        <f t="shared" si="117"/>
        <v>811.86739173436706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967.662491212943</v>
      </c>
      <c r="N393" s="156">
        <f t="shared" si="117"/>
        <v>0</v>
      </c>
      <c r="O393" s="156">
        <f t="shared" si="117"/>
        <v>912.23442282225722</v>
      </c>
      <c r="P393" s="156">
        <f t="shared" si="117"/>
        <v>922.53456608507918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329.89644079442837</v>
      </c>
      <c r="D394" s="156">
        <f t="shared" si="117"/>
        <v>0</v>
      </c>
      <c r="E394" s="156">
        <f t="shared" si="117"/>
        <v>0</v>
      </c>
      <c r="F394" s="156">
        <f t="shared" si="117"/>
        <v>335.93075466647116</v>
      </c>
      <c r="G394" s="156">
        <f t="shared" si="117"/>
        <v>340.43757412352232</v>
      </c>
      <c r="H394" s="156">
        <f t="shared" si="117"/>
        <v>346.42684108737524</v>
      </c>
      <c r="I394" s="156">
        <f t="shared" si="117"/>
        <v>346.32247095887561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413.4628323769723</v>
      </c>
      <c r="N394" s="156">
        <f t="shared" si="117"/>
        <v>0</v>
      </c>
      <c r="O394" s="156">
        <f t="shared" si="117"/>
        <v>415.87030048403045</v>
      </c>
      <c r="P394" s="156">
        <f t="shared" si="117"/>
        <v>418.27879411958156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652.40390076924041</v>
      </c>
      <c r="D395" s="157">
        <f t="shared" si="118"/>
        <v>0</v>
      </c>
      <c r="E395" s="157">
        <f t="shared" si="118"/>
        <v>670.25524046578698</v>
      </c>
      <c r="F395" s="157">
        <f t="shared" si="118"/>
        <v>682.4273465925736</v>
      </c>
      <c r="G395" s="157">
        <f t="shared" si="118"/>
        <v>670.14219643341164</v>
      </c>
      <c r="H395" s="157">
        <f t="shared" si="118"/>
        <v>685.80106218315996</v>
      </c>
      <c r="I395" s="157">
        <f t="shared" si="118"/>
        <v>717.26871767822433</v>
      </c>
      <c r="J395" s="157">
        <f t="shared" si="118"/>
        <v>0</v>
      </c>
      <c r="K395" s="157">
        <f t="shared" si="118"/>
        <v>710.30851656233779</v>
      </c>
      <c r="L395" s="157">
        <f t="shared" si="118"/>
        <v>0</v>
      </c>
      <c r="M395" s="157">
        <f t="shared" si="118"/>
        <v>883.41837958861652</v>
      </c>
      <c r="N395" s="157">
        <f t="shared" si="118"/>
        <v>870.25645435416436</v>
      </c>
      <c r="O395" s="157">
        <f t="shared" si="118"/>
        <v>829.69515036221276</v>
      </c>
      <c r="P395" s="157">
        <f t="shared" si="118"/>
        <v>857.36917040709125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652.40390076924041</v>
      </c>
      <c r="D397" s="57">
        <f t="shared" si="120"/>
        <v>0</v>
      </c>
      <c r="E397" s="57">
        <f t="shared" si="120"/>
        <v>670.25524046578698</v>
      </c>
      <c r="F397" s="57">
        <f t="shared" si="120"/>
        <v>682.4273465925736</v>
      </c>
      <c r="G397" s="57">
        <f t="shared" si="120"/>
        <v>670.14219643341164</v>
      </c>
      <c r="H397" s="57">
        <f t="shared" si="120"/>
        <v>685.80106218315996</v>
      </c>
      <c r="I397" s="57">
        <f t="shared" si="120"/>
        <v>717.26871767822433</v>
      </c>
      <c r="J397" s="57">
        <f t="shared" si="120"/>
        <v>0</v>
      </c>
      <c r="K397" s="57">
        <f t="shared" si="120"/>
        <v>710.30851656233779</v>
      </c>
      <c r="L397" s="57">
        <f t="shared" si="120"/>
        <v>0</v>
      </c>
      <c r="M397" s="57">
        <f t="shared" si="120"/>
        <v>883.41837958861652</v>
      </c>
      <c r="N397" s="57">
        <f t="shared" si="120"/>
        <v>870.25645435416436</v>
      </c>
      <c r="O397" s="57">
        <f t="shared" si="120"/>
        <v>829.69515036221276</v>
      </c>
      <c r="P397" s="57">
        <f t="shared" si="120"/>
        <v>857.36917040709125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165.18214967886118</v>
      </c>
      <c r="D418" s="184">
        <f>D361/RES_summary!D$21</f>
        <v>0</v>
      </c>
      <c r="E418" s="184">
        <f>E361/RES_summary!E$21</f>
        <v>176.69338131698504</v>
      </c>
      <c r="F418" s="184">
        <f>F361/RES_summary!F$21</f>
        <v>173.41556529269485</v>
      </c>
      <c r="G418" s="184">
        <f>G361/RES_summary!G$21</f>
        <v>178.03516628348453</v>
      </c>
      <c r="H418" s="184">
        <f>H361/RES_summary!H$21</f>
        <v>168.91190018875747</v>
      </c>
      <c r="I418" s="184">
        <f>I361/RES_summary!I$21</f>
        <v>155.07973148584148</v>
      </c>
      <c r="J418" s="184">
        <f>J361/RES_summary!J$21</f>
        <v>0</v>
      </c>
      <c r="K418" s="184">
        <f>K361/RES_summary!K$21</f>
        <v>149.95488835824182</v>
      </c>
      <c r="L418" s="184">
        <f>L361/RES_summary!L$21</f>
        <v>0</v>
      </c>
      <c r="M418" s="184">
        <f>M361/RES_summary!M$21</f>
        <v>160.75165344129994</v>
      </c>
      <c r="N418" s="184">
        <f>N361/RES_summary!N$21</f>
        <v>154.45526649667326</v>
      </c>
      <c r="O418" s="184">
        <f>O361/RES_summary!O$21</f>
        <v>149.71246215123594</v>
      </c>
      <c r="P418" s="184">
        <f>P361/RES_summary!P$21</f>
        <v>132.3206709052991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138.43637213388428</v>
      </c>
      <c r="D419" s="178">
        <f>D362/RES_summary!D$21</f>
        <v>0</v>
      </c>
      <c r="E419" s="178">
        <f>E362/RES_summary!E$21</f>
        <v>149.16471799733984</v>
      </c>
      <c r="F419" s="178">
        <f>F362/RES_summary!F$21</f>
        <v>145.69907253509899</v>
      </c>
      <c r="G419" s="178">
        <f>G362/RES_summary!G$21</f>
        <v>149.78762754436974</v>
      </c>
      <c r="H419" s="178">
        <f>H362/RES_summary!H$21</f>
        <v>139.83743478568991</v>
      </c>
      <c r="I419" s="178">
        <f>I362/RES_summary!I$21</f>
        <v>125.38739310551857</v>
      </c>
      <c r="J419" s="178">
        <f>J362/RES_summary!J$21</f>
        <v>0</v>
      </c>
      <c r="K419" s="178">
        <f>K362/RES_summary!K$21</f>
        <v>122.20474522522171</v>
      </c>
      <c r="L419" s="178">
        <f>L362/RES_summary!L$21</f>
        <v>0</v>
      </c>
      <c r="M419" s="178">
        <f>M362/RES_summary!M$21</f>
        <v>127.46647352046715</v>
      </c>
      <c r="N419" s="178">
        <f>N362/RES_summary!N$21</f>
        <v>122.32236531712653</v>
      </c>
      <c r="O419" s="178">
        <f>O362/RES_summary!O$21</f>
        <v>117.27819799584533</v>
      </c>
      <c r="P419" s="178">
        <f>P362/RES_summary!P$21</f>
        <v>98.575164365103319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138.01471450052648</v>
      </c>
      <c r="D420" s="177">
        <f>D363/RES_summary!D$21</f>
        <v>0</v>
      </c>
      <c r="E420" s="177">
        <f>E363/RES_summary!E$21</f>
        <v>148.60390289003092</v>
      </c>
      <c r="F420" s="177">
        <f>F363/RES_summary!F$21</f>
        <v>145.27598138165555</v>
      </c>
      <c r="G420" s="177">
        <f>G363/RES_summary!G$21</f>
        <v>149.36789197895141</v>
      </c>
      <c r="H420" s="177">
        <f>H363/RES_summary!H$21</f>
        <v>139.31192339208206</v>
      </c>
      <c r="I420" s="177">
        <f>I363/RES_summary!I$21</f>
        <v>124.90732816062375</v>
      </c>
      <c r="J420" s="177">
        <f>J363/RES_summary!J$21</f>
        <v>0</v>
      </c>
      <c r="K420" s="177">
        <f>K363/RES_summary!K$21</f>
        <v>121.78123270850786</v>
      </c>
      <c r="L420" s="177">
        <f>L363/RES_summary!L$21</f>
        <v>0</v>
      </c>
      <c r="M420" s="177">
        <f>M363/RES_summary!M$21</f>
        <v>126.930139675795</v>
      </c>
      <c r="N420" s="177">
        <f>N363/RES_summary!N$21</f>
        <v>122.03378887247162</v>
      </c>
      <c r="O420" s="177">
        <f>O363/RES_summary!O$21</f>
        <v>116.96503963621696</v>
      </c>
      <c r="P420" s="177">
        <f>P363/RES_summary!P$21</f>
        <v>98.237035056940613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0.42165763335779938</v>
      </c>
      <c r="D421" s="177">
        <f>D364/RES_summary!D$21</f>
        <v>0</v>
      </c>
      <c r="E421" s="177">
        <f>E364/RES_summary!E$21</f>
        <v>0.5608151073088985</v>
      </c>
      <c r="F421" s="177">
        <f>F364/RES_summary!F$21</f>
        <v>0.42309115344343179</v>
      </c>
      <c r="G421" s="177">
        <f>G364/RES_summary!G$21</f>
        <v>0.41973556541836193</v>
      </c>
      <c r="H421" s="177">
        <f>H364/RES_summary!H$21</f>
        <v>0.52551139360784394</v>
      </c>
      <c r="I421" s="177">
        <f>I364/RES_summary!I$21</f>
        <v>0.48006494489482898</v>
      </c>
      <c r="J421" s="177">
        <f>J364/RES_summary!J$21</f>
        <v>0</v>
      </c>
      <c r="K421" s="177">
        <f>K364/RES_summary!K$21</f>
        <v>0.42351251671385681</v>
      </c>
      <c r="L421" s="177">
        <f>L364/RES_summary!L$21</f>
        <v>0</v>
      </c>
      <c r="M421" s="177">
        <f>M364/RES_summary!M$21</f>
        <v>0.53633384467213319</v>
      </c>
      <c r="N421" s="177">
        <f>N364/RES_summary!N$21</f>
        <v>0.28857644465489918</v>
      </c>
      <c r="O421" s="177">
        <f>O364/RES_summary!O$21</f>
        <v>0.31315835962838129</v>
      </c>
      <c r="P421" s="177">
        <f>P364/RES_summary!P$21</f>
        <v>0.33812930816269704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8.0006206522900525E-2</v>
      </c>
      <c r="D422" s="178">
        <f>D365/RES_summary!D$21</f>
        <v>0</v>
      </c>
      <c r="E422" s="178">
        <f>E365/RES_summary!E$21</f>
        <v>0.70241354468432893</v>
      </c>
      <c r="F422" s="178">
        <f>F365/RES_summary!F$21</f>
        <v>8.3245726710569928E-2</v>
      </c>
      <c r="G422" s="178">
        <f>G365/RES_summary!G$21</f>
        <v>0.12603581018199203</v>
      </c>
      <c r="H422" s="178">
        <f>H365/RES_summary!H$21</f>
        <v>0.28871796248952242</v>
      </c>
      <c r="I422" s="178">
        <f>I365/RES_summary!I$21</f>
        <v>0.19998986271015262</v>
      </c>
      <c r="J422" s="178">
        <f>J365/RES_summary!J$21</f>
        <v>0</v>
      </c>
      <c r="K422" s="178">
        <f>K365/RES_summary!K$21</f>
        <v>0.49994136719843274</v>
      </c>
      <c r="L422" s="178">
        <f>L365/RES_summary!L$21</f>
        <v>0</v>
      </c>
      <c r="M422" s="178">
        <f>M365/RES_summary!M$21</f>
        <v>0.20011529461745831</v>
      </c>
      <c r="N422" s="178">
        <f>N365/RES_summary!N$21</f>
        <v>0.24266346450935597</v>
      </c>
      <c r="O422" s="178">
        <f>O365/RES_summary!O$21</f>
        <v>0.2975926676156822</v>
      </c>
      <c r="P422" s="178">
        <f>P365/RES_summary!P$21</f>
        <v>1.1607338314044378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8.0006206522900525E-2</v>
      </c>
      <c r="D423" s="177">
        <f>D366/RES_summary!D$21</f>
        <v>0</v>
      </c>
      <c r="E423" s="177">
        <f>E366/RES_summary!E$21</f>
        <v>0.70241354468432893</v>
      </c>
      <c r="F423" s="177">
        <f>F366/RES_summary!F$21</f>
        <v>8.3245726710569928E-2</v>
      </c>
      <c r="G423" s="177">
        <f>G366/RES_summary!G$21</f>
        <v>0.12603581018199203</v>
      </c>
      <c r="H423" s="177">
        <f>H366/RES_summary!H$21</f>
        <v>0.28871796248952242</v>
      </c>
      <c r="I423" s="177">
        <f>I366/RES_summary!I$21</f>
        <v>0.19998986271015262</v>
      </c>
      <c r="J423" s="177">
        <f>J366/RES_summary!J$21</f>
        <v>0</v>
      </c>
      <c r="K423" s="177">
        <f>K366/RES_summary!K$21</f>
        <v>0.49994136719843274</v>
      </c>
      <c r="L423" s="177">
        <f>L366/RES_summary!L$21</f>
        <v>0</v>
      </c>
      <c r="M423" s="177">
        <f>M366/RES_summary!M$21</f>
        <v>0.20011529461745831</v>
      </c>
      <c r="N423" s="177">
        <f>N366/RES_summary!N$21</f>
        <v>0.24266346450935597</v>
      </c>
      <c r="O423" s="177">
        <f>O366/RES_summary!O$21</f>
        <v>0.2975926676156822</v>
      </c>
      <c r="P423" s="177">
        <f>P366/RES_summary!P$21</f>
        <v>1.1607338314044378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16.04501207523197</v>
      </c>
      <c r="D424" s="178">
        <f>D367/RES_summary!D$21</f>
        <v>0</v>
      </c>
      <c r="E424" s="178">
        <f>E367/RES_summary!E$21</f>
        <v>16.068498816801281</v>
      </c>
      <c r="F424" s="178">
        <f>F367/RES_summary!F$21</f>
        <v>16.682747841981136</v>
      </c>
      <c r="G424" s="178">
        <f>G367/RES_summary!G$21</f>
        <v>17.451226666819487</v>
      </c>
      <c r="H424" s="178">
        <f>H367/RES_summary!H$21</f>
        <v>17.870402185100321</v>
      </c>
      <c r="I424" s="178">
        <f>I367/RES_summary!I$21</f>
        <v>18.085775021611099</v>
      </c>
      <c r="J424" s="178">
        <f>J367/RES_summary!J$21</f>
        <v>0</v>
      </c>
      <c r="K424" s="178">
        <f>K367/RES_summary!K$21</f>
        <v>16.078269487973301</v>
      </c>
      <c r="L424" s="178">
        <f>L367/RES_summary!L$21</f>
        <v>0</v>
      </c>
      <c r="M424" s="178">
        <f>M367/RES_summary!M$21</f>
        <v>19.337449421016672</v>
      </c>
      <c r="N424" s="178">
        <f>N367/RES_summary!N$21</f>
        <v>18.474303412848776</v>
      </c>
      <c r="O424" s="178">
        <f>O367/RES_summary!O$21</f>
        <v>19.408839946066745</v>
      </c>
      <c r="P424" s="178">
        <f>P367/RES_summary!P$21</f>
        <v>19.497424933880623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16.046457505362635</v>
      </c>
      <c r="D425" s="183">
        <f>D368/RES_summary!D$21</f>
        <v>0</v>
      </c>
      <c r="E425" s="183">
        <f>E368/RES_summary!E$21</f>
        <v>16.08464157074841</v>
      </c>
      <c r="F425" s="183">
        <f>F368/RES_summary!F$21</f>
        <v>16.004437825485141</v>
      </c>
      <c r="G425" s="183">
        <f>G368/RES_summary!G$21</f>
        <v>16.654360045683447</v>
      </c>
      <c r="H425" s="183">
        <f>H368/RES_summary!H$21</f>
        <v>15.750536716158528</v>
      </c>
      <c r="I425" s="183">
        <f>I368/RES_summary!I$21</f>
        <v>16.225274182260264</v>
      </c>
      <c r="J425" s="183">
        <f>J368/RES_summary!J$21</f>
        <v>0</v>
      </c>
      <c r="K425" s="183">
        <f>K368/RES_summary!K$21</f>
        <v>16.277448069558918</v>
      </c>
      <c r="L425" s="183">
        <f>L368/RES_summary!L$21</f>
        <v>0</v>
      </c>
      <c r="M425" s="183">
        <f>M368/RES_summary!M$21</f>
        <v>18.868348041862905</v>
      </c>
      <c r="N425" s="183">
        <f>N368/RES_summary!N$21</f>
        <v>18.795902557922989</v>
      </c>
      <c r="O425" s="183">
        <f>O368/RES_summary!O$21</f>
        <v>18.814966742082444</v>
      </c>
      <c r="P425" s="183">
        <f>P368/RES_summary!P$21</f>
        <v>18.845943046282233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14.951470206410663</v>
      </c>
      <c r="D426" s="183">
        <f>D369/RES_summary!D$21</f>
        <v>0</v>
      </c>
      <c r="E426" s="183">
        <f>E369/RES_summary!E$21</f>
        <v>15.033417749515083</v>
      </c>
      <c r="F426" s="183">
        <f>F369/RES_summary!F$21</f>
        <v>14.953852092665564</v>
      </c>
      <c r="G426" s="183">
        <f>G369/RES_summary!G$21</f>
        <v>15.443839105855306</v>
      </c>
      <c r="H426" s="183">
        <f>H369/RES_summary!H$21</f>
        <v>14.873058838303724</v>
      </c>
      <c r="I426" s="183">
        <f>I369/RES_summary!I$21</f>
        <v>15.216008717335573</v>
      </c>
      <c r="J426" s="183">
        <f>J369/RES_summary!J$21</f>
        <v>0</v>
      </c>
      <c r="K426" s="183">
        <f>K369/RES_summary!K$21</f>
        <v>15.318589368862623</v>
      </c>
      <c r="L426" s="183">
        <f>L369/RES_summary!L$21</f>
        <v>0</v>
      </c>
      <c r="M426" s="183">
        <f>M369/RES_summary!M$21</f>
        <v>17.764848452611329</v>
      </c>
      <c r="N426" s="183">
        <f>N369/RES_summary!N$21</f>
        <v>17.686155729967435</v>
      </c>
      <c r="O426" s="183">
        <f>O369/RES_summary!O$21</f>
        <v>17.654369912707097</v>
      </c>
      <c r="P426" s="183">
        <f>P369/RES_summary!P$21</f>
        <v>17.679034713692722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10.578839240752435</v>
      </c>
      <c r="D427" s="182">
        <f>D370/RES_summary!D$21</f>
        <v>0</v>
      </c>
      <c r="E427" s="182">
        <f>E370/RES_summary!E$21</f>
        <v>10.610353353500704</v>
      </c>
      <c r="F427" s="182">
        <f>F370/RES_summary!F$21</f>
        <v>10.540885174005101</v>
      </c>
      <c r="G427" s="182">
        <f>G370/RES_summary!G$21</f>
        <v>10.979500993799338</v>
      </c>
      <c r="H427" s="182">
        <f>H370/RES_summary!H$21</f>
        <v>10.350310913693235</v>
      </c>
      <c r="I427" s="182">
        <f>I370/RES_summary!I$21</f>
        <v>10.687012614450513</v>
      </c>
      <c r="J427" s="182">
        <f>J370/RES_summary!J$21</f>
        <v>0</v>
      </c>
      <c r="K427" s="182">
        <f>K370/RES_summary!K$21</f>
        <v>10.734787426664182</v>
      </c>
      <c r="L427" s="182">
        <f>L370/RES_summary!L$21</f>
        <v>0</v>
      </c>
      <c r="M427" s="182">
        <f>M370/RES_summary!M$21</f>
        <v>12.43476725212704</v>
      </c>
      <c r="N427" s="182">
        <f>N370/RES_summary!N$21</f>
        <v>12.378587095230378</v>
      </c>
      <c r="O427" s="182">
        <f>O370/RES_summary!O$21</f>
        <v>12.354855126366166</v>
      </c>
      <c r="P427" s="182">
        <f>P370/RES_summary!P$21</f>
        <v>12.370258529062339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4.372630965658229</v>
      </c>
      <c r="D428" s="181">
        <f>D371/RES_summary!D$21</f>
        <v>0</v>
      </c>
      <c r="E428" s="181">
        <f>E371/RES_summary!E$21</f>
        <v>4.4230643960143787</v>
      </c>
      <c r="F428" s="181">
        <f>F371/RES_summary!F$21</f>
        <v>4.4129669186604623</v>
      </c>
      <c r="G428" s="181">
        <f>G371/RES_summary!G$21</f>
        <v>4.4643381120559695</v>
      </c>
      <c r="H428" s="181">
        <f>H371/RES_summary!H$21</f>
        <v>4.5227479246104885</v>
      </c>
      <c r="I428" s="181">
        <f>I371/RES_summary!I$21</f>
        <v>4.5289961028850625</v>
      </c>
      <c r="J428" s="181">
        <f>J371/RES_summary!J$21</f>
        <v>0</v>
      </c>
      <c r="K428" s="181">
        <f>K371/RES_summary!K$21</f>
        <v>4.5838019421984457</v>
      </c>
      <c r="L428" s="181">
        <f>L371/RES_summary!L$21</f>
        <v>0</v>
      </c>
      <c r="M428" s="181">
        <f>M371/RES_summary!M$21</f>
        <v>5.330081200484293</v>
      </c>
      <c r="N428" s="181">
        <f>N371/RES_summary!N$21</f>
        <v>5.3075686347370556</v>
      </c>
      <c r="O428" s="181">
        <f>O371/RES_summary!O$21</f>
        <v>5.2995147863409304</v>
      </c>
      <c r="P428" s="181">
        <f>P371/RES_summary!P$21</f>
        <v>5.3087761846303838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20.126871664145817</v>
      </c>
      <c r="D429" s="180">
        <f>D372/RES_summary!D$21</f>
        <v>0</v>
      </c>
      <c r="E429" s="180">
        <f>E372/RES_summary!E$21</f>
        <v>0</v>
      </c>
      <c r="F429" s="180">
        <f>F372/RES_summary!F$21</f>
        <v>20.538876981425076</v>
      </c>
      <c r="G429" s="180">
        <f>G372/RES_summary!G$21</f>
        <v>20.169072337834624</v>
      </c>
      <c r="H429" s="180">
        <f>H372/RES_summary!H$21</f>
        <v>23.063157603614034</v>
      </c>
      <c r="I429" s="180">
        <f>I372/RES_summary!I$21</f>
        <v>23.284721317738732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27.062164261656211</v>
      </c>
      <c r="N429" s="180">
        <f>N372/RES_summary!N$21</f>
        <v>0</v>
      </c>
      <c r="O429" s="180">
        <f>O372/RES_summary!O$21</f>
        <v>24.909462171732311</v>
      </c>
      <c r="P429" s="180">
        <f>P372/RES_summary!P$21</f>
        <v>25.248177385949141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19.285347572900069</v>
      </c>
      <c r="D430" s="179">
        <f>D373/RES_summary!D$21</f>
        <v>0</v>
      </c>
      <c r="E430" s="179">
        <f>E373/RES_summary!E$21</f>
        <v>0</v>
      </c>
      <c r="F430" s="179">
        <f>F373/RES_summary!F$21</f>
        <v>19.10347079043482</v>
      </c>
      <c r="G430" s="179">
        <f>G373/RES_summary!G$21</f>
        <v>18.515035325013034</v>
      </c>
      <c r="H430" s="179">
        <f>H373/RES_summary!H$21</f>
        <v>20.354013089020654</v>
      </c>
      <c r="I430" s="179">
        <f>I373/RES_summary!I$21</f>
        <v>19.894491498465531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22.766285963895815</v>
      </c>
      <c r="N430" s="179">
        <f>N373/RES_summary!N$21</f>
        <v>0</v>
      </c>
      <c r="O430" s="179">
        <f>O373/RES_summary!O$21</f>
        <v>21.533323312074799</v>
      </c>
      <c r="P430" s="179">
        <f>P373/RES_summary!P$21</f>
        <v>21.802378540358024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14.912716607241837</v>
      </c>
      <c r="D431" s="177">
        <f>D374/RES_summary!D$21</f>
        <v>0</v>
      </c>
      <c r="E431" s="177">
        <f>E374/RES_summary!E$21</f>
        <v>0</v>
      </c>
      <c r="F431" s="177">
        <f>F374/RES_summary!F$21</f>
        <v>14.713430583024094</v>
      </c>
      <c r="G431" s="177">
        <f>G374/RES_summary!G$21</f>
        <v>14.096047309242079</v>
      </c>
      <c r="H431" s="177">
        <f>H374/RES_summary!H$21</f>
        <v>15.818966815437721</v>
      </c>
      <c r="I431" s="177">
        <f>I374/RES_summary!I$21</f>
        <v>15.371805218070371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17.503611347574921</v>
      </c>
      <c r="N431" s="177">
        <f>N374/RES_summary!N$21</f>
        <v>0</v>
      </c>
      <c r="O431" s="177">
        <f>O374/RES_summary!O$21</f>
        <v>16.286003179120716</v>
      </c>
      <c r="P431" s="177">
        <f>P374/RES_summary!P$21</f>
        <v>16.505524480867649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4.3726309656582298</v>
      </c>
      <c r="D432" s="177">
        <f>D375/RES_summary!D$21</f>
        <v>0</v>
      </c>
      <c r="E432" s="177">
        <f>E375/RES_summary!E$21</f>
        <v>0</v>
      </c>
      <c r="F432" s="177">
        <f>F375/RES_summary!F$21</f>
        <v>4.3900402074107285</v>
      </c>
      <c r="G432" s="177">
        <f>G375/RES_summary!G$21</f>
        <v>4.4189880157709549</v>
      </c>
      <c r="H432" s="177">
        <f>H375/RES_summary!H$21</f>
        <v>4.5350462735829327</v>
      </c>
      <c r="I432" s="177">
        <f>I375/RES_summary!I$21</f>
        <v>4.5226862803951651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5.2626746163208908</v>
      </c>
      <c r="N432" s="177">
        <f>N375/RES_summary!N$21</f>
        <v>0</v>
      </c>
      <c r="O432" s="177">
        <f>O375/RES_summary!O$21</f>
        <v>5.2473201329540844</v>
      </c>
      <c r="P432" s="177">
        <f>P375/RES_summary!P$21</f>
        <v>5.2968540594903732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10.620759263222032</v>
      </c>
      <c r="D433" s="178">
        <f>D376/RES_summary!D$21</f>
        <v>0</v>
      </c>
      <c r="E433" s="178">
        <f>E376/RES_summary!E$21</f>
        <v>10.757750958159615</v>
      </c>
      <c r="F433" s="178">
        <f>F376/RES_summary!F$21</f>
        <v>10.95049918890415</v>
      </c>
      <c r="G433" s="178">
        <f>G376/RES_summary!G$21</f>
        <v>10.670276262113292</v>
      </c>
      <c r="H433" s="178">
        <f>H376/RES_summary!H$21</f>
        <v>10.915345255477718</v>
      </c>
      <c r="I433" s="178">
        <f>I376/RES_summary!I$21</f>
        <v>11.406573496001657</v>
      </c>
      <c r="J433" s="178">
        <f>J376/RES_summary!J$21</f>
        <v>0</v>
      </c>
      <c r="K433" s="178">
        <f>K376/RES_summary!K$21</f>
        <v>11.171932277848338</v>
      </c>
      <c r="L433" s="178">
        <f>L376/RES_summary!L$21</f>
        <v>0</v>
      </c>
      <c r="M433" s="178">
        <f>M376/RES_summary!M$21</f>
        <v>13.747615205198679</v>
      </c>
      <c r="N433" s="178">
        <f>N376/RES_summary!N$21</f>
        <v>13.415934302188608</v>
      </c>
      <c r="O433" s="178">
        <f>O376/RES_summary!O$21</f>
        <v>12.7278315417082</v>
      </c>
      <c r="P433" s="178">
        <f>P376/RES_summary!P$21</f>
        <v>13.087347774910713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10.620759263222032</v>
      </c>
      <c r="D435" s="176">
        <f>D378/RES_summary!D$21</f>
        <v>0</v>
      </c>
      <c r="E435" s="176">
        <f>E378/RES_summary!E$21</f>
        <v>10.757750958159615</v>
      </c>
      <c r="F435" s="176">
        <f>F378/RES_summary!F$21</f>
        <v>10.95049918890415</v>
      </c>
      <c r="G435" s="176">
        <f>G378/RES_summary!G$21</f>
        <v>10.670276262113292</v>
      </c>
      <c r="H435" s="176">
        <f>H378/RES_summary!H$21</f>
        <v>10.915345255477718</v>
      </c>
      <c r="I435" s="176">
        <f>I378/RES_summary!I$21</f>
        <v>11.406573496001657</v>
      </c>
      <c r="J435" s="176">
        <f>J378/RES_summary!J$21</f>
        <v>0</v>
      </c>
      <c r="K435" s="176">
        <f>K378/RES_summary!K$21</f>
        <v>11.171932277848338</v>
      </c>
      <c r="L435" s="176">
        <f>L378/RES_summary!L$21</f>
        <v>0</v>
      </c>
      <c r="M435" s="176">
        <f>M378/RES_summary!M$21</f>
        <v>13.747615205198679</v>
      </c>
      <c r="N435" s="176">
        <f>N378/RES_summary!N$21</f>
        <v>13.415934302188608</v>
      </c>
      <c r="O435" s="176">
        <f>O378/RES_summary!O$21</f>
        <v>12.7278315417082</v>
      </c>
      <c r="P435" s="176">
        <f>P378/RES_summary!P$21</f>
        <v>13.087347774910713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117.70431834832652</v>
      </c>
      <c r="D437" s="184">
        <f>D380/RES_summary!D$21</f>
        <v>0</v>
      </c>
      <c r="E437" s="184">
        <f>E380/RES_summary!E$21</f>
        <v>128.24740375153073</v>
      </c>
      <c r="F437" s="184">
        <f>F380/RES_summary!F$21</f>
        <v>125.52014524692264</v>
      </c>
      <c r="G437" s="184">
        <f>G380/RES_summary!G$21</f>
        <v>129.31628373604897</v>
      </c>
      <c r="H437" s="184">
        <f>H380/RES_summary!H$21</f>
        <v>123.31954016498206</v>
      </c>
      <c r="I437" s="184">
        <f>I380/RES_summary!I$21</f>
        <v>113.67492434566789</v>
      </c>
      <c r="J437" s="184">
        <f>J380/RES_summary!J$21</f>
        <v>0</v>
      </c>
      <c r="K437" s="184">
        <f>K380/RES_summary!K$21</f>
        <v>112.32316840100921</v>
      </c>
      <c r="L437" s="184">
        <f>L380/RES_summary!L$21</f>
        <v>0</v>
      </c>
      <c r="M437" s="184">
        <f>M380/RES_summary!M$21</f>
        <v>120.89766304351282</v>
      </c>
      <c r="N437" s="184">
        <f>N380/RES_summary!N$21</f>
        <v>116.80607409934842</v>
      </c>
      <c r="O437" s="184">
        <f>O380/RES_summary!O$21</f>
        <v>113.40236352420506</v>
      </c>
      <c r="P437" s="184">
        <f>P380/RES_summary!P$21</f>
        <v>102.93506181849627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96.297930260836964</v>
      </c>
      <c r="D438" s="178">
        <f>D381/RES_summary!D$21</f>
        <v>0</v>
      </c>
      <c r="E438" s="178">
        <f>E381/RES_summary!E$21</f>
        <v>105.57005332092072</v>
      </c>
      <c r="F438" s="178">
        <f>F381/RES_summary!F$21</f>
        <v>103.58586478250939</v>
      </c>
      <c r="G438" s="178">
        <f>G381/RES_summary!G$21</f>
        <v>106.98021321134884</v>
      </c>
      <c r="H438" s="178">
        <f>H381/RES_summary!H$21</f>
        <v>100.22996304041924</v>
      </c>
      <c r="I438" s="178">
        <f>I381/RES_summary!I$21</f>
        <v>90.021200450368596</v>
      </c>
      <c r="J438" s="178">
        <f>J381/RES_summary!J$21</f>
        <v>0</v>
      </c>
      <c r="K438" s="178">
        <f>K381/RES_summary!K$21</f>
        <v>88.860530898683066</v>
      </c>
      <c r="L438" s="178">
        <f>L381/RES_summary!L$21</f>
        <v>0</v>
      </c>
      <c r="M438" s="178">
        <f>M381/RES_summary!M$21</f>
        <v>93.510405580821939</v>
      </c>
      <c r="N438" s="178">
        <f>N381/RES_summary!N$21</f>
        <v>89.83270438368406</v>
      </c>
      <c r="O438" s="178">
        <f>O381/RES_summary!O$21</f>
        <v>86.498334515797879</v>
      </c>
      <c r="P438" s="178">
        <f>P381/RES_summary!P$21</f>
        <v>72.734275464449496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95.870214981742294</v>
      </c>
      <c r="D439" s="177">
        <f>D382/RES_summary!D$21</f>
        <v>0</v>
      </c>
      <c r="E439" s="177">
        <f>E382/RES_summary!E$21</f>
        <v>104.99217394231466</v>
      </c>
      <c r="F439" s="177">
        <f>F382/RES_summary!F$21</f>
        <v>103.15017603623929</v>
      </c>
      <c r="G439" s="177">
        <f>G382/RES_summary!G$21</f>
        <v>106.54757372239391</v>
      </c>
      <c r="H439" s="177">
        <f>H382/RES_summary!H$21</f>
        <v>99.688739951861407</v>
      </c>
      <c r="I439" s="177">
        <f>I382/RES_summary!I$21</f>
        <v>89.528355018442454</v>
      </c>
      <c r="J439" s="177">
        <f>J382/RES_summary!J$21</f>
        <v>0</v>
      </c>
      <c r="K439" s="177">
        <f>K382/RES_summary!K$21</f>
        <v>88.423100873306907</v>
      </c>
      <c r="L439" s="177">
        <f>L382/RES_summary!L$21</f>
        <v>0</v>
      </c>
      <c r="M439" s="177">
        <f>M382/RES_summary!M$21</f>
        <v>92.95724784502606</v>
      </c>
      <c r="N439" s="177">
        <f>N382/RES_summary!N$21</f>
        <v>89.536857386350277</v>
      </c>
      <c r="O439" s="177">
        <f>O382/RES_summary!O$21</f>
        <v>86.177971921443955</v>
      </c>
      <c r="P439" s="177">
        <f>P382/RES_summary!P$21</f>
        <v>72.389523706220189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0.42771527909466628</v>
      </c>
      <c r="D440" s="177">
        <f>D383/RES_summary!D$21</f>
        <v>0</v>
      </c>
      <c r="E440" s="177">
        <f>E383/RES_summary!E$21</f>
        <v>0.5778793786060622</v>
      </c>
      <c r="F440" s="177">
        <f>F383/RES_summary!F$21</f>
        <v>0.43568874627010645</v>
      </c>
      <c r="G440" s="177">
        <f>G383/RES_summary!G$21</f>
        <v>0.43263948895493748</v>
      </c>
      <c r="H440" s="177">
        <f>H383/RES_summary!H$21</f>
        <v>0.54122308855781531</v>
      </c>
      <c r="I440" s="177">
        <f>I383/RES_summary!I$21</f>
        <v>0.49284543192614899</v>
      </c>
      <c r="J440" s="177">
        <f>J383/RES_summary!J$21</f>
        <v>0</v>
      </c>
      <c r="K440" s="177">
        <f>K383/RES_summary!K$21</f>
        <v>0.43743002537615344</v>
      </c>
      <c r="L440" s="177">
        <f>L383/RES_summary!L$21</f>
        <v>0</v>
      </c>
      <c r="M440" s="177">
        <f>M383/RES_summary!M$21</f>
        <v>0.55315773579586969</v>
      </c>
      <c r="N440" s="177">
        <f>N383/RES_summary!N$21</f>
        <v>0.29584699733377412</v>
      </c>
      <c r="O440" s="177">
        <f>O383/RES_summary!O$21</f>
        <v>0.320362594353924</v>
      </c>
      <c r="P440" s="177">
        <f>P383/RES_summary!P$21</f>
        <v>0.34475175822930121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0.1411508655796869</v>
      </c>
      <c r="D441" s="178">
        <f>D384/RES_summary!D$21</f>
        <v>0</v>
      </c>
      <c r="E441" s="178">
        <f>E384/RES_summary!E$21</f>
        <v>1.2575071386156405</v>
      </c>
      <c r="F441" s="178">
        <f>F384/RES_summary!F$21</f>
        <v>0.15298990185311806</v>
      </c>
      <c r="G441" s="178">
        <f>G384/RES_summary!G$21</f>
        <v>0.23991836479418988</v>
      </c>
      <c r="H441" s="178">
        <f>H384/RES_summary!H$21</f>
        <v>0.57589937751418918</v>
      </c>
      <c r="I441" s="178">
        <f>I384/RES_summary!I$21</f>
        <v>0.41916239089598412</v>
      </c>
      <c r="J441" s="178">
        <f>J384/RES_summary!J$21</f>
        <v>0</v>
      </c>
      <c r="K441" s="178">
        <f>K384/RES_summary!K$21</f>
        <v>1.2082848912810333</v>
      </c>
      <c r="L441" s="178">
        <f>L384/RES_summary!L$21</f>
        <v>0</v>
      </c>
      <c r="M441" s="178">
        <f>M384/RES_summary!M$21</f>
        <v>0.56648051872401906</v>
      </c>
      <c r="N441" s="178">
        <f>N384/RES_summary!N$21</f>
        <v>0.73360335999671744</v>
      </c>
      <c r="O441" s="178">
        <f>O384/RES_summary!O$21</f>
        <v>0.93979053304770788</v>
      </c>
      <c r="P441" s="178">
        <f>P384/RES_summary!P$21</f>
        <v>3.7720376096579855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0.1411508655796869</v>
      </c>
      <c r="D442" s="177">
        <f>D385/RES_summary!D$21</f>
        <v>0</v>
      </c>
      <c r="E442" s="177">
        <f>E385/RES_summary!E$21</f>
        <v>1.2575071386156405</v>
      </c>
      <c r="F442" s="177">
        <f>F385/RES_summary!F$21</f>
        <v>0.15298990185311806</v>
      </c>
      <c r="G442" s="177">
        <f>G385/RES_summary!G$21</f>
        <v>0.23991836479418988</v>
      </c>
      <c r="H442" s="177">
        <f>H385/RES_summary!H$21</f>
        <v>0.57589937751418918</v>
      </c>
      <c r="I442" s="177">
        <f>I385/RES_summary!I$21</f>
        <v>0.41916239089598412</v>
      </c>
      <c r="J442" s="177">
        <f>J385/RES_summary!J$21</f>
        <v>0</v>
      </c>
      <c r="K442" s="177">
        <f>K385/RES_summary!K$21</f>
        <v>1.2082848912810333</v>
      </c>
      <c r="L442" s="177">
        <f>L385/RES_summary!L$21</f>
        <v>0</v>
      </c>
      <c r="M442" s="177">
        <f>M385/RES_summary!M$21</f>
        <v>0.56648051872401906</v>
      </c>
      <c r="N442" s="177">
        <f>N385/RES_summary!N$21</f>
        <v>0.73360335999671744</v>
      </c>
      <c r="O442" s="177">
        <f>O385/RES_summary!O$21</f>
        <v>0.93979053304770788</v>
      </c>
      <c r="P442" s="177">
        <f>P385/RES_summary!P$21</f>
        <v>3.7720376096579855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12.61791295326932</v>
      </c>
      <c r="D443" s="178">
        <f>D386/RES_summary!D$21</f>
        <v>0</v>
      </c>
      <c r="E443" s="178">
        <f>E386/RES_summary!E$21</f>
        <v>12.561715619787034</v>
      </c>
      <c r="F443" s="178">
        <f>F386/RES_summary!F$21</f>
        <v>12.763142296383064</v>
      </c>
      <c r="G443" s="178">
        <f>G386/RES_summary!G$21</f>
        <v>13.255207518167083</v>
      </c>
      <c r="H443" s="178">
        <f>H386/RES_summary!H$21</f>
        <v>13.470562312293625</v>
      </c>
      <c r="I443" s="178">
        <f>I386/RES_summary!I$21</f>
        <v>13.781061363525849</v>
      </c>
      <c r="J443" s="178">
        <f>J386/RES_summary!J$21</f>
        <v>0</v>
      </c>
      <c r="K443" s="178">
        <f>K386/RES_summary!K$21</f>
        <v>12.94539286637805</v>
      </c>
      <c r="L443" s="178">
        <f>L386/RES_summary!L$21</f>
        <v>0</v>
      </c>
      <c r="M443" s="178">
        <f>M386/RES_summary!M$21</f>
        <v>15.350921673413861</v>
      </c>
      <c r="N443" s="178">
        <f>N386/RES_summary!N$21</f>
        <v>15.028346731301598</v>
      </c>
      <c r="O443" s="178">
        <f>O386/RES_summary!O$21</f>
        <v>15.341921666009039</v>
      </c>
      <c r="P443" s="178">
        <f>P386/RES_summary!P$21</f>
        <v>15.500598544299176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12.455813004836008</v>
      </c>
      <c r="D444" s="183">
        <f>D387/RES_summary!D$21</f>
        <v>0</v>
      </c>
      <c r="E444" s="183">
        <f>E387/RES_summary!E$21</f>
        <v>12.559306139651463</v>
      </c>
      <c r="F444" s="183">
        <f>F387/RES_summary!F$21</f>
        <v>12.53495356027396</v>
      </c>
      <c r="G444" s="183">
        <f>G387/RES_summary!G$21</f>
        <v>13.082750092594132</v>
      </c>
      <c r="H444" s="183">
        <f>H387/RES_summary!H$21</f>
        <v>12.405165380853594</v>
      </c>
      <c r="I444" s="183">
        <f>I387/RES_summary!I$21</f>
        <v>12.81629030188744</v>
      </c>
      <c r="J444" s="183">
        <f>J387/RES_summary!J$21</f>
        <v>0</v>
      </c>
      <c r="K444" s="183">
        <f>K387/RES_summary!K$21</f>
        <v>12.897333913914402</v>
      </c>
      <c r="L444" s="183">
        <f>L387/RES_summary!L$21</f>
        <v>0</v>
      </c>
      <c r="M444" s="183">
        <f>M387/RES_summary!M$21</f>
        <v>15.00206236170248</v>
      </c>
      <c r="N444" s="183">
        <f>N387/RES_summary!N$21</f>
        <v>14.948385119912844</v>
      </c>
      <c r="O444" s="183">
        <f>O387/RES_summary!O$21</f>
        <v>14.960843478094187</v>
      </c>
      <c r="P444" s="183">
        <f>P387/RES_summary!P$21</f>
        <v>14.995334392285972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12.582257916580351</v>
      </c>
      <c r="D445" s="183">
        <f>D388/RES_summary!D$21</f>
        <v>0</v>
      </c>
      <c r="E445" s="183">
        <f>E388/RES_summary!E$21</f>
        <v>12.716212633029077</v>
      </c>
      <c r="F445" s="183">
        <f>F388/RES_summary!F$21</f>
        <v>12.685083334159087</v>
      </c>
      <c r="G445" s="183">
        <f>G388/RES_summary!G$21</f>
        <v>13.091715223989192</v>
      </c>
      <c r="H445" s="183">
        <f>H388/RES_summary!H$21</f>
        <v>12.724465862840155</v>
      </c>
      <c r="I445" s="183">
        <f>I388/RES_summary!I$21</f>
        <v>13.002212143568721</v>
      </c>
      <c r="J445" s="183">
        <f>J388/RES_summary!J$21</f>
        <v>0</v>
      </c>
      <c r="K445" s="183">
        <f>K388/RES_summary!K$21</f>
        <v>13.128692849946958</v>
      </c>
      <c r="L445" s="183">
        <f>L388/RES_summary!L$21</f>
        <v>0</v>
      </c>
      <c r="M445" s="183">
        <f>M388/RES_summary!M$21</f>
        <v>15.277994566504583</v>
      </c>
      <c r="N445" s="183">
        <f>N388/RES_summary!N$21</f>
        <v>15.22430981049747</v>
      </c>
      <c r="O445" s="183">
        <f>O388/RES_summary!O$21</f>
        <v>15.20951777484189</v>
      </c>
      <c r="P445" s="183">
        <f>P388/RES_summary!P$21</f>
        <v>15.22687418558721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8.2096269509221216</v>
      </c>
      <c r="D446" s="182">
        <f>D389/RES_summary!D$21</f>
        <v>0</v>
      </c>
      <c r="E446" s="182">
        <f>E389/RES_summary!E$21</f>
        <v>8.2727305632136439</v>
      </c>
      <c r="F446" s="182">
        <f>F389/RES_summary!F$21</f>
        <v>8.2457536214128275</v>
      </c>
      <c r="G446" s="182">
        <f>G389/RES_summary!G$21</f>
        <v>8.6005361965273774</v>
      </c>
      <c r="H446" s="182">
        <f>H389/RES_summary!H$21</f>
        <v>8.1563963381610431</v>
      </c>
      <c r="I446" s="182">
        <f>I389/RES_summary!I$21</f>
        <v>8.4378043133971765</v>
      </c>
      <c r="J446" s="182">
        <f>J389/RES_summary!J$21</f>
        <v>0</v>
      </c>
      <c r="K446" s="182">
        <f>K389/RES_summary!K$21</f>
        <v>8.5118393253394764</v>
      </c>
      <c r="L446" s="182">
        <f>L389/RES_summary!L$21</f>
        <v>0</v>
      </c>
      <c r="M446" s="182">
        <f>M389/RES_summary!M$21</f>
        <v>9.9098507404515317</v>
      </c>
      <c r="N446" s="182">
        <f>N389/RES_summary!N$21</f>
        <v>9.8901373990405173</v>
      </c>
      <c r="O446" s="182">
        <f>O389/RES_summary!O$21</f>
        <v>9.8841938965273037</v>
      </c>
      <c r="P446" s="182">
        <f>P389/RES_summary!P$21</f>
        <v>9.8954924709102166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4.372630965658229</v>
      </c>
      <c r="D447" s="181">
        <f>D390/RES_summary!D$21</f>
        <v>0</v>
      </c>
      <c r="E447" s="181">
        <f>E390/RES_summary!E$21</f>
        <v>4.4434820698154303</v>
      </c>
      <c r="F447" s="181">
        <f>F390/RES_summary!F$21</f>
        <v>4.439329712746261</v>
      </c>
      <c r="G447" s="181">
        <f>G390/RES_summary!G$21</f>
        <v>4.4911790274618131</v>
      </c>
      <c r="H447" s="181">
        <f>H390/RES_summary!H$21</f>
        <v>4.568069524679113</v>
      </c>
      <c r="I447" s="181">
        <f>I390/RES_summary!I$21</f>
        <v>4.5644078301715458</v>
      </c>
      <c r="J447" s="181">
        <f>J390/RES_summary!J$21</f>
        <v>0</v>
      </c>
      <c r="K447" s="181">
        <f>K390/RES_summary!K$21</f>
        <v>4.6168535246074844</v>
      </c>
      <c r="L447" s="181">
        <f>L390/RES_summary!L$21</f>
        <v>0</v>
      </c>
      <c r="M447" s="181">
        <f>M390/RES_summary!M$21</f>
        <v>5.368143826053049</v>
      </c>
      <c r="N447" s="181">
        <f>N390/RES_summary!N$21</f>
        <v>5.3341724114569518</v>
      </c>
      <c r="O447" s="181">
        <f>O390/RES_summary!O$21</f>
        <v>5.3253238783145846</v>
      </c>
      <c r="P447" s="181">
        <f>P390/RES_summary!P$21</f>
        <v>5.3313817146769988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13.528048864532147</v>
      </c>
      <c r="D448" s="180">
        <f>D391/RES_summary!D$21</f>
        <v>0</v>
      </c>
      <c r="E448" s="180">
        <f>E391/RES_summary!E$21</f>
        <v>0</v>
      </c>
      <c r="F448" s="180">
        <f>F391/RES_summary!F$21</f>
        <v>13.941917459546893</v>
      </c>
      <c r="G448" s="180">
        <f>G391/RES_summary!G$21</f>
        <v>13.79787252498515</v>
      </c>
      <c r="H448" s="180">
        <f>H391/RES_summary!H$21</f>
        <v>15.951119536065669</v>
      </c>
      <c r="I448" s="180">
        <f>I391/RES_summary!I$21</f>
        <v>16.124603372804501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19.206276742860346</v>
      </c>
      <c r="N448" s="180">
        <f>N391/RES_summary!N$21</f>
        <v>0</v>
      </c>
      <c r="O448" s="180">
        <f>O391/RES_summary!O$21</f>
        <v>17.862890171100091</v>
      </c>
      <c r="P448" s="180">
        <f>P391/RES_summary!P$21</f>
        <v>17.992343467734795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14.456369036548935</v>
      </c>
      <c r="D449" s="179">
        <f>D392/RES_summary!D$21</f>
        <v>0</v>
      </c>
      <c r="E449" s="179">
        <f>E392/RES_summary!E$21</f>
        <v>0</v>
      </c>
      <c r="F449" s="179">
        <f>F392/RES_summary!F$21</f>
        <v>14.526874792190112</v>
      </c>
      <c r="G449" s="179">
        <f>G392/RES_summary!G$21</f>
        <v>14.235675320572941</v>
      </c>
      <c r="H449" s="179">
        <f>H392/RES_summary!H$21</f>
        <v>15.512477054116877</v>
      </c>
      <c r="I449" s="179">
        <f>I392/RES_summary!I$21</f>
        <v>15.264778402123572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17.931829287329158</v>
      </c>
      <c r="N449" s="179">
        <f>N392/RES_summary!N$21</f>
        <v>0</v>
      </c>
      <c r="O449" s="179">
        <f>O392/RES_summary!O$21</f>
        <v>17.003292258361757</v>
      </c>
      <c r="P449" s="179">
        <f>P392/RES_summary!P$21</f>
        <v>17.09019906051218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10.083738070890707</v>
      </c>
      <c r="D450" s="177">
        <f>D393/RES_summary!D$21</f>
        <v>0</v>
      </c>
      <c r="E450" s="177">
        <f>E393/RES_summary!E$21</f>
        <v>0</v>
      </c>
      <c r="F450" s="177">
        <f>F393/RES_summary!F$21</f>
        <v>10.087613429237047</v>
      </c>
      <c r="G450" s="177">
        <f>G393/RES_summary!G$21</f>
        <v>9.7444050158339799</v>
      </c>
      <c r="H450" s="177">
        <f>H393/RES_summary!H$21</f>
        <v>10.944420679753927</v>
      </c>
      <c r="I450" s="177">
        <f>I393/RES_summary!I$21</f>
        <v>10.700297270705397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12.563638001423181</v>
      </c>
      <c r="N450" s="177">
        <f>N393/RES_summary!N$21</f>
        <v>0</v>
      </c>
      <c r="O450" s="177">
        <f>O393/RES_summary!O$21</f>
        <v>11.679040234696647</v>
      </c>
      <c r="P450" s="177">
        <f>P393/RES_summary!P$21</f>
        <v>11.758757663475754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4.3726309656582298</v>
      </c>
      <c r="D451" s="177">
        <f>D394/RES_summary!D$21</f>
        <v>0</v>
      </c>
      <c r="E451" s="177">
        <f>E394/RES_summary!E$21</f>
        <v>0</v>
      </c>
      <c r="F451" s="177">
        <f>F394/RES_summary!F$21</f>
        <v>4.4392613629530633</v>
      </c>
      <c r="G451" s="177">
        <f>G394/RES_summary!G$21</f>
        <v>4.4912703047389639</v>
      </c>
      <c r="H451" s="177">
        <f>H394/RES_summary!H$21</f>
        <v>4.5680563743629499</v>
      </c>
      <c r="I451" s="177">
        <f>I394/RES_summary!I$21</f>
        <v>4.5644811314181739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5.3681912859059793</v>
      </c>
      <c r="N451" s="177">
        <f>N394/RES_summary!N$21</f>
        <v>0</v>
      </c>
      <c r="O451" s="177">
        <f>O394/RES_summary!O$21</f>
        <v>5.3242520236651094</v>
      </c>
      <c r="P451" s="177">
        <f>P394/RES_summary!P$21</f>
        <v>5.3314413970364249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8.6473242686405456</v>
      </c>
      <c r="D452" s="178">
        <f>D395/RES_summary!D$21</f>
        <v>0</v>
      </c>
      <c r="E452" s="178">
        <f>E395/RES_summary!E$21</f>
        <v>8.8581276722073401</v>
      </c>
      <c r="F452" s="178">
        <f>F395/RES_summary!F$21</f>
        <v>9.018148266177068</v>
      </c>
      <c r="G452" s="178">
        <f>G395/RES_summary!G$21</f>
        <v>8.8409446417388491</v>
      </c>
      <c r="H452" s="178">
        <f>H395/RES_summary!H$21</f>
        <v>9.0431154347550144</v>
      </c>
      <c r="I452" s="178">
        <f>I395/RES_summary!I$21</f>
        <v>9.4535001408774697</v>
      </c>
      <c r="J452" s="178">
        <f>J395/RES_summary!J$21</f>
        <v>0</v>
      </c>
      <c r="K452" s="178">
        <f>K395/RES_summary!K$21</f>
        <v>9.3089597446670656</v>
      </c>
      <c r="L452" s="178">
        <f>L395/RES_summary!L$21</f>
        <v>0</v>
      </c>
      <c r="M452" s="178">
        <f>M395/RES_summary!M$21</f>
        <v>11.469855270553012</v>
      </c>
      <c r="N452" s="178">
        <f>N395/RES_summary!N$21</f>
        <v>11.211419624366025</v>
      </c>
      <c r="O452" s="178">
        <f>O395/RES_summary!O$21</f>
        <v>10.622316809350448</v>
      </c>
      <c r="P452" s="178">
        <f>P395/RES_summary!P$21</f>
        <v>10.928150200089604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8.6473242686405456</v>
      </c>
      <c r="D454" s="176">
        <f>D397/RES_summary!D$21</f>
        <v>0</v>
      </c>
      <c r="E454" s="176">
        <f>E397/RES_summary!E$21</f>
        <v>8.8581276722073401</v>
      </c>
      <c r="F454" s="176">
        <f>F397/RES_summary!F$21</f>
        <v>9.018148266177068</v>
      </c>
      <c r="G454" s="176">
        <f>G397/RES_summary!G$21</f>
        <v>8.8409446417388491</v>
      </c>
      <c r="H454" s="176">
        <f>H397/RES_summary!H$21</f>
        <v>9.0431154347550144</v>
      </c>
      <c r="I454" s="176">
        <f>I397/RES_summary!I$21</f>
        <v>9.4535001408774697</v>
      </c>
      <c r="J454" s="176">
        <f>J397/RES_summary!J$21</f>
        <v>0</v>
      </c>
      <c r="K454" s="176">
        <f>K397/RES_summary!K$21</f>
        <v>9.3089597446670656</v>
      </c>
      <c r="L454" s="176">
        <f>L397/RES_summary!L$21</f>
        <v>0</v>
      </c>
      <c r="M454" s="176">
        <f>M397/RES_summary!M$21</f>
        <v>11.469855270553012</v>
      </c>
      <c r="N454" s="176">
        <f>N397/RES_summary!N$21</f>
        <v>11.211419624366025</v>
      </c>
      <c r="O454" s="176">
        <f>O397/RES_summary!O$21</f>
        <v>10.622316809350448</v>
      </c>
      <c r="P454" s="176">
        <f>P397/RES_summary!P$21</f>
        <v>10.928150200089604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610</v>
      </c>
      <c r="C5" s="151">
        <f>RES_hhdet_num!C$143</f>
        <v>704</v>
      </c>
      <c r="D5" s="151">
        <f>RES_hhdet_num!D$143</f>
        <v>935</v>
      </c>
      <c r="E5" s="151">
        <f>RES_hhdet_num!E$143</f>
        <v>1109</v>
      </c>
      <c r="F5" s="151">
        <f>RES_hhdet_num!F$143</f>
        <v>1222.0000000000002</v>
      </c>
      <c r="G5" s="151">
        <f>RES_hhdet_num!G$143</f>
        <v>1415</v>
      </c>
      <c r="H5" s="151">
        <f>RES_hhdet_num!H$143</f>
        <v>1641.9999999999993</v>
      </c>
      <c r="I5" s="151">
        <f>RES_hhdet_num!I$143</f>
        <v>1751.9999999999995</v>
      </c>
      <c r="J5" s="151">
        <f>RES_hhdet_num!J$143</f>
        <v>1904.9999999999993</v>
      </c>
      <c r="K5" s="151">
        <f>RES_hhdet_num!K$143</f>
        <v>2019.9999999999993</v>
      </c>
      <c r="L5" s="151">
        <f>RES_hhdet_num!L$143</f>
        <v>2234.9999999999995</v>
      </c>
      <c r="M5" s="151">
        <f>RES_hhdet_num!M$143</f>
        <v>2473.9999999999991</v>
      </c>
      <c r="N5" s="151">
        <f>RES_hhdet_num!N$143</f>
        <v>2727.0000000000005</v>
      </c>
      <c r="O5" s="151">
        <f>RES_hhdet_num!O$143</f>
        <v>3265.9999999999991</v>
      </c>
      <c r="P5" s="151">
        <f>RES_hhdet_num!P$143</f>
        <v>4921.9999999999964</v>
      </c>
      <c r="Q5" s="151">
        <f>RES_hhdet_num!Q$143</f>
        <v>9088.9999999999964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610</v>
      </c>
      <c r="C7" s="67">
        <f>RES_hhdet_num!C$145</f>
        <v>704</v>
      </c>
      <c r="D7" s="67">
        <f>RES_hhdet_num!D$145</f>
        <v>935</v>
      </c>
      <c r="E7" s="67">
        <f>RES_hhdet_num!E$145</f>
        <v>1109</v>
      </c>
      <c r="F7" s="67">
        <f>RES_hhdet_num!F$145</f>
        <v>1222.0000000000002</v>
      </c>
      <c r="G7" s="67">
        <f>RES_hhdet_num!G$145</f>
        <v>1415</v>
      </c>
      <c r="H7" s="67">
        <f>RES_hhdet_num!H$145</f>
        <v>1641.9999999999993</v>
      </c>
      <c r="I7" s="67">
        <f>RES_hhdet_num!I$145</f>
        <v>1751.9999999999995</v>
      </c>
      <c r="J7" s="67">
        <f>RES_hhdet_num!J$145</f>
        <v>1904.9999999999993</v>
      </c>
      <c r="K7" s="67">
        <f>RES_hhdet_num!K$145</f>
        <v>2019.9999999999993</v>
      </c>
      <c r="L7" s="67">
        <f>RES_hhdet_num!L$145</f>
        <v>2234.9999999999995</v>
      </c>
      <c r="M7" s="67">
        <f>RES_hhdet_num!M$145</f>
        <v>2473.9999999999991</v>
      </c>
      <c r="N7" s="67">
        <f>RES_hhdet_num!N$145</f>
        <v>2727.0000000000005</v>
      </c>
      <c r="O7" s="67">
        <f>RES_hhdet_num!O$145</f>
        <v>3265.9999999999991</v>
      </c>
      <c r="P7" s="67">
        <f>RES_hhdet_num!P$145</f>
        <v>4921.9999999999964</v>
      </c>
      <c r="Q7" s="67">
        <f>RES_hhdet_num!Q$145</f>
        <v>9088.9999999999964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366</v>
      </c>
      <c r="C9" s="67">
        <f>RES_hhdet_num!C$147</f>
        <v>422.4</v>
      </c>
      <c r="D9" s="67">
        <f>RES_hhdet_num!D$147</f>
        <v>561</v>
      </c>
      <c r="E9" s="67">
        <f>RES_hhdet_num!E$147</f>
        <v>665.4</v>
      </c>
      <c r="F9" s="67">
        <f>RES_hhdet_num!F$147</f>
        <v>733.2</v>
      </c>
      <c r="G9" s="67">
        <f>RES_hhdet_num!G$147</f>
        <v>849</v>
      </c>
      <c r="H9" s="67">
        <f>RES_hhdet_num!H$147</f>
        <v>985.19999999999982</v>
      </c>
      <c r="I9" s="67">
        <f>RES_hhdet_num!I$147</f>
        <v>1051.1999999999998</v>
      </c>
      <c r="J9" s="67">
        <f>RES_hhdet_num!J$147</f>
        <v>1142.9999999999998</v>
      </c>
      <c r="K9" s="67">
        <f>RES_hhdet_num!K$147</f>
        <v>1211.9999999999998</v>
      </c>
      <c r="L9" s="67">
        <f>RES_hhdet_num!L$147</f>
        <v>1340.9999999999998</v>
      </c>
      <c r="M9" s="67">
        <f>RES_hhdet_num!M$147</f>
        <v>1484.3999999999996</v>
      </c>
      <c r="N9" s="67">
        <f>RES_hhdet_num!N$147</f>
        <v>1636.2000000000003</v>
      </c>
      <c r="O9" s="67">
        <f>RES_hhdet_num!O$147</f>
        <v>1959.6</v>
      </c>
      <c r="P9" s="67">
        <f>RES_hhdet_num!P$147</f>
        <v>2953.1999999999989</v>
      </c>
      <c r="Q9" s="67">
        <f>RES_hhdet_num!Q$147</f>
        <v>5453.3999999999978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501</v>
      </c>
      <c r="C11" s="67">
        <f>RES_hhdet_num!C$149</f>
        <v>480</v>
      </c>
      <c r="D11" s="67">
        <f>RES_hhdet_num!D$149</f>
        <v>437</v>
      </c>
      <c r="E11" s="67">
        <f>RES_hhdet_num!E$149</f>
        <v>389</v>
      </c>
      <c r="F11" s="67">
        <f>RES_hhdet_num!F$149</f>
        <v>328.00000000000006</v>
      </c>
      <c r="G11" s="67">
        <f>RES_hhdet_num!G$149</f>
        <v>284.00000000000006</v>
      </c>
      <c r="H11" s="67">
        <f>RES_hhdet_num!H$149</f>
        <v>236.99999999999997</v>
      </c>
      <c r="I11" s="67">
        <f>RES_hhdet_num!I$149</f>
        <v>84.999999999999986</v>
      </c>
      <c r="J11" s="67">
        <f>RES_hhdet_num!J$149</f>
        <v>79.999999999999986</v>
      </c>
      <c r="K11" s="67">
        <f>RES_hhdet_num!K$149</f>
        <v>102.99999999999994</v>
      </c>
      <c r="L11" s="67">
        <f>RES_hhdet_num!L$149</f>
        <v>28.999999999999996</v>
      </c>
      <c r="M11" s="67">
        <f>RES_hhdet_num!M$149</f>
        <v>2.9999999999999987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5.9999999999999991</v>
      </c>
      <c r="D12" s="67">
        <f>RES_hhdet_num!D$150</f>
        <v>6</v>
      </c>
      <c r="E12" s="67">
        <f>RES_hhdet_num!E$150</f>
        <v>6</v>
      </c>
      <c r="F12" s="67">
        <f>RES_hhdet_num!F$150</f>
        <v>5.0000000000000009</v>
      </c>
      <c r="G12" s="67">
        <f>RES_hhdet_num!G$150</f>
        <v>5</v>
      </c>
      <c r="H12" s="67">
        <f>RES_hhdet_num!H$150</f>
        <v>3.9999999999999982</v>
      </c>
      <c r="I12" s="67">
        <f>RES_hhdet_num!I$150</f>
        <v>1.9999999999999993</v>
      </c>
      <c r="J12" s="67">
        <f>RES_hhdet_num!J$150</f>
        <v>3.0000000000000031</v>
      </c>
      <c r="K12" s="67">
        <f>RES_hhdet_num!K$150</f>
        <v>3.9999999999999978</v>
      </c>
      <c r="L12" s="67">
        <f>RES_hhdet_num!L$150</f>
        <v>0.99999999999999956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109</v>
      </c>
      <c r="C13" s="67">
        <f>RES_hhdet_num!C$153</f>
        <v>215</v>
      </c>
      <c r="D13" s="67">
        <f>RES_hhdet_num!D$153</f>
        <v>484.99999999999994</v>
      </c>
      <c r="E13" s="67">
        <f>RES_hhdet_num!E$153</f>
        <v>703</v>
      </c>
      <c r="F13" s="67">
        <f>RES_hhdet_num!F$153</f>
        <v>875.00000000000023</v>
      </c>
      <c r="G13" s="67">
        <f>RES_hhdet_num!G$153</f>
        <v>1108</v>
      </c>
      <c r="H13" s="67">
        <f>RES_hhdet_num!H$153</f>
        <v>1376.9999999999993</v>
      </c>
      <c r="I13" s="67">
        <f>RES_hhdet_num!I$153</f>
        <v>1629.9999999999995</v>
      </c>
      <c r="J13" s="67">
        <f>RES_hhdet_num!J$153</f>
        <v>1763.9999999999993</v>
      </c>
      <c r="K13" s="67">
        <f>RES_hhdet_num!K$153</f>
        <v>1840.9999999999993</v>
      </c>
      <c r="L13" s="67">
        <f>RES_hhdet_num!L$153</f>
        <v>2120.9999999999995</v>
      </c>
      <c r="M13" s="67">
        <f>RES_hhdet_num!M$153</f>
        <v>2363.9999999999991</v>
      </c>
      <c r="N13" s="67">
        <f>RES_hhdet_num!N$153</f>
        <v>2575.0000000000005</v>
      </c>
      <c r="O13" s="67">
        <f>RES_hhdet_num!O$153</f>
        <v>3076.9999999999991</v>
      </c>
      <c r="P13" s="67">
        <f>RES_hhdet_num!P$153</f>
        <v>4609.9999999999964</v>
      </c>
      <c r="Q13" s="67">
        <f>RES_hhdet_num!Q$153</f>
        <v>8459.9999999999964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3</v>
      </c>
      <c r="D14" s="67">
        <f>RES_hhdet_num!D$154</f>
        <v>7</v>
      </c>
      <c r="E14" s="67">
        <f>RES_hhdet_num!E$154</f>
        <v>11</v>
      </c>
      <c r="F14" s="67">
        <f>RES_hhdet_num!F$154</f>
        <v>14.000000000000004</v>
      </c>
      <c r="G14" s="67">
        <f>RES_hhdet_num!G$154</f>
        <v>18</v>
      </c>
      <c r="H14" s="67">
        <f>RES_hhdet_num!H$154</f>
        <v>23.999999999999993</v>
      </c>
      <c r="I14" s="67">
        <f>RES_hhdet_num!I$154</f>
        <v>34.999999999999986</v>
      </c>
      <c r="J14" s="67">
        <f>RES_hhdet_num!J$154</f>
        <v>57.999999999999979</v>
      </c>
      <c r="K14" s="67">
        <f>RES_hhdet_num!K$154</f>
        <v>71.999999999999972</v>
      </c>
      <c r="L14" s="67">
        <f>RES_hhdet_num!L$154</f>
        <v>83.999999999999986</v>
      </c>
      <c r="M14" s="67">
        <f>RES_hhdet_num!M$154</f>
        <v>106.99999999999996</v>
      </c>
      <c r="N14" s="67">
        <f>RES_hhdet_num!N$154</f>
        <v>152.00000000000003</v>
      </c>
      <c r="O14" s="67">
        <f>RES_hhdet_num!O$154</f>
        <v>188.99999999999997</v>
      </c>
      <c r="P14" s="67">
        <f>RES_hhdet_num!P$154</f>
        <v>311.99999999999989</v>
      </c>
      <c r="Q14" s="67">
        <f>RES_hhdet_num!Q$154</f>
        <v>628.99999999999977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397</v>
      </c>
      <c r="C16" s="67">
        <f>RES_hhdet_num!C$158</f>
        <v>323</v>
      </c>
      <c r="D16" s="67">
        <f>RES_hhdet_num!D$158</f>
        <v>520</v>
      </c>
      <c r="E16" s="67">
        <f>RES_hhdet_num!E$158</f>
        <v>534</v>
      </c>
      <c r="F16" s="67">
        <f>RES_hhdet_num!F$158</f>
        <v>325.00000000000011</v>
      </c>
      <c r="G16" s="67">
        <f>RES_hhdet_num!G$158</f>
        <v>570</v>
      </c>
      <c r="H16" s="67">
        <f>RES_hhdet_num!H$158</f>
        <v>527.99999999999989</v>
      </c>
      <c r="I16" s="67">
        <f>RES_hhdet_num!I$158</f>
        <v>410.99999999999994</v>
      </c>
      <c r="J16" s="67">
        <f>RES_hhdet_num!J$158</f>
        <v>343.99999999999989</v>
      </c>
      <c r="K16" s="67">
        <f>RES_hhdet_num!K$158</f>
        <v>369.99999999999983</v>
      </c>
      <c r="L16" s="67">
        <f>RES_hhdet_num!L$158</f>
        <v>601.99999999999989</v>
      </c>
      <c r="M16" s="67">
        <f>RES_hhdet_num!M$158</f>
        <v>482.99999999999972</v>
      </c>
      <c r="N16" s="67">
        <f>RES_hhdet_num!N$158</f>
        <v>468.00000000000006</v>
      </c>
      <c r="O16" s="67">
        <f>RES_hhdet_num!O$158</f>
        <v>526.99999999999966</v>
      </c>
      <c r="P16" s="67">
        <f>RES_hhdet_num!P$158</f>
        <v>631.99999999999989</v>
      </c>
      <c r="Q16" s="67">
        <f>RES_hhdet_num!Q$158</f>
        <v>1163.9999999999991</v>
      </c>
    </row>
    <row r="17" spans="1:17" ht="12" customHeight="1" x14ac:dyDescent="0.25">
      <c r="A17" s="29" t="s">
        <v>140</v>
      </c>
      <c r="B17" s="83">
        <f>RES_hhdet_num!B$159</f>
        <v>213</v>
      </c>
      <c r="C17" s="83">
        <f>RES_hhdet_num!C$159</f>
        <v>381</v>
      </c>
      <c r="D17" s="83">
        <f>RES_hhdet_num!D$159</f>
        <v>415</v>
      </c>
      <c r="E17" s="83">
        <f>RES_hhdet_num!E$159</f>
        <v>574.99999999999989</v>
      </c>
      <c r="F17" s="83">
        <f>RES_hhdet_num!F$159</f>
        <v>897.00000000000023</v>
      </c>
      <c r="G17" s="83">
        <f>RES_hhdet_num!G$159</f>
        <v>845</v>
      </c>
      <c r="H17" s="83">
        <f>RES_hhdet_num!H$159</f>
        <v>1113.9999999999995</v>
      </c>
      <c r="I17" s="83">
        <f>RES_hhdet_num!I$159</f>
        <v>1340.9999999999995</v>
      </c>
      <c r="J17" s="83">
        <f>RES_hhdet_num!J$159</f>
        <v>1560.9999999999995</v>
      </c>
      <c r="K17" s="83">
        <f>RES_hhdet_num!K$159</f>
        <v>1649.9999999999995</v>
      </c>
      <c r="L17" s="83">
        <f>RES_hhdet_num!L$159</f>
        <v>1632.9999999999998</v>
      </c>
      <c r="M17" s="83">
        <f>RES_hhdet_num!M$159</f>
        <v>1990.9999999999991</v>
      </c>
      <c r="N17" s="83">
        <f>RES_hhdet_num!N$159</f>
        <v>2259.0000000000005</v>
      </c>
      <c r="O17" s="83">
        <f>RES_hhdet_num!O$159</f>
        <v>2739</v>
      </c>
      <c r="P17" s="83">
        <f>RES_hhdet_num!P$159</f>
        <v>4289.9999999999982</v>
      </c>
      <c r="Q17" s="83">
        <f>RES_hhdet_num!Q$159</f>
        <v>7924.9999999999964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38.125</v>
      </c>
      <c r="D21" s="67">
        <f t="shared" ref="D21:Q21" si="0">C7+D35-D7</f>
        <v>38.125</v>
      </c>
      <c r="E21" s="67">
        <f t="shared" si="0"/>
        <v>38.125</v>
      </c>
      <c r="F21" s="67">
        <f t="shared" si="0"/>
        <v>38.124999999999773</v>
      </c>
      <c r="G21" s="67">
        <f t="shared" si="0"/>
        <v>38.125000000000227</v>
      </c>
      <c r="H21" s="67">
        <f t="shared" si="0"/>
        <v>38.125000000000682</v>
      </c>
      <c r="I21" s="67">
        <f t="shared" si="0"/>
        <v>38.124999999999773</v>
      </c>
      <c r="J21" s="67">
        <f t="shared" si="0"/>
        <v>38.125000000000227</v>
      </c>
      <c r="K21" s="67">
        <f t="shared" si="0"/>
        <v>38.124999999999773</v>
      </c>
      <c r="L21" s="67">
        <f t="shared" si="0"/>
        <v>38.124999999999545</v>
      </c>
      <c r="M21" s="67">
        <f t="shared" si="0"/>
        <v>38.125000000000455</v>
      </c>
      <c r="N21" s="67">
        <f t="shared" si="0"/>
        <v>38.124999999998636</v>
      </c>
      <c r="O21" s="67">
        <f t="shared" si="0"/>
        <v>38.125000000001364</v>
      </c>
      <c r="P21" s="67">
        <f t="shared" si="0"/>
        <v>38.125000000002728</v>
      </c>
      <c r="Q21" s="67">
        <f t="shared" si="0"/>
        <v>38.125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35.600000000000023</v>
      </c>
      <c r="D23" s="67">
        <f t="shared" si="1"/>
        <v>49.399999999999977</v>
      </c>
      <c r="E23" s="67">
        <f t="shared" si="1"/>
        <v>43.600000000000023</v>
      </c>
      <c r="F23" s="67">
        <f t="shared" si="1"/>
        <v>37.199999999999932</v>
      </c>
      <c r="G23" s="67">
        <f t="shared" si="1"/>
        <v>45.200000000000045</v>
      </c>
      <c r="H23" s="67">
        <f t="shared" si="1"/>
        <v>48.800000000000182</v>
      </c>
      <c r="I23" s="67">
        <f t="shared" si="1"/>
        <v>37</v>
      </c>
      <c r="J23" s="67">
        <f t="shared" si="1"/>
        <v>41.200000000000045</v>
      </c>
      <c r="K23" s="67">
        <f t="shared" si="1"/>
        <v>38</v>
      </c>
      <c r="L23" s="67">
        <f t="shared" si="1"/>
        <v>48</v>
      </c>
      <c r="M23" s="67">
        <f t="shared" si="1"/>
        <v>49.600000000000136</v>
      </c>
      <c r="N23" s="67">
        <f t="shared" si="1"/>
        <v>51.199999999999363</v>
      </c>
      <c r="O23" s="67">
        <f t="shared" si="1"/>
        <v>79.600000000000364</v>
      </c>
      <c r="P23" s="67">
        <f t="shared" si="1"/>
        <v>191.400000000001</v>
      </c>
      <c r="Q23" s="67">
        <f t="shared" si="1"/>
        <v>442.80000000000109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76.666828330230487</v>
      </c>
      <c r="D25" s="67">
        <f t="shared" si="2"/>
        <v>139.03578518501899</v>
      </c>
      <c r="E25" s="67">
        <f t="shared" si="2"/>
        <v>97.360864725905742</v>
      </c>
      <c r="F25" s="67">
        <f t="shared" si="2"/>
        <v>82.048105444783914</v>
      </c>
      <c r="G25" s="67">
        <f t="shared" si="2"/>
        <v>58.610791712393279</v>
      </c>
      <c r="H25" s="67">
        <f t="shared" si="2"/>
        <v>61.319996455895449</v>
      </c>
      <c r="I25" s="67">
        <f t="shared" si="2"/>
        <v>152</v>
      </c>
      <c r="J25" s="67">
        <f t="shared" si="2"/>
        <v>5</v>
      </c>
      <c r="K25" s="67">
        <f t="shared" si="2"/>
        <v>7.6104851109040226</v>
      </c>
      <c r="L25" s="67">
        <f t="shared" si="2"/>
        <v>73.999999999999943</v>
      </c>
      <c r="M25" s="67">
        <f t="shared" si="2"/>
        <v>25.999999999999996</v>
      </c>
      <c r="N25" s="67">
        <f t="shared" si="2"/>
        <v>2.9999999999999987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1.3358124977338006</v>
      </c>
      <c r="E26" s="67">
        <f t="shared" si="2"/>
        <v>0.82546755558810592</v>
      </c>
      <c r="F26" s="67">
        <f t="shared" si="2"/>
        <v>1.3553245372965872</v>
      </c>
      <c r="G26" s="67">
        <f t="shared" si="2"/>
        <v>0.42201221482494322</v>
      </c>
      <c r="H26" s="67">
        <f t="shared" si="2"/>
        <v>1.1786361723132215</v>
      </c>
      <c r="I26" s="67">
        <f t="shared" si="2"/>
        <v>1.9999999999999989</v>
      </c>
      <c r="J26" s="67">
        <f t="shared" si="2"/>
        <v>0</v>
      </c>
      <c r="K26" s="67">
        <f t="shared" si="2"/>
        <v>0.96042080502134786</v>
      </c>
      <c r="L26" s="67">
        <f t="shared" si="2"/>
        <v>2.9999999999999982</v>
      </c>
      <c r="M26" s="67">
        <f t="shared" si="2"/>
        <v>0.99999999999999956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10.5</v>
      </c>
      <c r="D27" s="67">
        <f t="shared" si="2"/>
        <v>10.500000000000057</v>
      </c>
      <c r="E27" s="67">
        <f t="shared" si="2"/>
        <v>10.5</v>
      </c>
      <c r="F27" s="67">
        <f t="shared" si="2"/>
        <v>10.499999999999773</v>
      </c>
      <c r="G27" s="67">
        <f t="shared" si="2"/>
        <v>10.500000000000227</v>
      </c>
      <c r="H27" s="67">
        <f t="shared" si="2"/>
        <v>10.500000000000682</v>
      </c>
      <c r="I27" s="67">
        <f t="shared" si="2"/>
        <v>37.594614185154569</v>
      </c>
      <c r="J27" s="67">
        <f t="shared" si="2"/>
        <v>38.125000000000227</v>
      </c>
      <c r="K27" s="67">
        <f t="shared" si="2"/>
        <v>110.88733631564173</v>
      </c>
      <c r="L27" s="67">
        <f t="shared" si="2"/>
        <v>205.87840231724704</v>
      </c>
      <c r="M27" s="67">
        <f t="shared" si="2"/>
        <v>196.06366771850662</v>
      </c>
      <c r="N27" s="67">
        <f t="shared" si="2"/>
        <v>164.84657001791811</v>
      </c>
      <c r="O27" s="67">
        <f t="shared" si="2"/>
        <v>250.21719607278283</v>
      </c>
      <c r="P27" s="67">
        <f t="shared" si="2"/>
        <v>297.13721337275183</v>
      </c>
      <c r="Q27" s="67">
        <f t="shared" si="2"/>
        <v>328.71961418515457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1.2100419851283597</v>
      </c>
      <c r="E28" s="67">
        <f t="shared" si="2"/>
        <v>1.1912069757907737</v>
      </c>
      <c r="F28" s="67">
        <f t="shared" si="2"/>
        <v>0.89402138833197853</v>
      </c>
      <c r="G28" s="67">
        <f t="shared" si="2"/>
        <v>1.5468808515920749</v>
      </c>
      <c r="H28" s="67">
        <f t="shared" si="2"/>
        <v>3.0334581158595704</v>
      </c>
      <c r="I28" s="67">
        <f t="shared" si="2"/>
        <v>0.80769193597866717</v>
      </c>
      <c r="J28" s="67">
        <f t="shared" si="2"/>
        <v>1.4382458427172793</v>
      </c>
      <c r="K28" s="67">
        <f t="shared" si="2"/>
        <v>1.7065879834435265</v>
      </c>
      <c r="L28" s="67">
        <f t="shared" si="2"/>
        <v>8.5149860071537944</v>
      </c>
      <c r="M28" s="67">
        <f t="shared" si="2"/>
        <v>6.7048916442386854</v>
      </c>
      <c r="N28" s="67">
        <f t="shared" si="2"/>
        <v>4.5219375627378326</v>
      </c>
      <c r="O28" s="67">
        <f t="shared" si="2"/>
        <v>13.359984416900232</v>
      </c>
      <c r="P28" s="67">
        <f t="shared" si="2"/>
        <v>42.98722989804935</v>
      </c>
      <c r="Q28" s="67">
        <f t="shared" si="2"/>
        <v>141.16170622039317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111.45913656388427</v>
      </c>
      <c r="D30" s="67">
        <f t="shared" si="3"/>
        <v>37.5</v>
      </c>
      <c r="E30" s="67">
        <f t="shared" si="3"/>
        <v>64.264238252739347</v>
      </c>
      <c r="F30" s="67">
        <f t="shared" si="3"/>
        <v>223.5717569981897</v>
      </c>
      <c r="G30" s="67">
        <f t="shared" si="3"/>
        <v>37.5</v>
      </c>
      <c r="H30" s="67">
        <f t="shared" si="3"/>
        <v>77.520187240051314</v>
      </c>
      <c r="I30" s="67">
        <f t="shared" si="3"/>
        <v>127.73476656120107</v>
      </c>
      <c r="J30" s="67">
        <f t="shared" si="3"/>
        <v>67.000000000000057</v>
      </c>
      <c r="K30" s="67">
        <f t="shared" si="3"/>
        <v>7.7772150935988975</v>
      </c>
      <c r="L30" s="67">
        <f t="shared" si="3"/>
        <v>121.73015456000792</v>
      </c>
      <c r="M30" s="67">
        <f t="shared" si="3"/>
        <v>142.69813760749872</v>
      </c>
      <c r="N30" s="67">
        <f t="shared" si="3"/>
        <v>14.999999999999659</v>
      </c>
      <c r="O30" s="67">
        <f t="shared" si="3"/>
        <v>144.84910483192164</v>
      </c>
      <c r="P30" s="67">
        <f t="shared" si="3"/>
        <v>49.498617412954331</v>
      </c>
      <c r="Q30" s="67">
        <f t="shared" si="3"/>
        <v>9.2295465287081697</v>
      </c>
    </row>
    <row r="31" spans="1:17" ht="12" customHeight="1" x14ac:dyDescent="0.25">
      <c r="A31" s="29" t="s">
        <v>140</v>
      </c>
      <c r="B31" s="83"/>
      <c r="C31" s="83">
        <f t="shared" si="3"/>
        <v>20.25</v>
      </c>
      <c r="D31" s="83">
        <f t="shared" si="3"/>
        <v>113.39484543999185</v>
      </c>
      <c r="E31" s="83">
        <f t="shared" si="3"/>
        <v>20.250000000000114</v>
      </c>
      <c r="F31" s="83">
        <f t="shared" si="3"/>
        <v>20.249999999999545</v>
      </c>
      <c r="G31" s="83">
        <f t="shared" si="3"/>
        <v>207.72331870578864</v>
      </c>
      <c r="H31" s="83">
        <f t="shared" si="3"/>
        <v>20.250000000000455</v>
      </c>
      <c r="I31" s="83">
        <f t="shared" si="3"/>
        <v>20.25</v>
      </c>
      <c r="J31" s="83">
        <f t="shared" si="3"/>
        <v>20.25</v>
      </c>
      <c r="K31" s="83">
        <f t="shared" si="3"/>
        <v>132.79086343611584</v>
      </c>
      <c r="L31" s="83">
        <f t="shared" si="3"/>
        <v>185.51984543999174</v>
      </c>
      <c r="M31" s="83">
        <f t="shared" si="3"/>
        <v>171.98576174726122</v>
      </c>
      <c r="N31" s="83">
        <f t="shared" si="3"/>
        <v>174.67824300180882</v>
      </c>
      <c r="O31" s="83">
        <f t="shared" si="3"/>
        <v>193.8483187057891</v>
      </c>
      <c r="P31" s="83">
        <f t="shared" si="3"/>
        <v>267.72981275995062</v>
      </c>
      <c r="Q31" s="83">
        <f t="shared" si="3"/>
        <v>175.51523343880126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132.125</v>
      </c>
      <c r="D35" s="67">
        <f>RES_hhdet_in!D$145</f>
        <v>269.12500000000006</v>
      </c>
      <c r="E35" s="67">
        <f>RES_hhdet_in!E$145</f>
        <v>212.125</v>
      </c>
      <c r="F35" s="67">
        <f>RES_hhdet_in!F$145</f>
        <v>151.12500000000003</v>
      </c>
      <c r="G35" s="67">
        <f>RES_hhdet_in!G$145</f>
        <v>231.125</v>
      </c>
      <c r="H35" s="67">
        <f>RES_hhdet_in!H$145</f>
        <v>265.125</v>
      </c>
      <c r="I35" s="67">
        <f>RES_hhdet_in!I$145</f>
        <v>148.125</v>
      </c>
      <c r="J35" s="67">
        <f>RES_hhdet_in!J$145</f>
        <v>191.125</v>
      </c>
      <c r="K35" s="67">
        <f>RES_hhdet_in!K$145</f>
        <v>153.125</v>
      </c>
      <c r="L35" s="67">
        <f>RES_hhdet_in!L$145</f>
        <v>253.12499999999997</v>
      </c>
      <c r="M35" s="67">
        <f>RES_hhdet_in!M$145</f>
        <v>277.125</v>
      </c>
      <c r="N35" s="67">
        <f>RES_hhdet_in!N$145</f>
        <v>291.125</v>
      </c>
      <c r="O35" s="67">
        <f>RES_hhdet_in!O$145</f>
        <v>577.125</v>
      </c>
      <c r="P35" s="67">
        <f>RES_hhdet_in!P$145</f>
        <v>1694.125</v>
      </c>
      <c r="Q35" s="67">
        <f>RES_hhdet_in!Q$145</f>
        <v>4205.125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92</v>
      </c>
      <c r="D37" s="67">
        <f>RES_hhdet_in!D$147</f>
        <v>188</v>
      </c>
      <c r="E37" s="67">
        <f>RES_hhdet_in!E$147</f>
        <v>148</v>
      </c>
      <c r="F37" s="67">
        <f>RES_hhdet_in!F$147</f>
        <v>105</v>
      </c>
      <c r="G37" s="67">
        <f>RES_hhdet_in!G$147</f>
        <v>161</v>
      </c>
      <c r="H37" s="67">
        <f>RES_hhdet_in!H$147</f>
        <v>185</v>
      </c>
      <c r="I37" s="67">
        <f>RES_hhdet_in!I$147</f>
        <v>103</v>
      </c>
      <c r="J37" s="67">
        <f>RES_hhdet_in!J$147</f>
        <v>133</v>
      </c>
      <c r="K37" s="67">
        <f>RES_hhdet_in!K$147</f>
        <v>107</v>
      </c>
      <c r="L37" s="67">
        <f>RES_hhdet_in!L$147</f>
        <v>177</v>
      </c>
      <c r="M37" s="67">
        <f>RES_hhdet_in!M$147</f>
        <v>193</v>
      </c>
      <c r="N37" s="67">
        <f>RES_hhdet_in!N$147</f>
        <v>203</v>
      </c>
      <c r="O37" s="67">
        <f>RES_hhdet_in!O$147</f>
        <v>403</v>
      </c>
      <c r="P37" s="67">
        <f>RES_hhdet_in!P$147</f>
        <v>1185</v>
      </c>
      <c r="Q37" s="67">
        <f>RES_hhdet_in!Q$147</f>
        <v>2943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55.666828330230494</v>
      </c>
      <c r="D39" s="67">
        <f>RES_hhdet_in!D$149</f>
        <v>96.035785185019023</v>
      </c>
      <c r="E39" s="67">
        <f>RES_hhdet_in!E$149</f>
        <v>49.360864725905749</v>
      </c>
      <c r="F39" s="67">
        <f>RES_hhdet_in!F$149</f>
        <v>21.048105444783957</v>
      </c>
      <c r="G39" s="67">
        <f>RES_hhdet_in!G$149</f>
        <v>14.61079171239326</v>
      </c>
      <c r="H39" s="67">
        <f>RES_hhdet_in!H$149</f>
        <v>14.319996455895378</v>
      </c>
      <c r="I39" s="67">
        <f>RES_hhdet_in!I$149</f>
        <v>0</v>
      </c>
      <c r="J39" s="67">
        <f>RES_hhdet_in!J$149</f>
        <v>0</v>
      </c>
      <c r="K39" s="67">
        <f>RES_hhdet_in!K$149</f>
        <v>30.610485110903973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5.9999999999999991</v>
      </c>
      <c r="D40" s="67">
        <f>RES_hhdet_in!D$150</f>
        <v>1.3358124977338013</v>
      </c>
      <c r="E40" s="67">
        <f>RES_hhdet_in!E$150</f>
        <v>0.82546755558810569</v>
      </c>
      <c r="F40" s="67">
        <f>RES_hhdet_in!F$150</f>
        <v>0.35532453729658786</v>
      </c>
      <c r="G40" s="67">
        <f>RES_hhdet_in!G$150</f>
        <v>0.42201221482494217</v>
      </c>
      <c r="H40" s="67">
        <f>RES_hhdet_in!H$150</f>
        <v>0.17863617231321965</v>
      </c>
      <c r="I40" s="67">
        <f>RES_hhdet_in!I$150</f>
        <v>0</v>
      </c>
      <c r="J40" s="67">
        <f>RES_hhdet_in!J$150</f>
        <v>1.0000000000000038</v>
      </c>
      <c r="K40" s="67">
        <f>RES_hhdet_in!K$150</f>
        <v>1.9604208050213423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116.49999999999999</v>
      </c>
      <c r="D41" s="67">
        <f>RES_hhdet_in!D$153</f>
        <v>280.5</v>
      </c>
      <c r="E41" s="67">
        <f>RES_hhdet_in!E$153</f>
        <v>228.5</v>
      </c>
      <c r="F41" s="67">
        <f>RES_hhdet_in!F$153</f>
        <v>182.50000000000003</v>
      </c>
      <c r="G41" s="67">
        <f>RES_hhdet_in!G$153</f>
        <v>243.50000000000006</v>
      </c>
      <c r="H41" s="67">
        <f>RES_hhdet_in!H$153</f>
        <v>279.49999999999989</v>
      </c>
      <c r="I41" s="67">
        <f>RES_hhdet_in!I$153</f>
        <v>290.5946141851548</v>
      </c>
      <c r="J41" s="67">
        <f>RES_hhdet_in!J$153</f>
        <v>172.125</v>
      </c>
      <c r="K41" s="67">
        <f>RES_hhdet_in!K$153</f>
        <v>187.88733631564168</v>
      </c>
      <c r="L41" s="67">
        <f>RES_hhdet_in!L$153</f>
        <v>485.87840231724726</v>
      </c>
      <c r="M41" s="67">
        <f>RES_hhdet_in!M$153</f>
        <v>439.06366771850611</v>
      </c>
      <c r="N41" s="67">
        <f>RES_hhdet_in!N$153</f>
        <v>375.84657001791942</v>
      </c>
      <c r="O41" s="67">
        <f>RES_hhdet_in!O$153</f>
        <v>752.21719607278169</v>
      </c>
      <c r="P41" s="67">
        <f>RES_hhdet_in!P$153</f>
        <v>1830.1372133727491</v>
      </c>
      <c r="Q41" s="67">
        <f>RES_hhdet_in!Q$153</f>
        <v>4178.7196141851546</v>
      </c>
    </row>
    <row r="42" spans="1:17" ht="12" customHeight="1" x14ac:dyDescent="0.25">
      <c r="A42" s="23" t="s">
        <v>141</v>
      </c>
      <c r="B42" s="67"/>
      <c r="C42" s="67">
        <f>RES_hhdet_in!C$154</f>
        <v>3</v>
      </c>
      <c r="D42" s="67">
        <f>RES_hhdet_in!D$154</f>
        <v>5.2100419851283597</v>
      </c>
      <c r="E42" s="67">
        <f>RES_hhdet_in!E$154</f>
        <v>5.1912069757907737</v>
      </c>
      <c r="F42" s="67">
        <f>RES_hhdet_in!F$154</f>
        <v>3.8940213883319821</v>
      </c>
      <c r="G42" s="67">
        <f>RES_hhdet_in!G$154</f>
        <v>5.5468808515920704</v>
      </c>
      <c r="H42" s="67">
        <f>RES_hhdet_in!H$154</f>
        <v>9.0334581158595633</v>
      </c>
      <c r="I42" s="67">
        <f>RES_hhdet_in!I$154</f>
        <v>11.807691935978664</v>
      </c>
      <c r="J42" s="67">
        <f>RES_hhdet_in!J$154</f>
        <v>24.438245842717272</v>
      </c>
      <c r="K42" s="67">
        <f>RES_hhdet_in!K$154</f>
        <v>15.706587983443519</v>
      </c>
      <c r="L42" s="67">
        <f>RES_hhdet_in!L$154</f>
        <v>20.514986007153809</v>
      </c>
      <c r="M42" s="67">
        <f>RES_hhdet_in!M$154</f>
        <v>29.704891644238653</v>
      </c>
      <c r="N42" s="67">
        <f>RES_hhdet_in!N$154</f>
        <v>49.521937562737897</v>
      </c>
      <c r="O42" s="67">
        <f>RES_hhdet_in!O$154</f>
        <v>50.359984416900183</v>
      </c>
      <c r="P42" s="67">
        <f>RES_hhdet_in!P$154</f>
        <v>165.98722989804929</v>
      </c>
      <c r="Q42" s="67">
        <f>RES_hhdet_in!Q$154</f>
        <v>458.161706220393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37.459136563884265</v>
      </c>
      <c r="D44" s="67">
        <f>RES_hhdet_in!D$158</f>
        <v>234.5</v>
      </c>
      <c r="E44" s="67">
        <f>RES_hhdet_in!E$158</f>
        <v>78.264238252739304</v>
      </c>
      <c r="F44" s="67">
        <f>RES_hhdet_in!F$158</f>
        <v>14.571756998189789</v>
      </c>
      <c r="G44" s="67">
        <f>RES_hhdet_in!G$158</f>
        <v>282.49999999999989</v>
      </c>
      <c r="H44" s="67">
        <f>RES_hhdet_in!H$158</f>
        <v>35.52018724005125</v>
      </c>
      <c r="I44" s="67">
        <f>RES_hhdet_in!I$158</f>
        <v>10.734766561201166</v>
      </c>
      <c r="J44" s="67">
        <f>RES_hhdet_in!J$158</f>
        <v>0</v>
      </c>
      <c r="K44" s="67">
        <f>RES_hhdet_in!K$158</f>
        <v>33.777215093598819</v>
      </c>
      <c r="L44" s="67">
        <f>RES_hhdet_in!L$158</f>
        <v>353.73015456000803</v>
      </c>
      <c r="M44" s="67">
        <f>RES_hhdet_in!M$158</f>
        <v>23.698137607498598</v>
      </c>
      <c r="N44" s="67">
        <f>RES_hhdet_in!N$158</f>
        <v>0</v>
      </c>
      <c r="O44" s="67">
        <f>RES_hhdet_in!O$158</f>
        <v>203.84910483192121</v>
      </c>
      <c r="P44" s="67">
        <f>RES_hhdet_in!P$158</f>
        <v>154.49861741295462</v>
      </c>
      <c r="Q44" s="67">
        <f>RES_hhdet_in!Q$158</f>
        <v>541.22954652870737</v>
      </c>
    </row>
    <row r="45" spans="1:17" ht="12" customHeight="1" x14ac:dyDescent="0.25">
      <c r="A45" s="29" t="s">
        <v>140</v>
      </c>
      <c r="B45" s="83"/>
      <c r="C45" s="83">
        <f>RES_hhdet_in!C$159</f>
        <v>188.25</v>
      </c>
      <c r="D45" s="83">
        <f>RES_hhdet_in!D$159</f>
        <v>147.39484543999185</v>
      </c>
      <c r="E45" s="83">
        <f>RES_hhdet_in!E$159</f>
        <v>180.24999999999994</v>
      </c>
      <c r="F45" s="83">
        <f>RES_hhdet_in!F$159</f>
        <v>342.24999999999994</v>
      </c>
      <c r="G45" s="83">
        <f>RES_hhdet_in!G$159</f>
        <v>155.72331870578853</v>
      </c>
      <c r="H45" s="83">
        <f>RES_hhdet_in!H$159</f>
        <v>289.24999999999989</v>
      </c>
      <c r="I45" s="83">
        <f>RES_hhdet_in!I$159</f>
        <v>247.25000000000003</v>
      </c>
      <c r="J45" s="83">
        <f>RES_hhdet_in!J$159</f>
        <v>240.25</v>
      </c>
      <c r="K45" s="83">
        <f>RES_hhdet_in!K$159</f>
        <v>221.79086343611581</v>
      </c>
      <c r="L45" s="83">
        <f>RES_hhdet_in!L$159</f>
        <v>168.519845439992</v>
      </c>
      <c r="M45" s="83">
        <f>RES_hhdet_in!M$159</f>
        <v>529.98576174726043</v>
      </c>
      <c r="N45" s="83">
        <f>RES_hhdet_in!N$159</f>
        <v>442.67824300181024</v>
      </c>
      <c r="O45" s="83">
        <f>RES_hhdet_in!O$159</f>
        <v>673.84831870578876</v>
      </c>
      <c r="P45" s="83">
        <f>RES_hhdet_in!P$159</f>
        <v>1818.7298127599486</v>
      </c>
      <c r="Q45" s="83">
        <f>RES_hhdet_in!Q$159</f>
        <v>3810.5152334387994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57.102660063481373</v>
      </c>
      <c r="D49" s="67">
        <f>RES_hhdet_in_new!D$145</f>
        <v>89.04866524045039</v>
      </c>
      <c r="E49" s="67">
        <f>RES_hhdet_in_new!E$145</f>
        <v>81.320161883146554</v>
      </c>
      <c r="F49" s="67">
        <f>RES_hhdet_in_new!F$145</f>
        <v>59.770358159080814</v>
      </c>
      <c r="G49" s="67">
        <f>RES_hhdet_in_new!G$145</f>
        <v>100.76599104959286</v>
      </c>
      <c r="H49" s="67">
        <f>RES_hhdet_in_new!H$145</f>
        <v>183.07811751330192</v>
      </c>
      <c r="I49" s="67">
        <f>RES_hhdet_in_new!I$145</f>
        <v>49.423059240127827</v>
      </c>
      <c r="J49" s="67">
        <f>RES_hhdet_in_new!J$145</f>
        <v>68.180757335014931</v>
      </c>
      <c r="K49" s="67">
        <f>RES_hhdet_in_new!K$145</f>
        <v>59.343094615659027</v>
      </c>
      <c r="L49" s="67">
        <f>RES_hhdet_in_new!L$145</f>
        <v>41.106617312212592</v>
      </c>
      <c r="M49" s="67">
        <f>RES_hhdet_in_new!M$145</f>
        <v>177.83913320480102</v>
      </c>
      <c r="N49" s="67">
        <f>RES_hhdet_in_new!N$145</f>
        <v>126.12712982622512</v>
      </c>
      <c r="O49" s="67">
        <f>RES_hhdet_in_new!O$145</f>
        <v>267.86618574389411</v>
      </c>
      <c r="P49" s="67">
        <f>RES_hhdet_in_new!P$145</f>
        <v>801.15110755832848</v>
      </c>
      <c r="Q49" s="67">
        <f>RES_hhdet_in_new!Q$145</f>
        <v>2356.7754337633569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40</v>
      </c>
      <c r="D51" s="67">
        <f>RES_hhdet_in_new!D$147</f>
        <v>62</v>
      </c>
      <c r="E51" s="67">
        <f>RES_hhdet_in_new!E$147</f>
        <v>57</v>
      </c>
      <c r="F51" s="67">
        <f>RES_hhdet_in_new!F$147</f>
        <v>42.000000000000007</v>
      </c>
      <c r="G51" s="67">
        <f>RES_hhdet_in_new!G$147</f>
        <v>70</v>
      </c>
      <c r="H51" s="67">
        <f>RES_hhdet_in_new!H$147</f>
        <v>127.99999999999996</v>
      </c>
      <c r="I51" s="67">
        <f>RES_hhdet_in_new!I$147</f>
        <v>33.999999999999986</v>
      </c>
      <c r="J51" s="67">
        <f>RES_hhdet_in_new!J$147</f>
        <v>46.999999999999986</v>
      </c>
      <c r="K51" s="67">
        <f>RES_hhdet_in_new!K$147</f>
        <v>40.999999999999986</v>
      </c>
      <c r="L51" s="67">
        <f>RES_hhdet_in_new!L$147</f>
        <v>28.999999999999993</v>
      </c>
      <c r="M51" s="67">
        <f>RES_hhdet_in_new!M$147</f>
        <v>123.99999999999994</v>
      </c>
      <c r="N51" s="67">
        <f>RES_hhdet_in_new!N$147</f>
        <v>88.000000000000014</v>
      </c>
      <c r="O51" s="67">
        <f>RES_hhdet_in_new!O$147</f>
        <v>186.99999999999997</v>
      </c>
      <c r="P51" s="67">
        <f>RES_hhdet_in_new!P$147</f>
        <v>559.99999999999977</v>
      </c>
      <c r="Q51" s="67">
        <f>RES_hhdet_in_new!Q$147</f>
        <v>1648.9999999999993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54.102660063481373</v>
      </c>
      <c r="D55" s="67">
        <f>RES_hhdet_in_new!D$153</f>
        <v>83.838623255322034</v>
      </c>
      <c r="E55" s="67">
        <f>RES_hhdet_in_new!E$153</f>
        <v>76.128954907355777</v>
      </c>
      <c r="F55" s="67">
        <f>RES_hhdet_in_new!F$153</f>
        <v>55.876336770748829</v>
      </c>
      <c r="G55" s="67">
        <f>RES_hhdet_in_new!G$153</f>
        <v>95.219110198000791</v>
      </c>
      <c r="H55" s="67">
        <f>RES_hhdet_in_new!H$153</f>
        <v>174.04465939744236</v>
      </c>
      <c r="I55" s="67">
        <f>RES_hhdet_in_new!I$153</f>
        <v>37.615367304149167</v>
      </c>
      <c r="J55" s="67">
        <f>RES_hhdet_in_new!J$153</f>
        <v>43.742511492297673</v>
      </c>
      <c r="K55" s="67">
        <f>RES_hhdet_in_new!K$153</f>
        <v>43.636506632215514</v>
      </c>
      <c r="L55" s="67">
        <f>RES_hhdet_in_new!L$153</f>
        <v>27.997793795556873</v>
      </c>
      <c r="M55" s="67">
        <f>RES_hhdet_in_new!M$153</f>
        <v>148.13424156056237</v>
      </c>
      <c r="N55" s="67">
        <f>RES_hhdet_in_new!N$153</f>
        <v>76.605192263487211</v>
      </c>
      <c r="O55" s="67">
        <f>RES_hhdet_in_new!O$153</f>
        <v>217.50620132699396</v>
      </c>
      <c r="P55" s="67">
        <f>RES_hhdet_in_new!P$153</f>
        <v>635.16387766027924</v>
      </c>
      <c r="Q55" s="67">
        <f>RES_hhdet_in_new!Q$153</f>
        <v>1898.6137275429639</v>
      </c>
    </row>
    <row r="56" spans="1:17" ht="12" customHeight="1" x14ac:dyDescent="0.25">
      <c r="A56" s="148" t="s">
        <v>141</v>
      </c>
      <c r="B56" s="67"/>
      <c r="C56" s="67">
        <f>RES_hhdet_in_new!C$154</f>
        <v>3</v>
      </c>
      <c r="D56" s="67">
        <f>RES_hhdet_in_new!D$154</f>
        <v>5.2100419851283597</v>
      </c>
      <c r="E56" s="67">
        <f>RES_hhdet_in_new!E$154</f>
        <v>5.1912069757907737</v>
      </c>
      <c r="F56" s="67">
        <f>RES_hhdet_in_new!F$154</f>
        <v>3.8940213883319821</v>
      </c>
      <c r="G56" s="67">
        <f>RES_hhdet_in_new!G$154</f>
        <v>5.5468808515920704</v>
      </c>
      <c r="H56" s="67">
        <f>RES_hhdet_in_new!H$154</f>
        <v>9.0334581158595597</v>
      </c>
      <c r="I56" s="67">
        <f>RES_hhdet_in_new!I$154</f>
        <v>11.807691935978658</v>
      </c>
      <c r="J56" s="67">
        <f>RES_hhdet_in_new!J$154</f>
        <v>24.438245842717265</v>
      </c>
      <c r="K56" s="67">
        <f>RES_hhdet_in_new!K$154</f>
        <v>15.706587983443514</v>
      </c>
      <c r="L56" s="67">
        <f>RES_hhdet_in_new!L$154</f>
        <v>13.108823516655715</v>
      </c>
      <c r="M56" s="67">
        <f>RES_hhdet_in_new!M$154</f>
        <v>29.704891644238639</v>
      </c>
      <c r="N56" s="67">
        <f>RES_hhdet_in_new!N$154</f>
        <v>49.521937562737897</v>
      </c>
      <c r="O56" s="67">
        <f>RES_hhdet_in_new!O$154</f>
        <v>50.359984416900176</v>
      </c>
      <c r="P56" s="67">
        <f>RES_hhdet_in_new!P$154</f>
        <v>165.98722989804921</v>
      </c>
      <c r="Q56" s="67">
        <f>RES_hhdet_in_new!Q$154</f>
        <v>458.16170622039277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57.102660063481373</v>
      </c>
      <c r="D59" s="83">
        <f>RES_hhdet_in_new!D$159</f>
        <v>89.04866524045039</v>
      </c>
      <c r="E59" s="83">
        <f>RES_hhdet_in_new!E$159</f>
        <v>81.320161883146554</v>
      </c>
      <c r="F59" s="83">
        <f>RES_hhdet_in_new!F$159</f>
        <v>59.770358159080807</v>
      </c>
      <c r="G59" s="83">
        <f>RES_hhdet_in_new!G$159</f>
        <v>100.76599104959286</v>
      </c>
      <c r="H59" s="83">
        <f>RES_hhdet_in_new!H$159</f>
        <v>183.07811751330192</v>
      </c>
      <c r="I59" s="83">
        <f>RES_hhdet_in_new!I$159</f>
        <v>49.423059240127834</v>
      </c>
      <c r="J59" s="83">
        <f>RES_hhdet_in_new!J$159</f>
        <v>68.180757335014931</v>
      </c>
      <c r="K59" s="83">
        <f>RES_hhdet_in_new!K$159</f>
        <v>59.343094615659027</v>
      </c>
      <c r="L59" s="83">
        <f>RES_hhdet_in_new!L$159</f>
        <v>41.106617312212592</v>
      </c>
      <c r="M59" s="83">
        <f>RES_hhdet_in_new!M$159</f>
        <v>177.83913320480099</v>
      </c>
      <c r="N59" s="83">
        <f>RES_hhdet_in_new!N$159</f>
        <v>126.1271298262251</v>
      </c>
      <c r="O59" s="83">
        <f>RES_hhdet_in_new!O$159</f>
        <v>267.86618574389411</v>
      </c>
      <c r="P59" s="83">
        <f>RES_hhdet_in_new!P$159</f>
        <v>801.15110755832836</v>
      </c>
      <c r="Q59" s="83">
        <f>RES_hhdet_in_new!Q$159</f>
        <v>2356.7754337633569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75.02233993651862</v>
      </c>
      <c r="D63" s="67">
        <f t="shared" si="4"/>
        <v>180.07633475954967</v>
      </c>
      <c r="E63" s="67">
        <f t="shared" si="4"/>
        <v>130.80483811685343</v>
      </c>
      <c r="F63" s="67">
        <f t="shared" si="4"/>
        <v>91.354641840919214</v>
      </c>
      <c r="G63" s="67">
        <f t="shared" si="4"/>
        <v>130.35900895040714</v>
      </c>
      <c r="H63" s="67">
        <f t="shared" si="4"/>
        <v>82.046882486698081</v>
      </c>
      <c r="I63" s="67">
        <f t="shared" si="4"/>
        <v>98.701940759872173</v>
      </c>
      <c r="J63" s="67">
        <f t="shared" si="4"/>
        <v>122.94424266498507</v>
      </c>
      <c r="K63" s="67">
        <f t="shared" si="4"/>
        <v>93.781905384340973</v>
      </c>
      <c r="L63" s="67">
        <f t="shared" si="4"/>
        <v>212.01838268778738</v>
      </c>
      <c r="M63" s="67">
        <f t="shared" si="4"/>
        <v>99.285866795198984</v>
      </c>
      <c r="N63" s="67">
        <f t="shared" si="4"/>
        <v>164.99787017377488</v>
      </c>
      <c r="O63" s="67">
        <f t="shared" si="4"/>
        <v>309.25881425610589</v>
      </c>
      <c r="P63" s="67">
        <f t="shared" si="4"/>
        <v>892.97389244167152</v>
      </c>
      <c r="Q63" s="67">
        <f t="shared" si="4"/>
        <v>1848.3495662366431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52</v>
      </c>
      <c r="D65" s="67">
        <f t="shared" si="5"/>
        <v>126</v>
      </c>
      <c r="E65" s="67">
        <f t="shared" si="5"/>
        <v>91</v>
      </c>
      <c r="F65" s="67">
        <f t="shared" si="5"/>
        <v>62.999999999999993</v>
      </c>
      <c r="G65" s="67">
        <f t="shared" si="5"/>
        <v>91</v>
      </c>
      <c r="H65" s="67">
        <f t="shared" si="5"/>
        <v>57.000000000000043</v>
      </c>
      <c r="I65" s="67">
        <f t="shared" si="5"/>
        <v>69.000000000000014</v>
      </c>
      <c r="J65" s="67">
        <f t="shared" si="5"/>
        <v>86.000000000000014</v>
      </c>
      <c r="K65" s="67">
        <f t="shared" si="5"/>
        <v>66.000000000000014</v>
      </c>
      <c r="L65" s="67">
        <f t="shared" si="5"/>
        <v>148</v>
      </c>
      <c r="M65" s="67">
        <f t="shared" si="5"/>
        <v>69.000000000000057</v>
      </c>
      <c r="N65" s="67">
        <f t="shared" si="5"/>
        <v>114.99999999999999</v>
      </c>
      <c r="O65" s="67">
        <f t="shared" si="5"/>
        <v>216.00000000000003</v>
      </c>
      <c r="P65" s="67">
        <f t="shared" si="5"/>
        <v>625.00000000000023</v>
      </c>
      <c r="Q65" s="67">
        <f t="shared" si="5"/>
        <v>1294.0000000000007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55.666828330230494</v>
      </c>
      <c r="D67" s="67">
        <f t="shared" si="6"/>
        <v>96.035785185019023</v>
      </c>
      <c r="E67" s="67">
        <f t="shared" si="6"/>
        <v>49.360864725905749</v>
      </c>
      <c r="F67" s="67">
        <f t="shared" si="6"/>
        <v>21.048105444783957</v>
      </c>
      <c r="G67" s="67">
        <f t="shared" si="6"/>
        <v>14.61079171239326</v>
      </c>
      <c r="H67" s="67">
        <f t="shared" si="6"/>
        <v>14.319996455895378</v>
      </c>
      <c r="I67" s="67">
        <f t="shared" si="6"/>
        <v>0</v>
      </c>
      <c r="J67" s="67">
        <f t="shared" si="6"/>
        <v>0</v>
      </c>
      <c r="K67" s="67">
        <f t="shared" si="6"/>
        <v>30.610485110903973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5.9999999999999991</v>
      </c>
      <c r="D68" s="67">
        <f t="shared" si="6"/>
        <v>1.3358124977338013</v>
      </c>
      <c r="E68" s="67">
        <f t="shared" si="6"/>
        <v>0.82546755558810569</v>
      </c>
      <c r="F68" s="67">
        <f t="shared" si="6"/>
        <v>0.35532453729658786</v>
      </c>
      <c r="G68" s="67">
        <f t="shared" si="6"/>
        <v>0.42201221482494217</v>
      </c>
      <c r="H68" s="67">
        <f t="shared" si="6"/>
        <v>0.17863617231321965</v>
      </c>
      <c r="I68" s="67">
        <f t="shared" si="6"/>
        <v>0</v>
      </c>
      <c r="J68" s="67">
        <f t="shared" si="6"/>
        <v>1.0000000000000038</v>
      </c>
      <c r="K68" s="67">
        <f t="shared" si="6"/>
        <v>1.9604208050213423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62.397339936518613</v>
      </c>
      <c r="D69" s="67">
        <f t="shared" si="6"/>
        <v>196.66137674467797</v>
      </c>
      <c r="E69" s="67">
        <f t="shared" si="6"/>
        <v>152.37104509264424</v>
      </c>
      <c r="F69" s="67">
        <f t="shared" si="6"/>
        <v>126.62366322925121</v>
      </c>
      <c r="G69" s="67">
        <f t="shared" si="6"/>
        <v>148.28088980199925</v>
      </c>
      <c r="H69" s="67">
        <f t="shared" si="6"/>
        <v>105.45534060255753</v>
      </c>
      <c r="I69" s="67">
        <f t="shared" si="6"/>
        <v>252.97924688100562</v>
      </c>
      <c r="J69" s="67">
        <f t="shared" si="6"/>
        <v>128.38248850770233</v>
      </c>
      <c r="K69" s="67">
        <f t="shared" si="6"/>
        <v>144.25082968342616</v>
      </c>
      <c r="L69" s="67">
        <f t="shared" si="6"/>
        <v>457.88060852169042</v>
      </c>
      <c r="M69" s="67">
        <f t="shared" si="6"/>
        <v>290.92942615794374</v>
      </c>
      <c r="N69" s="67">
        <f t="shared" si="6"/>
        <v>299.24137775443222</v>
      </c>
      <c r="O69" s="67">
        <f t="shared" si="6"/>
        <v>534.71099474578773</v>
      </c>
      <c r="P69" s="67">
        <f t="shared" si="6"/>
        <v>1194.9733357124699</v>
      </c>
      <c r="Q69" s="67">
        <f t="shared" si="6"/>
        <v>2280.1058866421909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7.4061624904980938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37.459136563884265</v>
      </c>
      <c r="D72" s="67">
        <f t="shared" si="7"/>
        <v>234.5</v>
      </c>
      <c r="E72" s="67">
        <f t="shared" si="7"/>
        <v>78.264238252739304</v>
      </c>
      <c r="F72" s="67">
        <f t="shared" si="7"/>
        <v>14.571756998189789</v>
      </c>
      <c r="G72" s="67">
        <f t="shared" si="7"/>
        <v>282.49999999999989</v>
      </c>
      <c r="H72" s="67">
        <f t="shared" si="7"/>
        <v>35.52018724005125</v>
      </c>
      <c r="I72" s="67">
        <f t="shared" si="7"/>
        <v>10.734766561201166</v>
      </c>
      <c r="J72" s="67">
        <f t="shared" si="7"/>
        <v>0</v>
      </c>
      <c r="K72" s="67">
        <f t="shared" si="7"/>
        <v>33.777215093598819</v>
      </c>
      <c r="L72" s="67">
        <f t="shared" si="7"/>
        <v>353.73015456000803</v>
      </c>
      <c r="M72" s="67">
        <f t="shared" si="7"/>
        <v>23.698137607498598</v>
      </c>
      <c r="N72" s="67">
        <f t="shared" si="7"/>
        <v>0</v>
      </c>
      <c r="O72" s="67">
        <f t="shared" si="7"/>
        <v>203.84910483192121</v>
      </c>
      <c r="P72" s="67">
        <f t="shared" si="7"/>
        <v>154.49861741295462</v>
      </c>
      <c r="Q72" s="67">
        <f t="shared" si="7"/>
        <v>541.22954652870737</v>
      </c>
    </row>
    <row r="73" spans="1:17" ht="12" customHeight="1" x14ac:dyDescent="0.25">
      <c r="A73" s="159" t="s">
        <v>140</v>
      </c>
      <c r="B73" s="83"/>
      <c r="C73" s="83">
        <f t="shared" si="7"/>
        <v>131.14733993651862</v>
      </c>
      <c r="D73" s="83">
        <f t="shared" si="7"/>
        <v>58.346180199541465</v>
      </c>
      <c r="E73" s="83">
        <f t="shared" si="7"/>
        <v>98.929838116853389</v>
      </c>
      <c r="F73" s="83">
        <f t="shared" si="7"/>
        <v>282.47964184091916</v>
      </c>
      <c r="G73" s="83">
        <f t="shared" si="7"/>
        <v>54.957327656195673</v>
      </c>
      <c r="H73" s="83">
        <f t="shared" si="7"/>
        <v>106.17188248669797</v>
      </c>
      <c r="I73" s="83">
        <f t="shared" si="7"/>
        <v>197.8269407598722</v>
      </c>
      <c r="J73" s="83">
        <f t="shared" si="7"/>
        <v>172.06924266498507</v>
      </c>
      <c r="K73" s="83">
        <f t="shared" si="7"/>
        <v>162.44776882045679</v>
      </c>
      <c r="L73" s="83">
        <f t="shared" si="7"/>
        <v>127.4132281277794</v>
      </c>
      <c r="M73" s="83">
        <f t="shared" si="7"/>
        <v>352.14662854245944</v>
      </c>
      <c r="N73" s="83">
        <f t="shared" si="7"/>
        <v>316.55111317558516</v>
      </c>
      <c r="O73" s="83">
        <f t="shared" si="7"/>
        <v>405.98213296189465</v>
      </c>
      <c r="P73" s="83">
        <f t="shared" si="7"/>
        <v>1017.5787052016202</v>
      </c>
      <c r="Q73" s="83">
        <f t="shared" si="7"/>
        <v>1453.7397996754426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38.124999999999986</v>
      </c>
      <c r="C79" s="80">
        <f>RES_hhdet_numvin!C145</f>
        <v>132.12499999999994</v>
      </c>
      <c r="D79" s="80">
        <f>RES_hhdet_numvin!D145</f>
        <v>269.12499999999989</v>
      </c>
      <c r="E79" s="80">
        <f>RES_hhdet_numvin!E145</f>
        <v>212.12499999999989</v>
      </c>
      <c r="F79" s="80">
        <f>RES_hhdet_numvin!F145</f>
        <v>151.12499999999994</v>
      </c>
      <c r="G79" s="80">
        <f>RES_hhdet_numvin!G145</f>
        <v>231.12499999999986</v>
      </c>
      <c r="H79" s="80">
        <f>RES_hhdet_numvin!H145</f>
        <v>265.12499999999989</v>
      </c>
      <c r="I79" s="80">
        <f>RES_hhdet_numvin!I145</f>
        <v>148.12499999999994</v>
      </c>
      <c r="J79" s="80">
        <f>RES_hhdet_numvin!J145</f>
        <v>191.12499999999991</v>
      </c>
      <c r="K79" s="80">
        <f>RES_hhdet_numvin!K145</f>
        <v>153.12499999999994</v>
      </c>
      <c r="L79" s="80">
        <f>RES_hhdet_numvin!L145</f>
        <v>253.12499999999989</v>
      </c>
      <c r="M79" s="80">
        <f>RES_hhdet_numvin!M145</f>
        <v>277.12499999999989</v>
      </c>
      <c r="N79" s="80">
        <f>RES_hhdet_numvin!N145</f>
        <v>291.12499999999989</v>
      </c>
      <c r="O79" s="80">
        <f>RES_hhdet_numvin!O145</f>
        <v>577.12499999999966</v>
      </c>
      <c r="P79" s="80">
        <f>RES_hhdet_numvin!P145</f>
        <v>1694.1249999999993</v>
      </c>
      <c r="Q79" s="80">
        <f>RES_hhdet_numvin!Q145</f>
        <v>4205.1249999999982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6.3999999999996335</v>
      </c>
      <c r="I81" s="80">
        <f>RES_hhdet_numvin!I147</f>
        <v>102.99999999999996</v>
      </c>
      <c r="J81" s="80">
        <f>RES_hhdet_numvin!J147</f>
        <v>132.99999999999994</v>
      </c>
      <c r="K81" s="80">
        <f>RES_hhdet_numvin!K147</f>
        <v>106.99999999999994</v>
      </c>
      <c r="L81" s="80">
        <f>RES_hhdet_numvin!L147</f>
        <v>176.99999999999994</v>
      </c>
      <c r="M81" s="80">
        <f>RES_hhdet_numvin!M147</f>
        <v>192.99999999999991</v>
      </c>
      <c r="N81" s="80">
        <f>RES_hhdet_numvin!N147</f>
        <v>202.99999999999989</v>
      </c>
      <c r="O81" s="80">
        <f>RES_hhdet_numvin!O147</f>
        <v>402.99999999999983</v>
      </c>
      <c r="P81" s="80">
        <f>RES_hhdet_numvin!P147</f>
        <v>1184.9999999999995</v>
      </c>
      <c r="Q81" s="80">
        <f>RES_hhdet_numvin!Q147</f>
        <v>2942.9999999999991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38.124999999999986</v>
      </c>
      <c r="C85" s="80">
        <f>RES_hhdet_numvin!C153</f>
        <v>132.12499999999994</v>
      </c>
      <c r="D85" s="80">
        <f>RES_hhdet_numvin!D153</f>
        <v>269.12499999999989</v>
      </c>
      <c r="E85" s="80">
        <f>RES_hhdet_numvin!E153</f>
        <v>212.12499999999989</v>
      </c>
      <c r="F85" s="80">
        <f>RES_hhdet_numvin!F153</f>
        <v>151.12499999999994</v>
      </c>
      <c r="G85" s="80">
        <f>RES_hhdet_numvin!G153</f>
        <v>231.12499999999986</v>
      </c>
      <c r="H85" s="80">
        <f>RES_hhdet_numvin!H153</f>
        <v>265.12499999999989</v>
      </c>
      <c r="I85" s="80">
        <f>RES_hhdet_numvin!I153</f>
        <v>148.12499999999994</v>
      </c>
      <c r="J85" s="80">
        <f>RES_hhdet_numvin!J153</f>
        <v>191.12499999999991</v>
      </c>
      <c r="K85" s="80">
        <f>RES_hhdet_numvin!K153</f>
        <v>153.12499999999994</v>
      </c>
      <c r="L85" s="80">
        <f>RES_hhdet_numvin!L153</f>
        <v>253.12499999999989</v>
      </c>
      <c r="M85" s="80">
        <f>RES_hhdet_numvin!M153</f>
        <v>277.12499999999989</v>
      </c>
      <c r="N85" s="80">
        <f>RES_hhdet_numvin!N153</f>
        <v>291.12499999999989</v>
      </c>
      <c r="O85" s="80">
        <f>RES_hhdet_numvin!O153</f>
        <v>572.27393611844195</v>
      </c>
      <c r="P85" s="80">
        <f>RES_hhdet_numvin!P153</f>
        <v>1528.1377701019501</v>
      </c>
      <c r="Q85" s="80">
        <f>RES_hhdet_numvin!Q153</f>
        <v>3746.963293779605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4.851063881557705</v>
      </c>
      <c r="P86" s="80">
        <f>RES_hhdet_numvin!P154</f>
        <v>165.98722989804921</v>
      </c>
      <c r="Q86" s="80">
        <f>RES_hhdet_numvin!Q154</f>
        <v>458.16170622039277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196.14331688276661</v>
      </c>
      <c r="E88" s="80">
        <f>RES_hhdet_numvin!E158</f>
        <v>0</v>
      </c>
      <c r="F88" s="80">
        <f>RES_hhdet_numvin!F158</f>
        <v>0</v>
      </c>
      <c r="G88" s="80">
        <f>RES_hhdet_numvin!G158</f>
        <v>102.6793575547037</v>
      </c>
      <c r="H88" s="80">
        <f>RES_hhdet_numvin!H158</f>
        <v>4.9806110907796874</v>
      </c>
      <c r="I88" s="80">
        <f>RES_hhdet_numvin!I158</f>
        <v>88.665704690324873</v>
      </c>
      <c r="J88" s="80">
        <f>RES_hhdet_numvin!J158</f>
        <v>0</v>
      </c>
      <c r="K88" s="80">
        <f>RES_hhdet_numvin!K158</f>
        <v>6.2466999750987329</v>
      </c>
      <c r="L88" s="80">
        <f>RES_hhdet_numvin!L158</f>
        <v>101.29616917548918</v>
      </c>
      <c r="M88" s="80">
        <f>RES_hhdet_numvin!M158</f>
        <v>23.698137607498587</v>
      </c>
      <c r="N88" s="80">
        <f>RES_hhdet_numvin!N158</f>
        <v>0</v>
      </c>
      <c r="O88" s="80">
        <f>RES_hhdet_numvin!O158</f>
        <v>31.722323739507463</v>
      </c>
      <c r="P88" s="80">
        <f>RES_hhdet_numvin!P158</f>
        <v>154.49861741295456</v>
      </c>
      <c r="Q88" s="80">
        <f>RES_hhdet_numvin!Q158</f>
        <v>454.06906187087577</v>
      </c>
    </row>
    <row r="89" spans="1:17" ht="12" customHeight="1" x14ac:dyDescent="0.25">
      <c r="A89" s="29" t="s">
        <v>140</v>
      </c>
      <c r="B89" s="78">
        <f>RES_hhdet_numvin!B159</f>
        <v>38.124999999999986</v>
      </c>
      <c r="C89" s="78">
        <f>RES_hhdet_numvin!C159</f>
        <v>132.12499999999994</v>
      </c>
      <c r="D89" s="78">
        <f>RES_hhdet_numvin!D159</f>
        <v>72.981683117233217</v>
      </c>
      <c r="E89" s="78">
        <f>RES_hhdet_numvin!E159</f>
        <v>212.12499999999989</v>
      </c>
      <c r="F89" s="78">
        <f>RES_hhdet_numvin!F159</f>
        <v>151.12499999999994</v>
      </c>
      <c r="G89" s="78">
        <f>RES_hhdet_numvin!G159</f>
        <v>128.44564244529619</v>
      </c>
      <c r="H89" s="78">
        <f>RES_hhdet_numvin!H159</f>
        <v>260.1443889092202</v>
      </c>
      <c r="I89" s="78">
        <f>RES_hhdet_numvin!I159</f>
        <v>59.459295309675085</v>
      </c>
      <c r="J89" s="78">
        <f>RES_hhdet_numvin!J159</f>
        <v>191.12499999999991</v>
      </c>
      <c r="K89" s="78">
        <f>RES_hhdet_numvin!K159</f>
        <v>146.87830002490116</v>
      </c>
      <c r="L89" s="78">
        <f>RES_hhdet_numvin!L159</f>
        <v>151.8288308245107</v>
      </c>
      <c r="M89" s="78">
        <f>RES_hhdet_numvin!M159</f>
        <v>253.42686239250128</v>
      </c>
      <c r="N89" s="78">
        <f>RES_hhdet_numvin!N159</f>
        <v>291.12499999999989</v>
      </c>
      <c r="O89" s="78">
        <f>RES_hhdet_numvin!O159</f>
        <v>545.40267626049229</v>
      </c>
      <c r="P89" s="78">
        <f>RES_hhdet_numvin!P159</f>
        <v>1539.6263825870446</v>
      </c>
      <c r="Q89" s="78">
        <f>RES_hhdet_numvin!Q159</f>
        <v>3751.0559381291223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0.57030988716141362</v>
      </c>
      <c r="C93" s="168">
        <f t="shared" ref="C93:Q93" si="8">SUM(C94,C96,C98,C107)</f>
        <v>0.68250787858491357</v>
      </c>
      <c r="D93" s="168">
        <f t="shared" si="8"/>
        <v>0.88151832034469824</v>
      </c>
      <c r="E93" s="168">
        <f t="shared" si="8"/>
        <v>1.1113321289708868</v>
      </c>
      <c r="F93" s="168">
        <f t="shared" si="8"/>
        <v>1.169464027713105</v>
      </c>
      <c r="G93" s="168">
        <f t="shared" si="8"/>
        <v>1.3180314655644032</v>
      </c>
      <c r="H93" s="168">
        <f t="shared" si="8"/>
        <v>1.520476552812309</v>
      </c>
      <c r="I93" s="168">
        <f t="shared" si="8"/>
        <v>1.4353701370444019</v>
      </c>
      <c r="J93" s="168">
        <f t="shared" si="8"/>
        <v>1.4981608359336407</v>
      </c>
      <c r="K93" s="168">
        <f t="shared" si="8"/>
        <v>1.5391895891208462</v>
      </c>
      <c r="L93" s="168">
        <f t="shared" si="8"/>
        <v>1.9987910196318324</v>
      </c>
      <c r="M93" s="168">
        <f t="shared" si="8"/>
        <v>1.9652825320418859</v>
      </c>
      <c r="N93" s="168">
        <f t="shared" si="8"/>
        <v>1.9681998608342397</v>
      </c>
      <c r="O93" s="168">
        <f t="shared" si="8"/>
        <v>2.1728522566660589</v>
      </c>
      <c r="P93" s="168">
        <f t="shared" si="8"/>
        <v>2.7484010353177561</v>
      </c>
      <c r="Q93" s="168">
        <f t="shared" si="8"/>
        <v>5.1932529712007343</v>
      </c>
    </row>
    <row r="94" spans="1:17" ht="12" customHeight="1" x14ac:dyDescent="0.25">
      <c r="A94" s="158" t="s">
        <v>65</v>
      </c>
      <c r="B94" s="157">
        <f>B95</f>
        <v>0.37796997414291772</v>
      </c>
      <c r="C94" s="157">
        <f t="shared" ref="C94:Q94" si="9">C95</f>
        <v>0.47234419304551911</v>
      </c>
      <c r="D94" s="157">
        <f t="shared" si="9"/>
        <v>0.60310112785810643</v>
      </c>
      <c r="E94" s="157">
        <f t="shared" si="9"/>
        <v>0.78997864414733976</v>
      </c>
      <c r="F94" s="157">
        <f t="shared" si="9"/>
        <v>0.83546539165760181</v>
      </c>
      <c r="G94" s="157">
        <f t="shared" si="9"/>
        <v>0.93194300614485848</v>
      </c>
      <c r="H94" s="157">
        <f t="shared" si="9"/>
        <v>1.0580246613176791</v>
      </c>
      <c r="I94" s="157">
        <f t="shared" si="9"/>
        <v>0.95519227754512226</v>
      </c>
      <c r="J94" s="157">
        <f t="shared" si="9"/>
        <v>1.0103035566796859</v>
      </c>
      <c r="K94" s="157">
        <f t="shared" si="9"/>
        <v>1.022813954591526</v>
      </c>
      <c r="L94" s="157">
        <f t="shared" si="9"/>
        <v>1.2732799326918531</v>
      </c>
      <c r="M94" s="157">
        <f t="shared" si="9"/>
        <v>1.1908412674496927</v>
      </c>
      <c r="N94" s="157">
        <f t="shared" si="9"/>
        <v>1.1669183414238895</v>
      </c>
      <c r="O94" s="157">
        <f t="shared" si="9"/>
        <v>1.2134868019249738</v>
      </c>
      <c r="P94" s="157">
        <f t="shared" si="9"/>
        <v>1.3196563081461683</v>
      </c>
      <c r="Q94" s="157">
        <f t="shared" si="9"/>
        <v>2.4005972857599041</v>
      </c>
    </row>
    <row r="95" spans="1:17" ht="12" customHeight="1" x14ac:dyDescent="0.25">
      <c r="A95" s="23" t="s">
        <v>60</v>
      </c>
      <c r="B95" s="156">
        <f>RES_hhdet_fec!B$145</f>
        <v>0.37796997414291772</v>
      </c>
      <c r="C95" s="156">
        <f>RES_hhdet_fec!C$145</f>
        <v>0.47234419304551911</v>
      </c>
      <c r="D95" s="156">
        <f>RES_hhdet_fec!D$145</f>
        <v>0.60310112785810643</v>
      </c>
      <c r="E95" s="156">
        <f>RES_hhdet_fec!E$145</f>
        <v>0.78997864414733976</v>
      </c>
      <c r="F95" s="156">
        <f>RES_hhdet_fec!F$145</f>
        <v>0.83546539165760181</v>
      </c>
      <c r="G95" s="156">
        <f>RES_hhdet_fec!G$145</f>
        <v>0.93194300614485848</v>
      </c>
      <c r="H95" s="156">
        <f>RES_hhdet_fec!H$145</f>
        <v>1.0580246613176791</v>
      </c>
      <c r="I95" s="156">
        <f>RES_hhdet_fec!I$145</f>
        <v>0.95519227754512226</v>
      </c>
      <c r="J95" s="156">
        <f>RES_hhdet_fec!J$145</f>
        <v>1.0103035566796859</v>
      </c>
      <c r="K95" s="156">
        <f>RES_hhdet_fec!K$145</f>
        <v>1.022813954591526</v>
      </c>
      <c r="L95" s="156">
        <f>RES_hhdet_fec!L$145</f>
        <v>1.2732799326918531</v>
      </c>
      <c r="M95" s="156">
        <f>RES_hhdet_fec!M$145</f>
        <v>1.1908412674496927</v>
      </c>
      <c r="N95" s="156">
        <f>RES_hhdet_fec!N$145</f>
        <v>1.1669183414238895</v>
      </c>
      <c r="O95" s="156">
        <f>RES_hhdet_fec!O$145</f>
        <v>1.2134868019249738</v>
      </c>
      <c r="P95" s="156">
        <f>RES_hhdet_fec!P$145</f>
        <v>1.3196563081461683</v>
      </c>
      <c r="Q95" s="156">
        <f>RES_hhdet_fec!Q$145</f>
        <v>2.4005972857599041</v>
      </c>
    </row>
    <row r="96" spans="1:17" ht="12" customHeight="1" x14ac:dyDescent="0.25">
      <c r="A96" s="158" t="s">
        <v>112</v>
      </c>
      <c r="B96" s="157">
        <f>B97</f>
        <v>2.2050563634931093E-2</v>
      </c>
      <c r="C96" s="157">
        <f t="shared" ref="C96:Q96" si="10">C97</f>
        <v>2.4796733388437894E-2</v>
      </c>
      <c r="D96" s="157">
        <f t="shared" si="10"/>
        <v>3.1437830946807271E-2</v>
      </c>
      <c r="E96" s="157">
        <f t="shared" si="10"/>
        <v>3.6350789662282737E-2</v>
      </c>
      <c r="F96" s="157">
        <f t="shared" si="10"/>
        <v>3.9151868048592352E-2</v>
      </c>
      <c r="G96" s="157">
        <f t="shared" si="10"/>
        <v>4.4267602214645894E-2</v>
      </c>
      <c r="H96" s="157">
        <f t="shared" si="10"/>
        <v>5.063228716859304E-2</v>
      </c>
      <c r="I96" s="157">
        <f t="shared" si="10"/>
        <v>5.2768235803512649E-2</v>
      </c>
      <c r="J96" s="157">
        <f t="shared" si="10"/>
        <v>5.6440956703683265E-2</v>
      </c>
      <c r="K96" s="157">
        <f t="shared" si="10"/>
        <v>5.9731062806786181E-2</v>
      </c>
      <c r="L96" s="157">
        <f t="shared" si="10"/>
        <v>6.371506726024205E-2</v>
      </c>
      <c r="M96" s="157">
        <f t="shared" si="10"/>
        <v>6.9259385771635554E-2</v>
      </c>
      <c r="N96" s="157">
        <f t="shared" si="10"/>
        <v>7.3301523997813089E-2</v>
      </c>
      <c r="O96" s="157">
        <f t="shared" si="10"/>
        <v>8.176855024129602E-2</v>
      </c>
      <c r="P96" s="157">
        <f t="shared" si="10"/>
        <v>0.11266882126439631</v>
      </c>
      <c r="Q96" s="157">
        <f t="shared" si="10"/>
        <v>0.1852766197380801</v>
      </c>
    </row>
    <row r="97" spans="1:17" ht="12" customHeight="1" x14ac:dyDescent="0.25">
      <c r="A97" s="23" t="s">
        <v>60</v>
      </c>
      <c r="B97" s="156">
        <f>RES_hhdet_fec!B$147</f>
        <v>2.2050563634931093E-2</v>
      </c>
      <c r="C97" s="156">
        <f>RES_hhdet_fec!C$147</f>
        <v>2.4796733388437894E-2</v>
      </c>
      <c r="D97" s="156">
        <f>RES_hhdet_fec!D$147</f>
        <v>3.1437830946807271E-2</v>
      </c>
      <c r="E97" s="156">
        <f>RES_hhdet_fec!E$147</f>
        <v>3.6350789662282737E-2</v>
      </c>
      <c r="F97" s="156">
        <f>RES_hhdet_fec!F$147</f>
        <v>3.9151868048592352E-2</v>
      </c>
      <c r="G97" s="156">
        <f>RES_hhdet_fec!G$147</f>
        <v>4.4267602214645894E-2</v>
      </c>
      <c r="H97" s="156">
        <f>RES_hhdet_fec!H$147</f>
        <v>5.063228716859304E-2</v>
      </c>
      <c r="I97" s="156">
        <f>RES_hhdet_fec!I$147</f>
        <v>5.2768235803512649E-2</v>
      </c>
      <c r="J97" s="156">
        <f>RES_hhdet_fec!J$147</f>
        <v>5.6440956703683265E-2</v>
      </c>
      <c r="K97" s="156">
        <f>RES_hhdet_fec!K$147</f>
        <v>5.9731062806786181E-2</v>
      </c>
      <c r="L97" s="156">
        <f>RES_hhdet_fec!L$147</f>
        <v>6.371506726024205E-2</v>
      </c>
      <c r="M97" s="156">
        <f>RES_hhdet_fec!M$147</f>
        <v>6.9259385771635554E-2</v>
      </c>
      <c r="N97" s="156">
        <f>RES_hhdet_fec!N$147</f>
        <v>7.3301523997813089E-2</v>
      </c>
      <c r="O97" s="156">
        <f>RES_hhdet_fec!O$147</f>
        <v>8.176855024129602E-2</v>
      </c>
      <c r="P97" s="156">
        <f>RES_hhdet_fec!P$147</f>
        <v>0.11266882126439631</v>
      </c>
      <c r="Q97" s="156">
        <f>RES_hhdet_fec!Q$147</f>
        <v>0.1852766197380801</v>
      </c>
    </row>
    <row r="98" spans="1:17" ht="12" customHeight="1" x14ac:dyDescent="0.25">
      <c r="A98" s="158" t="s">
        <v>63</v>
      </c>
      <c r="B98" s="157">
        <f>SUM(B99:B100,B103:B104)</f>
        <v>0.10553376611610539</v>
      </c>
      <c r="C98" s="157">
        <f t="shared" ref="C98:Q98" si="11">SUM(C99:C100,C103:C104)</f>
        <v>0.11720365610554372</v>
      </c>
      <c r="D98" s="157">
        <f t="shared" si="11"/>
        <v>0.15379555593320926</v>
      </c>
      <c r="E98" s="157">
        <f t="shared" si="11"/>
        <v>0.17935957898934837</v>
      </c>
      <c r="F98" s="157">
        <f t="shared" si="11"/>
        <v>0.19012209643782657</v>
      </c>
      <c r="G98" s="157">
        <f t="shared" si="11"/>
        <v>0.21208967590774719</v>
      </c>
      <c r="H98" s="157">
        <f t="shared" si="11"/>
        <v>0.26593733414913606</v>
      </c>
      <c r="I98" s="157">
        <f t="shared" si="11"/>
        <v>0.2736766709381464</v>
      </c>
      <c r="J98" s="157">
        <f t="shared" si="11"/>
        <v>0.27138764281560507</v>
      </c>
      <c r="K98" s="157">
        <f t="shared" si="11"/>
        <v>0.28616325215618127</v>
      </c>
      <c r="L98" s="157">
        <f t="shared" si="11"/>
        <v>0.41840353996261159</v>
      </c>
      <c r="M98" s="157">
        <f t="shared" si="11"/>
        <v>0.44832472845665211</v>
      </c>
      <c r="N98" s="157">
        <f t="shared" si="11"/>
        <v>0.46193028470526043</v>
      </c>
      <c r="O98" s="157">
        <f t="shared" si="11"/>
        <v>0.55417963586321073</v>
      </c>
      <c r="P98" s="157">
        <f t="shared" si="11"/>
        <v>0.84221489822249473</v>
      </c>
      <c r="Q98" s="157">
        <f t="shared" si="11"/>
        <v>1.6664059810810128</v>
      </c>
    </row>
    <row r="99" spans="1:17" ht="12" customHeight="1" x14ac:dyDescent="0.25">
      <c r="A99" s="167" t="s">
        <v>144</v>
      </c>
      <c r="B99" s="132">
        <f>RES_hhdet_fec!B$149</f>
        <v>8.8510615184248617E-2</v>
      </c>
      <c r="C99" s="132">
        <f>RES_hhdet_fec!C$149</f>
        <v>8.3970975560081887E-2</v>
      </c>
      <c r="D99" s="132">
        <f>RES_hhdet_fec!D$149</f>
        <v>7.6871060356074342E-2</v>
      </c>
      <c r="E99" s="132">
        <f>RES_hhdet_fec!E$149</f>
        <v>6.8412708392541641E-2</v>
      </c>
      <c r="F99" s="132">
        <f>RES_hhdet_fec!F$149</f>
        <v>5.7232575880125758E-2</v>
      </c>
      <c r="G99" s="132">
        <f>RES_hhdet_fec!G$149</f>
        <v>4.9864221844032497E-2</v>
      </c>
      <c r="H99" s="132">
        <f>RES_hhdet_fec!H$149</f>
        <v>4.20286339436318E-2</v>
      </c>
      <c r="I99" s="132">
        <f>RES_hhdet_fec!I$149</f>
        <v>1.4972717670283547E-2</v>
      </c>
      <c r="J99" s="132">
        <f>RES_hhdet_fec!J$149</f>
        <v>1.4111926449572612E-2</v>
      </c>
      <c r="K99" s="132">
        <f>RES_hhdet_fec!K$149</f>
        <v>1.8221509219510882E-2</v>
      </c>
      <c r="L99" s="132">
        <f>RES_hhdet_fec!L$149</f>
        <v>6.119184395523323E-3</v>
      </c>
      <c r="M99" s="132">
        <f>RES_hhdet_fec!M$149</f>
        <v>6.1437365562004619E-4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8.524907398755763E-4</v>
      </c>
      <c r="D100" s="132">
        <f t="shared" si="12"/>
        <v>8.5843094344751898E-4</v>
      </c>
      <c r="E100" s="132">
        <f t="shared" si="12"/>
        <v>8.5945223490455839E-4</v>
      </c>
      <c r="F100" s="132">
        <f t="shared" si="12"/>
        <v>7.1162294929146127E-4</v>
      </c>
      <c r="G100" s="132">
        <f t="shared" si="12"/>
        <v>7.1711047238601916E-4</v>
      </c>
      <c r="H100" s="132">
        <f t="shared" si="12"/>
        <v>5.8022585319278917E-4</v>
      </c>
      <c r="I100" s="132">
        <f t="shared" si="12"/>
        <v>2.8855672324541709E-4</v>
      </c>
      <c r="J100" s="132">
        <f t="shared" si="12"/>
        <v>4.3401568226551996E-4</v>
      </c>
      <c r="K100" s="132">
        <f t="shared" si="12"/>
        <v>5.8111497467027698E-4</v>
      </c>
      <c r="L100" s="132">
        <f t="shared" si="12"/>
        <v>1.7511521637458157E-4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6.8226417642565124E-4</v>
      </c>
      <c r="D101" s="165">
        <f>RES_hhdet_fec!D$151</f>
        <v>6.8603463475671689E-4</v>
      </c>
      <c r="E101" s="165">
        <f>RES_hhdet_fec!E$151</f>
        <v>6.8588576537511638E-4</v>
      </c>
      <c r="F101" s="165">
        <f>RES_hhdet_fec!F$151</f>
        <v>5.6709107198296596E-4</v>
      </c>
      <c r="G101" s="165">
        <f>RES_hhdet_fec!G$151</f>
        <v>5.7062929927151145E-4</v>
      </c>
      <c r="H101" s="165">
        <f>RES_hhdet_fec!H$151</f>
        <v>4.6107362132254603E-4</v>
      </c>
      <c r="I101" s="165">
        <f>RES_hhdet_fec!I$151</f>
        <v>2.2899450554551137E-4</v>
      </c>
      <c r="J101" s="165">
        <f>RES_hhdet_fec!J$151</f>
        <v>3.4397820720833403E-4</v>
      </c>
      <c r="K101" s="165">
        <f>RES_hhdet_fec!K$151</f>
        <v>4.5996042690027791E-4</v>
      </c>
      <c r="L101" s="165">
        <f>RES_hhdet_fec!L$151</f>
        <v>1.403192283801047E-4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1.7022656344992506E-4</v>
      </c>
      <c r="D102" s="164">
        <f>RES_hhdet_fec!D$152</f>
        <v>1.7239630869080209E-4</v>
      </c>
      <c r="E102" s="164">
        <f>RES_hhdet_fec!E$152</f>
        <v>1.7356646952944199E-4</v>
      </c>
      <c r="F102" s="164">
        <f>RES_hhdet_fec!F$152</f>
        <v>1.4453187730849529E-4</v>
      </c>
      <c r="G102" s="164">
        <f>RES_hhdet_fec!G$152</f>
        <v>1.4648117311450771E-4</v>
      </c>
      <c r="H102" s="164">
        <f>RES_hhdet_fec!H$152</f>
        <v>1.1915223187024315E-4</v>
      </c>
      <c r="I102" s="164">
        <f>RES_hhdet_fec!I$152</f>
        <v>5.9562217699905706E-5</v>
      </c>
      <c r="J102" s="164">
        <f>RES_hhdet_fec!J$152</f>
        <v>9.003747505718591E-5</v>
      </c>
      <c r="K102" s="164">
        <f>RES_hhdet_fec!K$152</f>
        <v>1.2115454776999909E-4</v>
      </c>
      <c r="L102" s="164">
        <f>RES_hhdet_fec!L$152</f>
        <v>3.4795987994476875E-5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1.702315093185677E-2</v>
      </c>
      <c r="C103" s="162">
        <f>RES_hhdet_fec!C$153</f>
        <v>3.200480042696556E-2</v>
      </c>
      <c r="D103" s="162">
        <f>RES_hhdet_fec!D$153</f>
        <v>7.5159827942676991E-2</v>
      </c>
      <c r="E103" s="162">
        <f>RES_hhdet_fec!E$153</f>
        <v>0.10866402430041355</v>
      </c>
      <c r="F103" s="162">
        <f>RES_hhdet_fec!F$153</f>
        <v>0.1304168728740554</v>
      </c>
      <c r="G103" s="162">
        <f>RES_hhdet_fec!G$153</f>
        <v>0.15929888416171567</v>
      </c>
      <c r="H103" s="162">
        <f>RES_hhdet_fec!H$153</f>
        <v>0.22011982869698471</v>
      </c>
      <c r="I103" s="162">
        <f>RES_hhdet_fec!I$153</f>
        <v>0.25383033375152725</v>
      </c>
      <c r="J103" s="162">
        <f>RES_hhdet_fec!J$153</f>
        <v>0.24976306929944744</v>
      </c>
      <c r="K103" s="162">
        <f>RES_hhdet_fec!K$153</f>
        <v>0.25860583572096613</v>
      </c>
      <c r="L103" s="162">
        <f>RES_hhdet_fec!L$153</f>
        <v>0.39868632175648216</v>
      </c>
      <c r="M103" s="162">
        <f>RES_hhdet_fec!M$153</f>
        <v>0.43120964401074136</v>
      </c>
      <c r="N103" s="162">
        <f>RES_hhdet_fec!N$153</f>
        <v>0.43963954490147689</v>
      </c>
      <c r="O103" s="162">
        <f>RES_hhdet_fec!O$153</f>
        <v>0.52639188503101952</v>
      </c>
      <c r="P103" s="162">
        <f>RES_hhdet_fec!P$153</f>
        <v>0.79596250773079491</v>
      </c>
      <c r="Q103" s="162">
        <f>RES_hhdet_fec!Q$153</f>
        <v>1.5678537273695514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3.7538937862069779E-4</v>
      </c>
      <c r="D104" s="160">
        <f t="shared" si="13"/>
        <v>9.0623669101040833E-4</v>
      </c>
      <c r="E104" s="160">
        <f t="shared" si="13"/>
        <v>1.4233940614886171E-3</v>
      </c>
      <c r="F104" s="160">
        <f t="shared" si="13"/>
        <v>1.7610247343539725E-3</v>
      </c>
      <c r="G104" s="160">
        <f t="shared" si="13"/>
        <v>2.2094594296130175E-3</v>
      </c>
      <c r="H104" s="160">
        <f t="shared" si="13"/>
        <v>3.2086456553267681E-3</v>
      </c>
      <c r="I104" s="160">
        <f t="shared" si="13"/>
        <v>4.5850627930901647E-3</v>
      </c>
      <c r="J104" s="160">
        <f t="shared" si="13"/>
        <v>7.078631384319454E-3</v>
      </c>
      <c r="K104" s="160">
        <f t="shared" si="13"/>
        <v>8.7547922410339679E-3</v>
      </c>
      <c r="L104" s="160">
        <f t="shared" si="13"/>
        <v>1.3422918594231514E-2</v>
      </c>
      <c r="M104" s="160">
        <f t="shared" si="13"/>
        <v>1.6500710790290685E-2</v>
      </c>
      <c r="N104" s="160">
        <f t="shared" si="13"/>
        <v>2.2290739803783537E-2</v>
      </c>
      <c r="O104" s="160">
        <f t="shared" si="13"/>
        <v>2.7787750832191181E-2</v>
      </c>
      <c r="P104" s="160">
        <f t="shared" si="13"/>
        <v>4.6252390491699824E-2</v>
      </c>
      <c r="Q104" s="160">
        <f t="shared" si="13"/>
        <v>9.8552253711461396E-2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2.9027609689573532E-4</v>
      </c>
      <c r="D105" s="156">
        <f>RES_hhdet_fec!D$155</f>
        <v>7.0510766420447241E-4</v>
      </c>
      <c r="E105" s="156">
        <f>RES_hhdet_fec!E$155</f>
        <v>1.1051888673513067E-3</v>
      </c>
      <c r="F105" s="156">
        <f>RES_hhdet_fec!F$155</f>
        <v>1.3563354778901857E-3</v>
      </c>
      <c r="G105" s="156">
        <f>RES_hhdet_fec!G$155</f>
        <v>1.6821272064007895E-3</v>
      </c>
      <c r="H105" s="156">
        <f>RES_hhdet_fec!H$155</f>
        <v>2.493732264105309E-3</v>
      </c>
      <c r="I105" s="156">
        <f>RES_hhdet_fec!I$155</f>
        <v>3.5427239833418153E-3</v>
      </c>
      <c r="J105" s="156">
        <f>RES_hhdet_fec!J$155</f>
        <v>5.3379068665471924E-3</v>
      </c>
      <c r="K105" s="156">
        <f>RES_hhdet_fec!K$155</f>
        <v>6.5740103811739838E-3</v>
      </c>
      <c r="L105" s="156">
        <f>RES_hhdet_fec!L$155</f>
        <v>1.0500055602695457E-2</v>
      </c>
      <c r="M105" s="156">
        <f>RES_hhdet_fec!M$155</f>
        <v>1.2686392022397323E-2</v>
      </c>
      <c r="N105" s="156">
        <f>RES_hhdet_fec!N$155</f>
        <v>1.6868499819909205E-2</v>
      </c>
      <c r="O105" s="156">
        <f>RES_hhdet_fec!O$155</f>
        <v>2.1016328591505054E-2</v>
      </c>
      <c r="P105" s="156">
        <f>RES_hhdet_fec!P$155</f>
        <v>3.5015443940955689E-2</v>
      </c>
      <c r="Q105" s="156">
        <f>RES_hhdet_fec!Q$155</f>
        <v>7.5770330547877851E-2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8.5113281724962488E-5</v>
      </c>
      <c r="D106" s="156">
        <f>RES_hhdet_fec!D$156</f>
        <v>2.0112902680593587E-4</v>
      </c>
      <c r="E106" s="156">
        <f>RES_hhdet_fec!E$156</f>
        <v>3.1820519413731035E-4</v>
      </c>
      <c r="F106" s="156">
        <f>RES_hhdet_fec!F$156</f>
        <v>4.046892564637868E-4</v>
      </c>
      <c r="G106" s="156">
        <f>RES_hhdet_fec!G$156</f>
        <v>5.2733222321222771E-4</v>
      </c>
      <c r="H106" s="156">
        <f>RES_hhdet_fec!H$156</f>
        <v>7.1491339122145927E-4</v>
      </c>
      <c r="I106" s="156">
        <f>RES_hhdet_fec!I$156</f>
        <v>1.0423388097483496E-3</v>
      </c>
      <c r="J106" s="156">
        <f>RES_hhdet_fec!J$156</f>
        <v>1.7407245177722616E-3</v>
      </c>
      <c r="K106" s="156">
        <f>RES_hhdet_fec!K$156</f>
        <v>2.1807818598599841E-3</v>
      </c>
      <c r="L106" s="156">
        <f>RES_hhdet_fec!L$156</f>
        <v>2.9228629915360568E-3</v>
      </c>
      <c r="M106" s="156">
        <f>RES_hhdet_fec!M$156</f>
        <v>3.814318767893361E-3</v>
      </c>
      <c r="N106" s="156">
        <f>RES_hhdet_fec!N$156</f>
        <v>5.4222399838743324E-3</v>
      </c>
      <c r="O106" s="156">
        <f>RES_hhdet_fec!O$156</f>
        <v>6.7714222406861273E-3</v>
      </c>
      <c r="P106" s="156">
        <f>RES_hhdet_fec!P$156</f>
        <v>1.1236946550744137E-2</v>
      </c>
      <c r="Q106" s="156">
        <f>RES_hhdet_fec!Q$156</f>
        <v>2.2781923163583549E-2</v>
      </c>
    </row>
    <row r="107" spans="1:17" ht="12" customHeight="1" x14ac:dyDescent="0.25">
      <c r="A107" s="158" t="s">
        <v>62</v>
      </c>
      <c r="B107" s="157">
        <f>SUM(B108:B109)</f>
        <v>6.4755583267459421E-2</v>
      </c>
      <c r="C107" s="157">
        <f t="shared" ref="C107:Q107" si="14">SUM(C108:C109)</f>
        <v>6.8163296045412797E-2</v>
      </c>
      <c r="D107" s="157">
        <f t="shared" si="14"/>
        <v>9.3183805606575215E-2</v>
      </c>
      <c r="E107" s="157">
        <f t="shared" si="14"/>
        <v>0.10564311617191605</v>
      </c>
      <c r="F107" s="157">
        <f t="shared" si="14"/>
        <v>0.10472467156908424</v>
      </c>
      <c r="G107" s="157">
        <f t="shared" si="14"/>
        <v>0.12973118129715183</v>
      </c>
      <c r="H107" s="157">
        <f t="shared" si="14"/>
        <v>0.14588227017690075</v>
      </c>
      <c r="I107" s="157">
        <f t="shared" si="14"/>
        <v>0.15373295275762044</v>
      </c>
      <c r="J107" s="157">
        <f t="shared" si="14"/>
        <v>0.16002867973466653</v>
      </c>
      <c r="K107" s="157">
        <f t="shared" si="14"/>
        <v>0.17048131956635285</v>
      </c>
      <c r="L107" s="157">
        <f t="shared" si="14"/>
        <v>0.24339247971712569</v>
      </c>
      <c r="M107" s="157">
        <f t="shared" si="14"/>
        <v>0.25685715036390572</v>
      </c>
      <c r="N107" s="157">
        <f t="shared" si="14"/>
        <v>0.26604971070727679</v>
      </c>
      <c r="O107" s="157">
        <f t="shared" si="14"/>
        <v>0.3234172686365786</v>
      </c>
      <c r="P107" s="157">
        <f t="shared" si="14"/>
        <v>0.47386100768469669</v>
      </c>
      <c r="Q107" s="157">
        <f t="shared" si="14"/>
        <v>0.94097308462173779</v>
      </c>
    </row>
    <row r="108" spans="1:17" ht="12" customHeight="1" x14ac:dyDescent="0.25">
      <c r="A108" s="23" t="s">
        <v>57</v>
      </c>
      <c r="B108" s="156">
        <f>RES_hhdet_fec!B$158</f>
        <v>4.9530997990056912E-2</v>
      </c>
      <c r="C108" s="156">
        <f>RES_hhdet_fec!C$158</f>
        <v>4.1349324735070976E-2</v>
      </c>
      <c r="D108" s="156">
        <f>RES_hhdet_fec!D$158</f>
        <v>6.351117181605008E-2</v>
      </c>
      <c r="E108" s="156">
        <f>RES_hhdet_fec!E$158</f>
        <v>6.4646535556967144E-2</v>
      </c>
      <c r="F108" s="156">
        <f>RES_hhdet_fec!F$158</f>
        <v>3.9989956694178118E-2</v>
      </c>
      <c r="G108" s="156">
        <f>RES_hhdet_fec!G$158</f>
        <v>7.0165755697517929E-2</v>
      </c>
      <c r="H108" s="156">
        <f>RES_hhdet_fec!H$158</f>
        <v>6.5666958208150356E-2</v>
      </c>
      <c r="I108" s="156">
        <f>RES_hhdet_fec!I$158</f>
        <v>5.2866206330961486E-2</v>
      </c>
      <c r="J108" s="156">
        <f>RES_hhdet_fec!J$158</f>
        <v>4.4759752229485493E-2</v>
      </c>
      <c r="K108" s="156">
        <f>RES_hhdet_fec!K$158</f>
        <v>4.7969681013328498E-2</v>
      </c>
      <c r="L108" s="156">
        <f>RES_hhdet_fec!L$158</f>
        <v>9.2773690056707173E-2</v>
      </c>
      <c r="M108" s="156">
        <f>RES_hhdet_fec!M$158</f>
        <v>7.3687094862453006E-2</v>
      </c>
      <c r="N108" s="156">
        <f>RES_hhdet_fec!N$158</f>
        <v>6.2098305174709191E-2</v>
      </c>
      <c r="O108" s="156">
        <f>RES_hhdet_fec!O$158</f>
        <v>8.8100761653376089E-2</v>
      </c>
      <c r="P108" s="156">
        <f>RES_hhdet_fec!P$158</f>
        <v>9.4268546464113867E-2</v>
      </c>
      <c r="Q108" s="156">
        <f>RES_hhdet_fec!Q$158</f>
        <v>0.17454333855945872</v>
      </c>
    </row>
    <row r="109" spans="1:17" ht="12" customHeight="1" x14ac:dyDescent="0.25">
      <c r="A109" s="29" t="s">
        <v>140</v>
      </c>
      <c r="B109" s="57">
        <f>RES_hhdet_fec!B$159</f>
        <v>1.5224585277402503E-2</v>
      </c>
      <c r="C109" s="57">
        <f>RES_hhdet_fec!C$159</f>
        <v>2.6813971310341821E-2</v>
      </c>
      <c r="D109" s="57">
        <f>RES_hhdet_fec!D$159</f>
        <v>2.9672633790525135E-2</v>
      </c>
      <c r="E109" s="57">
        <f>RES_hhdet_fec!E$159</f>
        <v>4.0996580614948895E-2</v>
      </c>
      <c r="F109" s="57">
        <f>RES_hhdet_fec!F$159</f>
        <v>6.4734714874906119E-2</v>
      </c>
      <c r="G109" s="57">
        <f>RES_hhdet_fec!G$159</f>
        <v>5.9565425599633889E-2</v>
      </c>
      <c r="H109" s="57">
        <f>RES_hhdet_fec!H$159</f>
        <v>8.0215311968750397E-2</v>
      </c>
      <c r="I109" s="57">
        <f>RES_hhdet_fec!I$159</f>
        <v>0.10086674642665897</v>
      </c>
      <c r="J109" s="57">
        <f>RES_hhdet_fec!J$159</f>
        <v>0.11526892750518103</v>
      </c>
      <c r="K109" s="57">
        <f>RES_hhdet_fec!K$159</f>
        <v>0.12251163855302434</v>
      </c>
      <c r="L109" s="57">
        <f>RES_hhdet_fec!L$159</f>
        <v>0.1506187896604185</v>
      </c>
      <c r="M109" s="57">
        <f>RES_hhdet_fec!M$159</f>
        <v>0.18317005550145271</v>
      </c>
      <c r="N109" s="57">
        <f>RES_hhdet_fec!N$159</f>
        <v>0.20395140553256758</v>
      </c>
      <c r="O109" s="57">
        <f>RES_hhdet_fec!O$159</f>
        <v>0.23531650698320253</v>
      </c>
      <c r="P109" s="57">
        <f>RES_hhdet_fec!P$159</f>
        <v>0.37959246122058282</v>
      </c>
      <c r="Q109" s="57">
        <f>RES_hhdet_fec!Q$159</f>
        <v>0.76642974606227909</v>
      </c>
    </row>
    <row r="111" spans="1:17" ht="12" customHeight="1" x14ac:dyDescent="0.25">
      <c r="A111" s="152" t="s">
        <v>119</v>
      </c>
      <c r="B111" s="168">
        <f>SUM(B112,B114,B116,B125)</f>
        <v>0.50257475559082987</v>
      </c>
      <c r="C111" s="168">
        <f t="shared" ref="C111:Q111" si="15">SUM(C112,C114,C116,C125)</f>
        <v>0.62885894716229096</v>
      </c>
      <c r="D111" s="168">
        <f t="shared" si="15"/>
        <v>0.83955932575113834</v>
      </c>
      <c r="E111" s="168">
        <f t="shared" si="15"/>
        <v>1.104587931746837</v>
      </c>
      <c r="F111" s="168">
        <f t="shared" si="15"/>
        <v>1.2027680711527289</v>
      </c>
      <c r="G111" s="168">
        <f t="shared" si="15"/>
        <v>1.3910106773713373</v>
      </c>
      <c r="H111" s="168">
        <f t="shared" si="15"/>
        <v>1.6645927671446166</v>
      </c>
      <c r="I111" s="168">
        <f t="shared" si="15"/>
        <v>1.6020562471334578</v>
      </c>
      <c r="J111" s="168">
        <f t="shared" si="15"/>
        <v>1.7440741097910506</v>
      </c>
      <c r="K111" s="168">
        <f t="shared" si="15"/>
        <v>1.8418473718381474</v>
      </c>
      <c r="L111" s="168">
        <f t="shared" si="15"/>
        <v>2.4583747272564564</v>
      </c>
      <c r="M111" s="168">
        <f t="shared" si="15"/>
        <v>2.5223261896479574</v>
      </c>
      <c r="N111" s="168">
        <f t="shared" si="15"/>
        <v>2.6495745972884235</v>
      </c>
      <c r="O111" s="168">
        <f t="shared" si="15"/>
        <v>3.0829899833390173</v>
      </c>
      <c r="P111" s="168">
        <f t="shared" si="15"/>
        <v>4.1421901030311972</v>
      </c>
      <c r="Q111" s="168">
        <f t="shared" si="15"/>
        <v>8.4820053457759474</v>
      </c>
    </row>
    <row r="112" spans="1:17" ht="12" customHeight="1" x14ac:dyDescent="0.25">
      <c r="A112" s="158" t="s">
        <v>65</v>
      </c>
      <c r="B112" s="157">
        <f>B113</f>
        <v>0.3874100150445049</v>
      </c>
      <c r="C112" s="157">
        <f t="shared" ref="C112:Q112" si="16">C113</f>
        <v>0.49230173108968833</v>
      </c>
      <c r="D112" s="157">
        <f t="shared" si="16"/>
        <v>0.65051215443450894</v>
      </c>
      <c r="E112" s="157">
        <f t="shared" si="16"/>
        <v>0.87568751081085106</v>
      </c>
      <c r="F112" s="157">
        <f t="shared" si="16"/>
        <v>0.94768894979888207</v>
      </c>
      <c r="G112" s="157">
        <f t="shared" si="16"/>
        <v>1.0975442060702014</v>
      </c>
      <c r="H112" s="157">
        <f t="shared" si="16"/>
        <v>1.3022306656247782</v>
      </c>
      <c r="I112" s="157">
        <f t="shared" si="16"/>
        <v>1.2104454055791714</v>
      </c>
      <c r="J112" s="157">
        <f t="shared" si="16"/>
        <v>1.3348781061753165</v>
      </c>
      <c r="K112" s="157">
        <f t="shared" si="16"/>
        <v>1.4048495035547504</v>
      </c>
      <c r="L112" s="157">
        <f t="shared" si="16"/>
        <v>1.8687648285652367</v>
      </c>
      <c r="M112" s="157">
        <f t="shared" si="16"/>
        <v>1.8725451001402431</v>
      </c>
      <c r="N112" s="157">
        <f t="shared" si="16"/>
        <v>1.9601449114416527</v>
      </c>
      <c r="O112" s="157">
        <f t="shared" si="16"/>
        <v>2.254644636954835</v>
      </c>
      <c r="P112" s="157">
        <f t="shared" si="16"/>
        <v>2.8710458857724972</v>
      </c>
      <c r="Q112" s="157">
        <f t="shared" si="16"/>
        <v>5.9936291835914881</v>
      </c>
    </row>
    <row r="113" spans="1:17" ht="12" customHeight="1" x14ac:dyDescent="0.25">
      <c r="A113" s="23" t="s">
        <v>60</v>
      </c>
      <c r="B113" s="156">
        <f>RES_hhdet_tes!B$145</f>
        <v>0.3874100150445049</v>
      </c>
      <c r="C113" s="156">
        <f>RES_hhdet_tes!C$145</f>
        <v>0.49230173108968833</v>
      </c>
      <c r="D113" s="156">
        <f>RES_hhdet_tes!D$145</f>
        <v>0.65051215443450894</v>
      </c>
      <c r="E113" s="156">
        <f>RES_hhdet_tes!E$145</f>
        <v>0.87568751081085106</v>
      </c>
      <c r="F113" s="156">
        <f>RES_hhdet_tes!F$145</f>
        <v>0.94768894979888207</v>
      </c>
      <c r="G113" s="156">
        <f>RES_hhdet_tes!G$145</f>
        <v>1.0975442060702014</v>
      </c>
      <c r="H113" s="156">
        <f>RES_hhdet_tes!H$145</f>
        <v>1.3022306656247782</v>
      </c>
      <c r="I113" s="156">
        <f>RES_hhdet_tes!I$145</f>
        <v>1.2104454055791714</v>
      </c>
      <c r="J113" s="156">
        <f>RES_hhdet_tes!J$145</f>
        <v>1.3348781061753165</v>
      </c>
      <c r="K113" s="156">
        <f>RES_hhdet_tes!K$145</f>
        <v>1.4048495035547504</v>
      </c>
      <c r="L113" s="156">
        <f>RES_hhdet_tes!L$145</f>
        <v>1.8687648285652367</v>
      </c>
      <c r="M113" s="156">
        <f>RES_hhdet_tes!M$145</f>
        <v>1.8725451001402431</v>
      </c>
      <c r="N113" s="156">
        <f>RES_hhdet_tes!N$145</f>
        <v>1.9601449114416527</v>
      </c>
      <c r="O113" s="156">
        <f>RES_hhdet_tes!O$145</f>
        <v>2.254644636954835</v>
      </c>
      <c r="P113" s="156">
        <f>RES_hhdet_tes!P$145</f>
        <v>2.8710458857724972</v>
      </c>
      <c r="Q113" s="156">
        <f>RES_hhdet_tes!Q$145</f>
        <v>5.9936291835914881</v>
      </c>
    </row>
    <row r="114" spans="1:17" ht="12" customHeight="1" x14ac:dyDescent="0.25">
      <c r="A114" s="158" t="s">
        <v>112</v>
      </c>
      <c r="B114" s="157">
        <f>B115</f>
        <v>3.2934379901144117E-2</v>
      </c>
      <c r="C114" s="157">
        <f t="shared" ref="C114:Q114" si="17">C115</f>
        <v>3.846682258218196E-2</v>
      </c>
      <c r="D114" s="157">
        <f t="shared" si="17"/>
        <v>5.1437638163151785E-2</v>
      </c>
      <c r="E114" s="157">
        <f t="shared" si="17"/>
        <v>6.1442610191580621E-2</v>
      </c>
      <c r="F114" s="157">
        <f t="shared" si="17"/>
        <v>6.7678976169771782E-2</v>
      </c>
      <c r="G114" s="157">
        <f t="shared" si="17"/>
        <v>7.895735525192199E-2</v>
      </c>
      <c r="H114" s="157">
        <f t="shared" si="17"/>
        <v>9.3435299487133305E-2</v>
      </c>
      <c r="I114" s="157">
        <f t="shared" si="17"/>
        <v>9.9545521011039126E-2</v>
      </c>
      <c r="J114" s="157">
        <f t="shared" si="17"/>
        <v>0.10959437014748902</v>
      </c>
      <c r="K114" s="157">
        <f t="shared" si="17"/>
        <v>0.11902861024539478</v>
      </c>
      <c r="L114" s="157">
        <f t="shared" si="17"/>
        <v>0.13211883425943804</v>
      </c>
      <c r="M114" s="157">
        <f t="shared" si="17"/>
        <v>0.15001071125119605</v>
      </c>
      <c r="N114" s="157">
        <f t="shared" si="17"/>
        <v>0.16585096137819669</v>
      </c>
      <c r="O114" s="157">
        <f t="shared" si="17"/>
        <v>0.19886907739816237</v>
      </c>
      <c r="P114" s="157">
        <f t="shared" si="17"/>
        <v>0.30982223113614094</v>
      </c>
      <c r="Q114" s="157">
        <f t="shared" si="17"/>
        <v>0.57142443094245532</v>
      </c>
    </row>
    <row r="115" spans="1:17" ht="12" customHeight="1" x14ac:dyDescent="0.25">
      <c r="A115" s="23" t="s">
        <v>60</v>
      </c>
      <c r="B115" s="156">
        <f>RES_hhdet_tes!B$147</f>
        <v>3.2934379901144117E-2</v>
      </c>
      <c r="C115" s="156">
        <f>RES_hhdet_tes!C$147</f>
        <v>3.846682258218196E-2</v>
      </c>
      <c r="D115" s="156">
        <f>RES_hhdet_tes!D$147</f>
        <v>5.1437638163151785E-2</v>
      </c>
      <c r="E115" s="156">
        <f>RES_hhdet_tes!E$147</f>
        <v>6.1442610191580621E-2</v>
      </c>
      <c r="F115" s="156">
        <f>RES_hhdet_tes!F$147</f>
        <v>6.7678976169771782E-2</v>
      </c>
      <c r="G115" s="156">
        <f>RES_hhdet_tes!G$147</f>
        <v>7.895735525192199E-2</v>
      </c>
      <c r="H115" s="156">
        <f>RES_hhdet_tes!H$147</f>
        <v>9.3435299487133305E-2</v>
      </c>
      <c r="I115" s="156">
        <f>RES_hhdet_tes!I$147</f>
        <v>9.9545521011039126E-2</v>
      </c>
      <c r="J115" s="156">
        <f>RES_hhdet_tes!J$147</f>
        <v>0.10959437014748902</v>
      </c>
      <c r="K115" s="156">
        <f>RES_hhdet_tes!K$147</f>
        <v>0.11902861024539478</v>
      </c>
      <c r="L115" s="156">
        <f>RES_hhdet_tes!L$147</f>
        <v>0.13211883425943804</v>
      </c>
      <c r="M115" s="156">
        <f>RES_hhdet_tes!M$147</f>
        <v>0.15001071125119605</v>
      </c>
      <c r="N115" s="156">
        <f>RES_hhdet_tes!N$147</f>
        <v>0.16585096137819669</v>
      </c>
      <c r="O115" s="156">
        <f>RES_hhdet_tes!O$147</f>
        <v>0.19886907739816237</v>
      </c>
      <c r="P115" s="156">
        <f>RES_hhdet_tes!P$147</f>
        <v>0.30982223113614094</v>
      </c>
      <c r="Q115" s="156">
        <f>RES_hhdet_tes!Q$147</f>
        <v>0.57142443094245532</v>
      </c>
    </row>
    <row r="116" spans="1:17" ht="12" customHeight="1" x14ac:dyDescent="0.25">
      <c r="A116" s="158" t="s">
        <v>63</v>
      </c>
      <c r="B116" s="157">
        <f>SUM(B117:B118,B121:B122)</f>
        <v>5.0727754108928089E-2</v>
      </c>
      <c r="C116" s="157">
        <f t="shared" ref="C116:Q116" si="18">SUM(C117:C118,C121:C122)</f>
        <v>6.0335168325846365E-2</v>
      </c>
      <c r="D116" s="157">
        <f t="shared" si="18"/>
        <v>8.7140325217301223E-2</v>
      </c>
      <c r="E116" s="157">
        <f t="shared" si="18"/>
        <v>0.10686128763555545</v>
      </c>
      <c r="F116" s="157">
        <f t="shared" si="18"/>
        <v>0.11703583336635021</v>
      </c>
      <c r="G116" s="157">
        <f t="shared" si="18"/>
        <v>0.13439672838461969</v>
      </c>
      <c r="H116" s="157">
        <f t="shared" si="18"/>
        <v>0.17372505857753204</v>
      </c>
      <c r="I116" s="157">
        <f t="shared" si="18"/>
        <v>0.18554417115009625</v>
      </c>
      <c r="J116" s="157">
        <f t="shared" si="18"/>
        <v>0.18476915596829566</v>
      </c>
      <c r="K116" s="157">
        <f t="shared" si="18"/>
        <v>0.19550882761911709</v>
      </c>
      <c r="L116" s="157">
        <f t="shared" si="18"/>
        <v>0.29107048835389182</v>
      </c>
      <c r="M116" s="157">
        <f t="shared" si="18"/>
        <v>0.31460429498061476</v>
      </c>
      <c r="N116" s="157">
        <f t="shared" si="18"/>
        <v>0.32591513666293698</v>
      </c>
      <c r="O116" s="157">
        <f t="shared" si="18"/>
        <v>0.39297767484955692</v>
      </c>
      <c r="P116" s="157">
        <f t="shared" si="18"/>
        <v>0.6009634226722762</v>
      </c>
      <c r="Q116" s="157">
        <f t="shared" si="18"/>
        <v>1.1947773691305952</v>
      </c>
    </row>
    <row r="117" spans="1:17" ht="12" customHeight="1" x14ac:dyDescent="0.25">
      <c r="A117" s="167" t="s">
        <v>144</v>
      </c>
      <c r="B117" s="132">
        <f>RES_hhdet_tes!B$149</f>
        <v>4.0720535224945328E-2</v>
      </c>
      <c r="C117" s="132">
        <f>RES_hhdet_tes!C$149</f>
        <v>3.9135358600778818E-2</v>
      </c>
      <c r="D117" s="132">
        <f>RES_hhdet_tes!D$149</f>
        <v>3.6116102024158991E-2</v>
      </c>
      <c r="E117" s="132">
        <f>RES_hhdet_tes!E$149</f>
        <v>3.2412947353752844E-2</v>
      </c>
      <c r="F117" s="132">
        <f>RES_hhdet_tes!F$149</f>
        <v>2.7270289873779118E-2</v>
      </c>
      <c r="G117" s="132">
        <f>RES_hhdet_tes!G$149</f>
        <v>2.4142578441645104E-2</v>
      </c>
      <c r="H117" s="132">
        <f>RES_hhdet_tes!H$149</f>
        <v>2.0759609572387778E-2</v>
      </c>
      <c r="I117" s="132">
        <f>RES_hhdet_tes!I$149</f>
        <v>8.0142121270973341E-3</v>
      </c>
      <c r="J117" s="132">
        <f>RES_hhdet_tes!J$149</f>
        <v>7.5588209408095318E-3</v>
      </c>
      <c r="K117" s="132">
        <f>RES_hhdet_tes!K$149</f>
        <v>9.8655923113220387E-3</v>
      </c>
      <c r="L117" s="132">
        <f>RES_hhdet_tes!L$149</f>
        <v>3.3634392830759838E-3</v>
      </c>
      <c r="M117" s="132">
        <f>RES_hhdet_tes!M$149</f>
        <v>3.3769344968770067E-4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5.3127214029198783E-4</v>
      </c>
      <c r="D118" s="132">
        <f t="shared" si="19"/>
        <v>5.3551732940280115E-4</v>
      </c>
      <c r="E118" s="132">
        <f t="shared" si="19"/>
        <v>5.3674203762312086E-4</v>
      </c>
      <c r="F118" s="132">
        <f t="shared" si="19"/>
        <v>4.4484955186696617E-4</v>
      </c>
      <c r="G118" s="132">
        <f t="shared" si="19"/>
        <v>4.4906405105069177E-4</v>
      </c>
      <c r="H118" s="132">
        <f t="shared" si="19"/>
        <v>3.6413405579523422E-4</v>
      </c>
      <c r="I118" s="132">
        <f t="shared" si="19"/>
        <v>1.8172410116283107E-4</v>
      </c>
      <c r="J118" s="132">
        <f t="shared" si="19"/>
        <v>2.7511872379173844E-4</v>
      </c>
      <c r="K118" s="132">
        <f t="shared" si="19"/>
        <v>3.7309799201338379E-4</v>
      </c>
      <c r="L118" s="132">
        <f t="shared" si="19"/>
        <v>1.1192313017535806E-4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3.6104557684206277E-4</v>
      </c>
      <c r="D119" s="165">
        <f>RES_hhdet_tes!D$151</f>
        <v>3.6312102071199906E-4</v>
      </c>
      <c r="E119" s="165">
        <f>RES_hhdet_tes!E$151</f>
        <v>3.631755680936789E-4</v>
      </c>
      <c r="F119" s="165">
        <f>RES_hhdet_tes!F$151</f>
        <v>3.0031767455847091E-4</v>
      </c>
      <c r="G119" s="165">
        <f>RES_hhdet_tes!G$151</f>
        <v>3.0258287793618412E-4</v>
      </c>
      <c r="H119" s="165">
        <f>RES_hhdet_tes!H$151</f>
        <v>2.4498182392499102E-4</v>
      </c>
      <c r="I119" s="165">
        <f>RES_hhdet_tes!I$151</f>
        <v>1.2216188346292535E-4</v>
      </c>
      <c r="J119" s="165">
        <f>RES_hhdet_tes!J$151</f>
        <v>1.8508124873455248E-4</v>
      </c>
      <c r="K119" s="165">
        <f>RES_hhdet_tes!K$151</f>
        <v>2.5194344424338467E-4</v>
      </c>
      <c r="L119" s="165">
        <f>RES_hhdet_tes!L$151</f>
        <v>7.7127142180881186E-5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1.7022656344992506E-4</v>
      </c>
      <c r="D120" s="164">
        <f>RES_hhdet_tes!D$152</f>
        <v>1.7239630869080209E-4</v>
      </c>
      <c r="E120" s="164">
        <f>RES_hhdet_tes!E$152</f>
        <v>1.7356646952944199E-4</v>
      </c>
      <c r="F120" s="164">
        <f>RES_hhdet_tes!F$152</f>
        <v>1.4453187730849526E-4</v>
      </c>
      <c r="G120" s="164">
        <f>RES_hhdet_tes!G$152</f>
        <v>1.4648117311450768E-4</v>
      </c>
      <c r="H120" s="164">
        <f>RES_hhdet_tes!H$152</f>
        <v>1.1915223187024321E-4</v>
      </c>
      <c r="I120" s="164">
        <f>RES_hhdet_tes!I$152</f>
        <v>5.956221769990572E-5</v>
      </c>
      <c r="J120" s="164">
        <f>RES_hhdet_tes!J$152</f>
        <v>9.0037475057185923E-5</v>
      </c>
      <c r="K120" s="164">
        <f>RES_hhdet_tes!K$152</f>
        <v>1.2115454776999913E-4</v>
      </c>
      <c r="L120" s="164">
        <f>RES_hhdet_tes!L$152</f>
        <v>3.4795987994476882E-5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1.000721888398276E-2</v>
      </c>
      <c r="C121" s="162">
        <f>RES_hhdet_tes!C$153</f>
        <v>2.03871442954284E-2</v>
      </c>
      <c r="D121" s="162">
        <f>RES_hhdet_tes!D$153</f>
        <v>4.9808417893471867E-2</v>
      </c>
      <c r="E121" s="162">
        <f>RES_hhdet_tes!E$153</f>
        <v>7.2839818259826675E-2</v>
      </c>
      <c r="F121" s="162">
        <f>RES_hhdet_tes!F$153</f>
        <v>8.7987979541016365E-2</v>
      </c>
      <c r="G121" s="162">
        <f>RES_hhdet_tes!G$153</f>
        <v>0.10812203714364625</v>
      </c>
      <c r="H121" s="162">
        <f>RES_hhdet_tes!H$153</f>
        <v>0.15016452448058135</v>
      </c>
      <c r="I121" s="162">
        <f>RES_hhdet_tes!I$153</f>
        <v>0.1738479005075067</v>
      </c>
      <c r="J121" s="162">
        <f>RES_hhdet_tes!J$153</f>
        <v>0.17147536614222025</v>
      </c>
      <c r="K121" s="162">
        <f>RES_hhdet_tes!K$153</f>
        <v>0.17849459090041891</v>
      </c>
      <c r="L121" s="162">
        <f>RES_hhdet_tes!L$153</f>
        <v>0.27729625549683823</v>
      </c>
      <c r="M121" s="162">
        <f>RES_hhdet_tes!M$153</f>
        <v>0.30150226051250362</v>
      </c>
      <c r="N121" s="162">
        <f>RES_hhdet_tes!N$153</f>
        <v>0.30854254854612556</v>
      </c>
      <c r="O121" s="162">
        <f>RES_hhdet_tes!O$153</f>
        <v>0.37125993240484118</v>
      </c>
      <c r="P121" s="162">
        <f>RES_hhdet_tes!P$153</f>
        <v>0.56470407703279779</v>
      </c>
      <c r="Q121" s="162">
        <f>RES_hhdet_tes!Q$153</f>
        <v>1.117677461060832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2.8139328934715925E-4</v>
      </c>
      <c r="D122" s="160">
        <f t="shared" si="20"/>
        <v>6.8028797026755609E-4</v>
      </c>
      <c r="E122" s="160">
        <f t="shared" si="20"/>
        <v>1.0717799843528151E-3</v>
      </c>
      <c r="F122" s="160">
        <f t="shared" si="20"/>
        <v>1.3327143996877538E-3</v>
      </c>
      <c r="G122" s="160">
        <f t="shared" si="20"/>
        <v>1.6830487482776585E-3</v>
      </c>
      <c r="H122" s="160">
        <f t="shared" si="20"/>
        <v>2.4367904687676752E-3</v>
      </c>
      <c r="I122" s="160">
        <f t="shared" si="20"/>
        <v>3.5003344143293611E-3</v>
      </c>
      <c r="J122" s="160">
        <f t="shared" si="20"/>
        <v>5.4598501614741175E-3</v>
      </c>
      <c r="K122" s="160">
        <f t="shared" si="20"/>
        <v>6.7755464153627428E-3</v>
      </c>
      <c r="L122" s="160">
        <f t="shared" si="20"/>
        <v>1.0298870443802207E-2</v>
      </c>
      <c r="M122" s="160">
        <f t="shared" si="20"/>
        <v>1.2764341018423449E-2</v>
      </c>
      <c r="N122" s="160">
        <f t="shared" si="20"/>
        <v>1.7372588116811437E-2</v>
      </c>
      <c r="O122" s="160">
        <f t="shared" si="20"/>
        <v>2.1717742444715755E-2</v>
      </c>
      <c r="P122" s="160">
        <f t="shared" si="20"/>
        <v>3.6259345639478406E-2</v>
      </c>
      <c r="Q122" s="160">
        <f t="shared" si="20"/>
        <v>7.7099908069763134E-2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1.9628000762219675E-4</v>
      </c>
      <c r="D123" s="156">
        <f>RES_hhdet_tes!D$155</f>
        <v>4.7915894346162028E-4</v>
      </c>
      <c r="E123" s="156">
        <f>RES_hhdet_tes!E$155</f>
        <v>7.535747902155047E-4</v>
      </c>
      <c r="F123" s="156">
        <f>RES_hhdet_tes!F$155</f>
        <v>9.2802514322396694E-4</v>
      </c>
      <c r="G123" s="156">
        <f>RES_hhdet_tes!G$155</f>
        <v>1.1557165250654306E-3</v>
      </c>
      <c r="H123" s="156">
        <f>RES_hhdet_tes!H$155</f>
        <v>1.7218770775462163E-3</v>
      </c>
      <c r="I123" s="156">
        <f>RES_hhdet_tes!I$155</f>
        <v>2.4579956045810113E-3</v>
      </c>
      <c r="J123" s="156">
        <f>RES_hhdet_tes!J$155</f>
        <v>3.7191256437018563E-3</v>
      </c>
      <c r="K123" s="156">
        <f>RES_hhdet_tes!K$155</f>
        <v>4.5947645555027587E-3</v>
      </c>
      <c r="L123" s="156">
        <f>RES_hhdet_tes!L$155</f>
        <v>7.3760074522661494E-3</v>
      </c>
      <c r="M123" s="156">
        <f>RES_hhdet_tes!M$155</f>
        <v>8.9500222505300899E-3</v>
      </c>
      <c r="N123" s="156">
        <f>RES_hhdet_tes!N$155</f>
        <v>1.1950348132937104E-2</v>
      </c>
      <c r="O123" s="156">
        <f>RES_hhdet_tes!O$155</f>
        <v>1.4946320204029627E-2</v>
      </c>
      <c r="P123" s="156">
        <f>RES_hhdet_tes!P$155</f>
        <v>2.5022399088734264E-2</v>
      </c>
      <c r="Q123" s="156">
        <f>RES_hhdet_tes!Q$155</f>
        <v>5.4317984906179582E-2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8.5113281724962515E-5</v>
      </c>
      <c r="D124" s="156">
        <f>RES_hhdet_tes!D$156</f>
        <v>2.0112902680593587E-4</v>
      </c>
      <c r="E124" s="156">
        <f>RES_hhdet_tes!E$156</f>
        <v>3.1820519413731029E-4</v>
      </c>
      <c r="F124" s="156">
        <f>RES_hhdet_tes!F$156</f>
        <v>4.046892564637868E-4</v>
      </c>
      <c r="G124" s="156">
        <f>RES_hhdet_tes!G$156</f>
        <v>5.2733222321222782E-4</v>
      </c>
      <c r="H124" s="156">
        <f>RES_hhdet_tes!H$156</f>
        <v>7.1491339122145905E-4</v>
      </c>
      <c r="I124" s="156">
        <f>RES_hhdet_tes!I$156</f>
        <v>1.0423388097483498E-3</v>
      </c>
      <c r="J124" s="156">
        <f>RES_hhdet_tes!J$156</f>
        <v>1.7407245177722616E-3</v>
      </c>
      <c r="K124" s="156">
        <f>RES_hhdet_tes!K$156</f>
        <v>2.1807818598599841E-3</v>
      </c>
      <c r="L124" s="156">
        <f>RES_hhdet_tes!L$156</f>
        <v>2.9228629915360568E-3</v>
      </c>
      <c r="M124" s="156">
        <f>RES_hhdet_tes!M$156</f>
        <v>3.8143187678933593E-3</v>
      </c>
      <c r="N124" s="156">
        <f>RES_hhdet_tes!N$156</f>
        <v>5.4222399838743333E-3</v>
      </c>
      <c r="O124" s="156">
        <f>RES_hhdet_tes!O$156</f>
        <v>6.7714222406861273E-3</v>
      </c>
      <c r="P124" s="156">
        <f>RES_hhdet_tes!P$156</f>
        <v>1.1236946550744142E-2</v>
      </c>
      <c r="Q124" s="156">
        <f>RES_hhdet_tes!Q$156</f>
        <v>2.2781923163583549E-2</v>
      </c>
    </row>
    <row r="125" spans="1:17" ht="12" customHeight="1" x14ac:dyDescent="0.25">
      <c r="A125" s="158" t="s">
        <v>62</v>
      </c>
      <c r="B125" s="157">
        <f>SUM(B126:B127)</f>
        <v>3.1502606536252753E-2</v>
      </c>
      <c r="C125" s="157">
        <f t="shared" ref="C125:Q125" si="21">SUM(C126:C127)</f>
        <v>3.7755225164574274E-2</v>
      </c>
      <c r="D125" s="157">
        <f t="shared" si="21"/>
        <v>5.0469207936176409E-2</v>
      </c>
      <c r="E125" s="157">
        <f t="shared" si="21"/>
        <v>6.0596523108849977E-2</v>
      </c>
      <c r="F125" s="157">
        <f t="shared" si="21"/>
        <v>7.0364311817724845E-2</v>
      </c>
      <c r="G125" s="157">
        <f t="shared" si="21"/>
        <v>8.0112387664594276E-2</v>
      </c>
      <c r="H125" s="157">
        <f t="shared" si="21"/>
        <v>9.5201743455173155E-2</v>
      </c>
      <c r="I125" s="157">
        <f t="shared" si="21"/>
        <v>0.10652114939315113</v>
      </c>
      <c r="J125" s="157">
        <f t="shared" si="21"/>
        <v>0.11483247749994945</v>
      </c>
      <c r="K125" s="157">
        <f t="shared" si="21"/>
        <v>0.12246043041888514</v>
      </c>
      <c r="L125" s="157">
        <f t="shared" si="21"/>
        <v>0.16642057607788974</v>
      </c>
      <c r="M125" s="157">
        <f t="shared" si="21"/>
        <v>0.18516608327590389</v>
      </c>
      <c r="N125" s="157">
        <f t="shared" si="21"/>
        <v>0.19766358780563706</v>
      </c>
      <c r="O125" s="157">
        <f t="shared" si="21"/>
        <v>0.23649859413646324</v>
      </c>
      <c r="P125" s="157">
        <f t="shared" si="21"/>
        <v>0.36035856345028244</v>
      </c>
      <c r="Q125" s="157">
        <f t="shared" si="21"/>
        <v>0.72217436211140762</v>
      </c>
    </row>
    <row r="126" spans="1:17" ht="12" customHeight="1" x14ac:dyDescent="0.25">
      <c r="A126" s="23" t="s">
        <v>57</v>
      </c>
      <c r="B126" s="156">
        <f>RES_hhdet_tes!B$158</f>
        <v>1.9618151002807071E-2</v>
      </c>
      <c r="C126" s="156">
        <f>RES_hhdet_tes!C$158</f>
        <v>1.637756817820573E-2</v>
      </c>
      <c r="D126" s="156">
        <f>RES_hhdet_tes!D$158</f>
        <v>2.6632533013794996E-2</v>
      </c>
      <c r="E126" s="156">
        <f>RES_hhdet_tes!E$158</f>
        <v>2.7447322609962709E-2</v>
      </c>
      <c r="F126" s="156">
        <f>RES_hhdet_tes!F$158</f>
        <v>1.7711596007207061E-2</v>
      </c>
      <c r="G126" s="156">
        <f>RES_hhdet_tes!G$158</f>
        <v>3.1404637751295449E-2</v>
      </c>
      <c r="H126" s="156">
        <f>RES_hhdet_tes!H$158</f>
        <v>2.9501009711521142E-2</v>
      </c>
      <c r="I126" s="156">
        <f>RES_hhdet_tes!I$158</f>
        <v>2.3801909801420863E-2</v>
      </c>
      <c r="J126" s="156">
        <f>RES_hhdet_tes!J$158</f>
        <v>2.0190593641508815E-2</v>
      </c>
      <c r="K126" s="156">
        <f>RES_hhdet_tes!K$158</f>
        <v>2.1671175046387218E-2</v>
      </c>
      <c r="L126" s="156">
        <f>RES_hhdet_tes!L$158</f>
        <v>4.239392326290544E-2</v>
      </c>
      <c r="M126" s="156">
        <f>RES_hhdet_tes!M$158</f>
        <v>3.3794007484437262E-2</v>
      </c>
      <c r="N126" s="156">
        <f>RES_hhdet_tes!N$158</f>
        <v>2.8491324127917016E-2</v>
      </c>
      <c r="O126" s="156">
        <f>RES_hhdet_tes!O$158</f>
        <v>4.096029718956716E-2</v>
      </c>
      <c r="P126" s="156">
        <f>RES_hhdet_tes!P$158</f>
        <v>4.3893799654061996E-2</v>
      </c>
      <c r="Q126" s="156">
        <f>RES_hhdet_tes!Q$158</f>
        <v>8.1649113564678216E-2</v>
      </c>
    </row>
    <row r="127" spans="1:17" ht="12" customHeight="1" x14ac:dyDescent="0.25">
      <c r="A127" s="29" t="s">
        <v>140</v>
      </c>
      <c r="B127" s="57">
        <f>RES_hhdet_tes!B$159</f>
        <v>1.1884455533445679E-2</v>
      </c>
      <c r="C127" s="57">
        <f>RES_hhdet_tes!C$159</f>
        <v>2.1377656986368548E-2</v>
      </c>
      <c r="D127" s="57">
        <f>RES_hhdet_tes!D$159</f>
        <v>2.3836674922381413E-2</v>
      </c>
      <c r="E127" s="57">
        <f>RES_hhdet_tes!E$159</f>
        <v>3.3149200498887268E-2</v>
      </c>
      <c r="F127" s="57">
        <f>RES_hhdet_tes!F$159</f>
        <v>5.2652715810517781E-2</v>
      </c>
      <c r="G127" s="57">
        <f>RES_hhdet_tes!G$159</f>
        <v>4.870774991329882E-2</v>
      </c>
      <c r="H127" s="57">
        <f>RES_hhdet_tes!H$159</f>
        <v>6.5700733743652012E-2</v>
      </c>
      <c r="I127" s="57">
        <f>RES_hhdet_tes!I$159</f>
        <v>8.2719239591730276E-2</v>
      </c>
      <c r="J127" s="57">
        <f>RES_hhdet_tes!J$159</f>
        <v>9.4641883858440634E-2</v>
      </c>
      <c r="K127" s="57">
        <f>RES_hhdet_tes!K$159</f>
        <v>0.10078925537249793</v>
      </c>
      <c r="L127" s="57">
        <f>RES_hhdet_tes!L$159</f>
        <v>0.1240266528149843</v>
      </c>
      <c r="M127" s="57">
        <f>RES_hhdet_tes!M$159</f>
        <v>0.15137207579146664</v>
      </c>
      <c r="N127" s="57">
        <f>RES_hhdet_tes!N$159</f>
        <v>0.16917226367772004</v>
      </c>
      <c r="O127" s="57">
        <f>RES_hhdet_tes!O$159</f>
        <v>0.19553829694689609</v>
      </c>
      <c r="P127" s="57">
        <f>RES_hhdet_tes!P$159</f>
        <v>0.31646476379622046</v>
      </c>
      <c r="Q127" s="57">
        <f>RES_hhdet_tes!Q$159</f>
        <v>0.64052524854672943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0.88123100599268966</v>
      </c>
      <c r="C129" s="175">
        <f t="shared" si="22"/>
        <v>0.92139441447349102</v>
      </c>
      <c r="D129" s="175">
        <f t="shared" si="22"/>
        <v>0.9524014491529198</v>
      </c>
      <c r="E129" s="175">
        <f t="shared" si="22"/>
        <v>0.99393142963454584</v>
      </c>
      <c r="F129" s="175">
        <f t="shared" si="22"/>
        <v>1.0284780400682783</v>
      </c>
      <c r="G129" s="175">
        <f t="shared" si="22"/>
        <v>1.0553698555107585</v>
      </c>
      <c r="H129" s="175">
        <f t="shared" si="22"/>
        <v>1.0947835822037155</v>
      </c>
      <c r="I129" s="175">
        <f t="shared" si="22"/>
        <v>1.1161276146041903</v>
      </c>
      <c r="J129" s="175">
        <f t="shared" si="22"/>
        <v>1.1641434403831274</v>
      </c>
      <c r="K129" s="175">
        <f t="shared" si="22"/>
        <v>1.1966345048436646</v>
      </c>
      <c r="L129" s="175">
        <f t="shared" si="22"/>
        <v>1.229930844750982</v>
      </c>
      <c r="M129" s="175">
        <f t="shared" si="22"/>
        <v>1.2834420234872363</v>
      </c>
      <c r="N129" s="175">
        <f t="shared" si="22"/>
        <v>1.3461918426136747</v>
      </c>
      <c r="O129" s="175">
        <f t="shared" si="22"/>
        <v>1.4188677457847221</v>
      </c>
      <c r="P129" s="175">
        <f t="shared" si="22"/>
        <v>1.5071272531929818</v>
      </c>
      <c r="Q129" s="175">
        <f t="shared" si="22"/>
        <v>1.6332740563213541</v>
      </c>
    </row>
    <row r="130" spans="1:17" ht="12" customHeight="1" x14ac:dyDescent="0.25">
      <c r="A130" s="158" t="s">
        <v>65</v>
      </c>
      <c r="B130" s="169">
        <f t="shared" si="22"/>
        <v>1.0249756370806791</v>
      </c>
      <c r="C130" s="169">
        <f t="shared" si="22"/>
        <v>1.0422521083947061</v>
      </c>
      <c r="D130" s="169">
        <f t="shared" si="22"/>
        <v>1.0786120675064581</v>
      </c>
      <c r="E130" s="169">
        <f t="shared" si="22"/>
        <v>1.1084951692029863</v>
      </c>
      <c r="F130" s="169">
        <f t="shared" si="22"/>
        <v>1.1343246043006325</v>
      </c>
      <c r="G130" s="169">
        <f t="shared" si="22"/>
        <v>1.1776945573210325</v>
      </c>
      <c r="H130" s="169">
        <f t="shared" si="22"/>
        <v>1.2308131494808083</v>
      </c>
      <c r="I130" s="169">
        <f t="shared" si="22"/>
        <v>1.2672269594662748</v>
      </c>
      <c r="J130" s="169">
        <f t="shared" si="22"/>
        <v>1.3212643837089215</v>
      </c>
      <c r="K130" s="169">
        <f t="shared" si="22"/>
        <v>1.3735142126759456</v>
      </c>
      <c r="L130" s="169">
        <f t="shared" si="22"/>
        <v>1.4676779085133804</v>
      </c>
      <c r="M130" s="169">
        <f t="shared" si="22"/>
        <v>1.5724556675387042</v>
      </c>
      <c r="N130" s="169">
        <f t="shared" si="22"/>
        <v>1.67976184953084</v>
      </c>
      <c r="O130" s="169">
        <f t="shared" si="22"/>
        <v>1.8579885940071663</v>
      </c>
      <c r="P130" s="169">
        <f t="shared" si="22"/>
        <v>2.1756012289333846</v>
      </c>
      <c r="Q130" s="169">
        <f t="shared" si="22"/>
        <v>2.4967241357578298</v>
      </c>
    </row>
    <row r="131" spans="1:17" ht="12" customHeight="1" x14ac:dyDescent="0.25">
      <c r="A131" s="23" t="s">
        <v>60</v>
      </c>
      <c r="B131" s="73">
        <f t="shared" si="22"/>
        <v>1.0249756370806791</v>
      </c>
      <c r="C131" s="73">
        <f t="shared" si="22"/>
        <v>1.0422521083947061</v>
      </c>
      <c r="D131" s="73">
        <f t="shared" si="22"/>
        <v>1.0786120675064581</v>
      </c>
      <c r="E131" s="73">
        <f t="shared" si="22"/>
        <v>1.1084951692029863</v>
      </c>
      <c r="F131" s="73">
        <f t="shared" si="22"/>
        <v>1.1343246043006325</v>
      </c>
      <c r="G131" s="73">
        <f t="shared" si="22"/>
        <v>1.1776945573210325</v>
      </c>
      <c r="H131" s="73">
        <f t="shared" si="22"/>
        <v>1.2308131494808083</v>
      </c>
      <c r="I131" s="73">
        <f t="shared" si="22"/>
        <v>1.2672269594662748</v>
      </c>
      <c r="J131" s="73">
        <f t="shared" si="22"/>
        <v>1.3212643837089215</v>
      </c>
      <c r="K131" s="73">
        <f t="shared" si="22"/>
        <v>1.3735142126759456</v>
      </c>
      <c r="L131" s="73">
        <f t="shared" si="22"/>
        <v>1.4676779085133804</v>
      </c>
      <c r="M131" s="73">
        <f t="shared" si="22"/>
        <v>1.5724556675387042</v>
      </c>
      <c r="N131" s="73">
        <f t="shared" si="22"/>
        <v>1.67976184953084</v>
      </c>
      <c r="O131" s="73">
        <f t="shared" si="22"/>
        <v>1.8579885940071663</v>
      </c>
      <c r="P131" s="73">
        <f t="shared" si="22"/>
        <v>2.1756012289333846</v>
      </c>
      <c r="Q131" s="73">
        <f t="shared" si="22"/>
        <v>2.4967241357578298</v>
      </c>
    </row>
    <row r="132" spans="1:17" ht="12" customHeight="1" x14ac:dyDescent="0.25">
      <c r="A132" s="158" t="s">
        <v>112</v>
      </c>
      <c r="B132" s="169">
        <f t="shared" si="22"/>
        <v>1.4935844927324933</v>
      </c>
      <c r="C132" s="169">
        <f t="shared" si="22"/>
        <v>1.5512858883306819</v>
      </c>
      <c r="D132" s="169">
        <f t="shared" si="22"/>
        <v>1.6361700732529587</v>
      </c>
      <c r="E132" s="169">
        <f t="shared" si="22"/>
        <v>1.6902689257211085</v>
      </c>
      <c r="F132" s="169">
        <f t="shared" si="22"/>
        <v>1.728626998992072</v>
      </c>
      <c r="G132" s="169">
        <f t="shared" si="22"/>
        <v>1.7836374978945442</v>
      </c>
      <c r="H132" s="169">
        <f t="shared" si="22"/>
        <v>1.8453699153667853</v>
      </c>
      <c r="I132" s="169">
        <f t="shared" si="22"/>
        <v>1.8864667255829051</v>
      </c>
      <c r="J132" s="169">
        <f t="shared" si="22"/>
        <v>1.9417525241973268</v>
      </c>
      <c r="K132" s="169">
        <f t="shared" si="22"/>
        <v>1.9927422123798486</v>
      </c>
      <c r="L132" s="169">
        <f t="shared" si="22"/>
        <v>2.0735885551184166</v>
      </c>
      <c r="M132" s="169">
        <f t="shared" si="22"/>
        <v>2.1659260991111959</v>
      </c>
      <c r="N132" s="169">
        <f t="shared" si="22"/>
        <v>2.2625854461517712</v>
      </c>
      <c r="O132" s="169">
        <f t="shared" si="22"/>
        <v>2.4320973872143625</v>
      </c>
      <c r="P132" s="169">
        <f t="shared" si="22"/>
        <v>2.7498488726449977</v>
      </c>
      <c r="Q132" s="169">
        <f t="shared" si="22"/>
        <v>3.0841691291122464</v>
      </c>
    </row>
    <row r="133" spans="1:17" ht="12" customHeight="1" x14ac:dyDescent="0.25">
      <c r="A133" s="23" t="s">
        <v>60</v>
      </c>
      <c r="B133" s="73">
        <f t="shared" si="22"/>
        <v>1.4935844927324933</v>
      </c>
      <c r="C133" s="73">
        <f t="shared" si="22"/>
        <v>1.5512858883306819</v>
      </c>
      <c r="D133" s="73">
        <f t="shared" si="22"/>
        <v>1.6361700732529587</v>
      </c>
      <c r="E133" s="73">
        <f t="shared" si="22"/>
        <v>1.6902689257211085</v>
      </c>
      <c r="F133" s="73">
        <f t="shared" si="22"/>
        <v>1.728626998992072</v>
      </c>
      <c r="G133" s="73">
        <f t="shared" si="22"/>
        <v>1.7836374978945442</v>
      </c>
      <c r="H133" s="73">
        <f t="shared" si="22"/>
        <v>1.8453699153667853</v>
      </c>
      <c r="I133" s="73">
        <f t="shared" si="22"/>
        <v>1.8864667255829051</v>
      </c>
      <c r="J133" s="73">
        <f t="shared" si="22"/>
        <v>1.9417525241973268</v>
      </c>
      <c r="K133" s="73">
        <f t="shared" si="22"/>
        <v>1.9927422123798486</v>
      </c>
      <c r="L133" s="73">
        <f t="shared" si="22"/>
        <v>2.0735885551184166</v>
      </c>
      <c r="M133" s="73">
        <f t="shared" si="22"/>
        <v>2.1659260991111959</v>
      </c>
      <c r="N133" s="73">
        <f t="shared" si="22"/>
        <v>2.2625854461517712</v>
      </c>
      <c r="O133" s="73">
        <f t="shared" si="22"/>
        <v>2.4320973872143625</v>
      </c>
      <c r="P133" s="73">
        <f t="shared" si="22"/>
        <v>2.7498488726449977</v>
      </c>
      <c r="Q133" s="73">
        <f t="shared" si="22"/>
        <v>3.0841691291122464</v>
      </c>
    </row>
    <row r="134" spans="1:17" ht="12" customHeight="1" x14ac:dyDescent="0.25">
      <c r="A134" s="158" t="s">
        <v>63</v>
      </c>
      <c r="B134" s="169">
        <f t="shared" si="22"/>
        <v>0.48067794769229394</v>
      </c>
      <c r="C134" s="169">
        <f t="shared" si="22"/>
        <v>0.51478913142021443</v>
      </c>
      <c r="D134" s="169">
        <f t="shared" si="22"/>
        <v>0.56659846045970763</v>
      </c>
      <c r="E134" s="169">
        <f t="shared" si="22"/>
        <v>0.59579359094002793</v>
      </c>
      <c r="F134" s="169">
        <f t="shared" si="22"/>
        <v>0.61558248914335467</v>
      </c>
      <c r="G134" s="169">
        <f t="shared" si="22"/>
        <v>0.63367878615212903</v>
      </c>
      <c r="H134" s="169">
        <f t="shared" si="22"/>
        <v>0.65325562179286967</v>
      </c>
      <c r="I134" s="169">
        <f t="shared" si="22"/>
        <v>0.67796853313825589</v>
      </c>
      <c r="J134" s="169">
        <f t="shared" si="22"/>
        <v>0.68083113162907516</v>
      </c>
      <c r="K134" s="169">
        <f t="shared" si="22"/>
        <v>0.68320731661384981</v>
      </c>
      <c r="L134" s="169">
        <f t="shared" si="22"/>
        <v>0.69566927751113627</v>
      </c>
      <c r="M134" s="169">
        <f t="shared" si="22"/>
        <v>0.70173308544374302</v>
      </c>
      <c r="N134" s="169">
        <f t="shared" si="22"/>
        <v>0.70555048554759869</v>
      </c>
      <c r="O134" s="169">
        <f t="shared" si="22"/>
        <v>0.70911605085856388</v>
      </c>
      <c r="P134" s="169">
        <f t="shared" si="22"/>
        <v>0.71355116602736091</v>
      </c>
      <c r="Q134" s="169">
        <f t="shared" si="22"/>
        <v>0.7169785650646382</v>
      </c>
    </row>
    <row r="135" spans="1:17" ht="12" customHeight="1" x14ac:dyDescent="0.25">
      <c r="A135" s="167" t="s">
        <v>144</v>
      </c>
      <c r="B135" s="174">
        <f t="shared" si="22"/>
        <v>0.46006385946114148</v>
      </c>
      <c r="C135" s="174">
        <f t="shared" si="22"/>
        <v>0.46605816283243207</v>
      </c>
      <c r="D135" s="174">
        <f t="shared" si="22"/>
        <v>0.46982703057386799</v>
      </c>
      <c r="E135" s="174">
        <f t="shared" si="22"/>
        <v>0.47378547225132966</v>
      </c>
      <c r="F135" s="174">
        <f t="shared" si="22"/>
        <v>0.4764819589965168</v>
      </c>
      <c r="G135" s="174">
        <f t="shared" si="22"/>
        <v>0.48416635312507877</v>
      </c>
      <c r="H135" s="174">
        <f t="shared" si="22"/>
        <v>0.49393966980297926</v>
      </c>
      <c r="I135" s="174">
        <f t="shared" si="22"/>
        <v>0.53525434083374157</v>
      </c>
      <c r="J135" s="174">
        <f t="shared" si="22"/>
        <v>0.5356335272735534</v>
      </c>
      <c r="K135" s="174">
        <f t="shared" si="22"/>
        <v>0.54142564111859337</v>
      </c>
      <c r="L135" s="174">
        <f t="shared" si="22"/>
        <v>0.54965483399006754</v>
      </c>
      <c r="M135" s="174">
        <f t="shared" si="22"/>
        <v>0.54965483399005655</v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>
        <f t="shared" si="22"/>
        <v>0.62319989583643887</v>
      </c>
      <c r="D136" s="174">
        <f t="shared" si="22"/>
        <v>0.62383274215643481</v>
      </c>
      <c r="E136" s="174">
        <f t="shared" si="22"/>
        <v>0.62451642549131969</v>
      </c>
      <c r="F136" s="174">
        <f t="shared" si="22"/>
        <v>0.62511973835285628</v>
      </c>
      <c r="G136" s="174">
        <f t="shared" si="22"/>
        <v>0.62621321029734101</v>
      </c>
      <c r="H136" s="174">
        <f t="shared" si="22"/>
        <v>0.6275729593769841</v>
      </c>
      <c r="I136" s="174">
        <f t="shared" si="22"/>
        <v>0.62976907666183524</v>
      </c>
      <c r="J136" s="174">
        <f t="shared" si="22"/>
        <v>0.63389120493445139</v>
      </c>
      <c r="K136" s="174">
        <f t="shared" si="22"/>
        <v>0.64203816503795752</v>
      </c>
      <c r="L136" s="174">
        <f t="shared" si="22"/>
        <v>0.63913994735870361</v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>
        <f t="shared" si="22"/>
        <v>0.52918735779674519</v>
      </c>
      <c r="D137" s="173">
        <f t="shared" si="22"/>
        <v>0.52930421048023302</v>
      </c>
      <c r="E137" s="173">
        <f t="shared" si="22"/>
        <v>0.52949862269711234</v>
      </c>
      <c r="F137" s="173">
        <f t="shared" si="22"/>
        <v>0.52957574082120573</v>
      </c>
      <c r="G137" s="173">
        <f t="shared" si="22"/>
        <v>0.53026172739898514</v>
      </c>
      <c r="H137" s="173">
        <f t="shared" si="22"/>
        <v>0.53132908194202011</v>
      </c>
      <c r="I137" s="173">
        <f t="shared" si="22"/>
        <v>0.53347080608729436</v>
      </c>
      <c r="J137" s="173">
        <f t="shared" si="22"/>
        <v>0.53806097263149022</v>
      </c>
      <c r="K137" s="173">
        <f t="shared" si="22"/>
        <v>0.54775026178068897</v>
      </c>
      <c r="L137" s="173">
        <f t="shared" si="22"/>
        <v>0.54965483399007009</v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>
        <f t="shared" si="22"/>
        <v>1</v>
      </c>
      <c r="D138" s="172">
        <f t="shared" si="22"/>
        <v>1</v>
      </c>
      <c r="E138" s="172">
        <f t="shared" si="22"/>
        <v>1</v>
      </c>
      <c r="F138" s="172">
        <f t="shared" si="22"/>
        <v>0.99999999999999978</v>
      </c>
      <c r="G138" s="172">
        <f t="shared" si="22"/>
        <v>0.99999999999999978</v>
      </c>
      <c r="H138" s="172">
        <f t="shared" si="22"/>
        <v>1.0000000000000004</v>
      </c>
      <c r="I138" s="172">
        <f t="shared" si="22"/>
        <v>1.0000000000000002</v>
      </c>
      <c r="J138" s="172">
        <f t="shared" si="22"/>
        <v>1.0000000000000002</v>
      </c>
      <c r="K138" s="172">
        <f t="shared" si="22"/>
        <v>1.0000000000000004</v>
      </c>
      <c r="L138" s="172">
        <f t="shared" si="22"/>
        <v>1.0000000000000002</v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0.5878593759781251</v>
      </c>
      <c r="C139" s="171">
        <f t="shared" si="22"/>
        <v>0.63700270032776907</v>
      </c>
      <c r="D139" s="171">
        <f t="shared" si="22"/>
        <v>0.66269999888051667</v>
      </c>
      <c r="E139" s="171">
        <f t="shared" si="22"/>
        <v>0.67032137571541661</v>
      </c>
      <c r="F139" s="171">
        <f t="shared" si="22"/>
        <v>0.67466714698785213</v>
      </c>
      <c r="G139" s="171">
        <f t="shared" si="22"/>
        <v>0.67873693976339378</v>
      </c>
      <c r="H139" s="171">
        <f t="shared" si="22"/>
        <v>0.68219444549585173</v>
      </c>
      <c r="I139" s="171">
        <f t="shared" si="22"/>
        <v>0.68489804956757139</v>
      </c>
      <c r="J139" s="171">
        <f t="shared" si="22"/>
        <v>0.68655212567328749</v>
      </c>
      <c r="K139" s="171">
        <f t="shared" si="22"/>
        <v>0.69021872767408587</v>
      </c>
      <c r="L139" s="171">
        <f t="shared" si="22"/>
        <v>0.69552487849385247</v>
      </c>
      <c r="M139" s="171">
        <f t="shared" si="22"/>
        <v>0.69920110716492523</v>
      </c>
      <c r="N139" s="171">
        <f t="shared" si="22"/>
        <v>0.70180799731122889</v>
      </c>
      <c r="O139" s="171">
        <f t="shared" si="22"/>
        <v>0.70529189936688208</v>
      </c>
      <c r="P139" s="171">
        <f t="shared" si="22"/>
        <v>0.70946064864626535</v>
      </c>
      <c r="Q139" s="171">
        <f t="shared" si="22"/>
        <v>0.7128710041950167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>
        <f t="shared" si="22"/>
        <v>0.74960375911830368</v>
      </c>
      <c r="D140" s="170">
        <f t="shared" si="22"/>
        <v>0.75067361211017536</v>
      </c>
      <c r="E140" s="170">
        <f t="shared" si="22"/>
        <v>0.75297488822731484</v>
      </c>
      <c r="F140" s="170">
        <f t="shared" si="22"/>
        <v>0.75678346458697343</v>
      </c>
      <c r="G140" s="170">
        <f t="shared" si="22"/>
        <v>0.76174684437289764</v>
      </c>
      <c r="H140" s="170">
        <f t="shared" si="22"/>
        <v>0.75944517735147443</v>
      </c>
      <c r="I140" s="170">
        <f t="shared" si="22"/>
        <v>0.76342125992352305</v>
      </c>
      <c r="J140" s="170">
        <f t="shared" si="22"/>
        <v>0.7713143777438034</v>
      </c>
      <c r="K140" s="170">
        <f t="shared" si="22"/>
        <v>0.77392429526831696</v>
      </c>
      <c r="L140" s="170">
        <f t="shared" si="22"/>
        <v>0.76726014327674874</v>
      </c>
      <c r="M140" s="170">
        <f t="shared" si="22"/>
        <v>0.7735631016534279</v>
      </c>
      <c r="N140" s="170">
        <f t="shared" si="22"/>
        <v>0.77936346077947072</v>
      </c>
      <c r="O140" s="170">
        <f t="shared" si="22"/>
        <v>0.78155812522820223</v>
      </c>
      <c r="P140" s="170">
        <f t="shared" si="22"/>
        <v>0.78394533242525677</v>
      </c>
      <c r="Q140" s="170">
        <f t="shared" si="22"/>
        <v>0.78232516422703169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>
        <f t="shared" si="22"/>
        <v>0.67618384607361881</v>
      </c>
      <c r="D141" s="73">
        <f t="shared" si="22"/>
        <v>0.67955429757273234</v>
      </c>
      <c r="E141" s="73">
        <f t="shared" si="22"/>
        <v>0.68185159340368717</v>
      </c>
      <c r="F141" s="73">
        <f t="shared" si="22"/>
        <v>0.68421504734767657</v>
      </c>
      <c r="G141" s="73">
        <f t="shared" si="22"/>
        <v>0.68705655592973358</v>
      </c>
      <c r="H141" s="73">
        <f t="shared" si="22"/>
        <v>0.69048193438038719</v>
      </c>
      <c r="I141" s="73">
        <f t="shared" si="22"/>
        <v>0.69381515922174919</v>
      </c>
      <c r="J141" s="73">
        <f t="shared" si="22"/>
        <v>0.69673857875073053</v>
      </c>
      <c r="K141" s="73">
        <f t="shared" si="22"/>
        <v>0.69892870395532103</v>
      </c>
      <c r="L141" s="73">
        <f t="shared" si="22"/>
        <v>0.70247318027274663</v>
      </c>
      <c r="M141" s="73">
        <f t="shared" si="22"/>
        <v>0.70548208148772162</v>
      </c>
      <c r="N141" s="73">
        <f t="shared" si="22"/>
        <v>0.70844166704336053</v>
      </c>
      <c r="O141" s="73">
        <f t="shared" si="22"/>
        <v>0.71117655678789837</v>
      </c>
      <c r="P141" s="73">
        <f t="shared" si="22"/>
        <v>0.71461036252825871</v>
      </c>
      <c r="Q141" s="73">
        <f t="shared" si="22"/>
        <v>0.71687670508256618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>
        <f t="shared" si="22"/>
        <v>1.0000000000000002</v>
      </c>
      <c r="D142" s="73">
        <f t="shared" si="22"/>
        <v>1</v>
      </c>
      <c r="E142" s="73">
        <f t="shared" si="22"/>
        <v>0.99999999999999978</v>
      </c>
      <c r="F142" s="73">
        <f t="shared" si="22"/>
        <v>1</v>
      </c>
      <c r="G142" s="73">
        <f t="shared" si="22"/>
        <v>1.0000000000000002</v>
      </c>
      <c r="H142" s="73">
        <f t="shared" si="22"/>
        <v>0.99999999999999967</v>
      </c>
      <c r="I142" s="73">
        <f t="shared" si="22"/>
        <v>1.0000000000000002</v>
      </c>
      <c r="J142" s="73">
        <f t="shared" si="22"/>
        <v>1</v>
      </c>
      <c r="K142" s="73">
        <f t="shared" si="22"/>
        <v>1</v>
      </c>
      <c r="L142" s="73">
        <f t="shared" si="22"/>
        <v>1</v>
      </c>
      <c r="M142" s="73">
        <f t="shared" si="22"/>
        <v>0.99999999999999956</v>
      </c>
      <c r="N142" s="73">
        <f t="shared" si="22"/>
        <v>1.0000000000000002</v>
      </c>
      <c r="O142" s="73">
        <f t="shared" si="22"/>
        <v>1</v>
      </c>
      <c r="P142" s="73">
        <f t="shared" si="22"/>
        <v>1.0000000000000004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0.48648479322837401</v>
      </c>
      <c r="C143" s="169">
        <f t="shared" si="22"/>
        <v>0.55389377208843316</v>
      </c>
      <c r="D143" s="169">
        <f t="shared" si="22"/>
        <v>0.5416092164046068</v>
      </c>
      <c r="E143" s="169">
        <f t="shared" si="22"/>
        <v>0.57359651347504303</v>
      </c>
      <c r="F143" s="169">
        <f t="shared" si="22"/>
        <v>0.67189813788346209</v>
      </c>
      <c r="G143" s="169">
        <f t="shared" si="22"/>
        <v>0.61752607864639164</v>
      </c>
      <c r="H143" s="169">
        <f t="shared" si="22"/>
        <v>0.65259296650462706</v>
      </c>
      <c r="I143" s="169">
        <f t="shared" si="22"/>
        <v>0.69289730979860431</v>
      </c>
      <c r="J143" s="169">
        <f t="shared" si="22"/>
        <v>0.71757436036056754</v>
      </c>
      <c r="K143" s="169">
        <f t="shared" si="22"/>
        <v>0.71832169489527242</v>
      </c>
      <c r="L143" s="169">
        <f t="shared" si="22"/>
        <v>0.68375397740844812</v>
      </c>
      <c r="M143" s="169">
        <f t="shared" si="22"/>
        <v>0.72089129313148348</v>
      </c>
      <c r="N143" s="169">
        <f t="shared" si="22"/>
        <v>0.74295734913659772</v>
      </c>
      <c r="O143" s="169">
        <f t="shared" si="22"/>
        <v>0.73124912325635527</v>
      </c>
      <c r="P143" s="169">
        <f t="shared" si="22"/>
        <v>0.76047312947526191</v>
      </c>
      <c r="Q143" s="169">
        <f t="shared" si="22"/>
        <v>0.76747610948055422</v>
      </c>
    </row>
    <row r="144" spans="1:17" ht="12" customHeight="1" x14ac:dyDescent="0.25">
      <c r="A144" s="23" t="s">
        <v>57</v>
      </c>
      <c r="B144" s="73">
        <f t="shared" si="22"/>
        <v>0.39607824996268626</v>
      </c>
      <c r="C144" s="73">
        <f t="shared" si="22"/>
        <v>0.39607824996268631</v>
      </c>
      <c r="D144" s="73">
        <f t="shared" si="22"/>
        <v>0.41933619318081322</v>
      </c>
      <c r="E144" s="73">
        <f t="shared" si="22"/>
        <v>0.42457530590755116</v>
      </c>
      <c r="F144" s="73">
        <f t="shared" si="22"/>
        <v>0.44290110496132595</v>
      </c>
      <c r="G144" s="73">
        <f t="shared" si="22"/>
        <v>0.4475778453335516</v>
      </c>
      <c r="H144" s="73">
        <f t="shared" si="22"/>
        <v>0.44925196044575699</v>
      </c>
      <c r="I144" s="73">
        <f t="shared" si="22"/>
        <v>0.45022920034042802</v>
      </c>
      <c r="J144" s="73">
        <f t="shared" si="22"/>
        <v>0.45108814584117063</v>
      </c>
      <c r="K144" s="73">
        <f t="shared" si="22"/>
        <v>0.45176817082368814</v>
      </c>
      <c r="L144" s="73">
        <f t="shared" si="22"/>
        <v>0.45696062360991024</v>
      </c>
      <c r="M144" s="73">
        <f t="shared" si="22"/>
        <v>0.45861500643387254</v>
      </c>
      <c r="N144" s="73">
        <f t="shared" si="22"/>
        <v>0.45881001176696673</v>
      </c>
      <c r="O144" s="73">
        <f t="shared" si="22"/>
        <v>0.46492557409119212</v>
      </c>
      <c r="P144" s="73">
        <f t="shared" si="22"/>
        <v>0.46562508175270828</v>
      </c>
      <c r="Q144" s="73">
        <f t="shared" ref="Q144" si="23">IF(Q126=0,"",Q126/Q108)</f>
        <v>0.46778705070353743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0.78060947585124041</v>
      </c>
      <c r="C145" s="65">
        <f t="shared" si="24"/>
        <v>0.79725814348594637</v>
      </c>
      <c r="D145" s="65">
        <f t="shared" si="24"/>
        <v>0.80332184499216175</v>
      </c>
      <c r="E145" s="65">
        <f t="shared" si="24"/>
        <v>0.80858452099294897</v>
      </c>
      <c r="F145" s="65">
        <f t="shared" si="24"/>
        <v>0.81336136124588343</v>
      </c>
      <c r="G145" s="65">
        <f t="shared" si="24"/>
        <v>0.81771849060032897</v>
      </c>
      <c r="H145" s="65">
        <f t="shared" si="24"/>
        <v>0.81905476811269085</v>
      </c>
      <c r="I145" s="65">
        <f t="shared" si="24"/>
        <v>0.82008434416863152</v>
      </c>
      <c r="J145" s="65">
        <f t="shared" si="24"/>
        <v>0.82105287094118873</v>
      </c>
      <c r="K145" s="65">
        <f t="shared" si="24"/>
        <v>0.82269126886973487</v>
      </c>
      <c r="L145" s="65">
        <f t="shared" si="24"/>
        <v>0.82344741379619246</v>
      </c>
      <c r="M145" s="65">
        <f t="shared" si="24"/>
        <v>0.8264018667083175</v>
      </c>
      <c r="N145" s="65">
        <f t="shared" si="24"/>
        <v>0.8294733896830444</v>
      </c>
      <c r="O145" s="65">
        <f t="shared" si="24"/>
        <v>0.83095869241699261</v>
      </c>
      <c r="P145" s="65">
        <f t="shared" si="24"/>
        <v>0.83369612446629027</v>
      </c>
      <c r="Q145" s="65">
        <f t="shared" si="24"/>
        <v>0.83572597728309095</v>
      </c>
    </row>
    <row r="147" spans="1:17" ht="12" customHeight="1" x14ac:dyDescent="0.25">
      <c r="A147" s="152" t="s">
        <v>121</v>
      </c>
      <c r="B147" s="168">
        <f>SUM(B148,B150,B152,B161)</f>
        <v>0.36468810703009324</v>
      </c>
      <c r="C147" s="168">
        <f t="shared" ref="C147:Q147" si="25">SUM(C148,C150,C152,C161)</f>
        <v>0.33288249580258078</v>
      </c>
      <c r="D147" s="168">
        <f t="shared" si="25"/>
        <v>0.37268413488370861</v>
      </c>
      <c r="E147" s="168">
        <f t="shared" si="25"/>
        <v>0.35333735283596424</v>
      </c>
      <c r="F147" s="168">
        <f t="shared" si="25"/>
        <v>0.25834755125411479</v>
      </c>
      <c r="G147" s="168">
        <f t="shared" si="25"/>
        <v>0.31861122167504785</v>
      </c>
      <c r="H147" s="168">
        <f t="shared" si="25"/>
        <v>0.28573593713132484</v>
      </c>
      <c r="I147" s="168">
        <f t="shared" si="25"/>
        <v>0.17982664631986961</v>
      </c>
      <c r="J147" s="168">
        <f t="shared" si="25"/>
        <v>0.15644011483064627</v>
      </c>
      <c r="K147" s="168">
        <f t="shared" si="25"/>
        <v>0.176083728714367</v>
      </c>
      <c r="L147" s="168">
        <f t="shared" si="25"/>
        <v>0.26163290261554978</v>
      </c>
      <c r="M147" s="168">
        <f t="shared" si="25"/>
        <v>0.19629488007501655</v>
      </c>
      <c r="N147" s="168">
        <f t="shared" si="25"/>
        <v>0.16405569917055318</v>
      </c>
      <c r="O147" s="168">
        <f t="shared" si="25"/>
        <v>0.23275082966981409</v>
      </c>
      <c r="P147" s="168">
        <f t="shared" si="25"/>
        <v>0.24904532026198573</v>
      </c>
      <c r="Q147" s="168">
        <f t="shared" si="25"/>
        <v>0.46112094947474824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0.23383360974530312</v>
      </c>
      <c r="C152" s="157">
        <f t="shared" ref="C152:Q152" si="28">SUM(C153:C154,C157:C158)</f>
        <v>0.22364292218527901</v>
      </c>
      <c r="D152" s="157">
        <f t="shared" si="28"/>
        <v>0.20489582458910288</v>
      </c>
      <c r="E152" s="157">
        <f t="shared" si="28"/>
        <v>0.18254955822685093</v>
      </c>
      <c r="F152" s="157">
        <f t="shared" si="28"/>
        <v>0.15269925237050108</v>
      </c>
      <c r="G152" s="157">
        <f t="shared" si="28"/>
        <v>0.13324236053784153</v>
      </c>
      <c r="H152" s="157">
        <f t="shared" si="28"/>
        <v>0.11225231771639203</v>
      </c>
      <c r="I152" s="157">
        <f t="shared" si="28"/>
        <v>4.0160959507327273E-2</v>
      </c>
      <c r="J152" s="157">
        <f t="shared" si="28"/>
        <v>3.8190632400333616E-2</v>
      </c>
      <c r="K152" s="157">
        <f t="shared" si="28"/>
        <v>4.9354029159939986E-2</v>
      </c>
      <c r="L152" s="157">
        <f t="shared" si="28"/>
        <v>1.6536799846484655E-2</v>
      </c>
      <c r="M152" s="157">
        <f t="shared" si="28"/>
        <v>1.6230958210718565E-3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0.23383360974530312</v>
      </c>
      <c r="C153" s="132">
        <f>RES_hhdet_emi!C$149</f>
        <v>0.22184046837969404</v>
      </c>
      <c r="D153" s="132">
        <f>RES_hhdet_emi!D$149</f>
        <v>0.20308340971975045</v>
      </c>
      <c r="E153" s="132">
        <f>RES_hhdet_emi!E$149</f>
        <v>0.18073753665117076</v>
      </c>
      <c r="F153" s="132">
        <f>RES_hhdet_emi!F$149</f>
        <v>0.15120107102648858</v>
      </c>
      <c r="G153" s="132">
        <f>RES_hhdet_emi!G$149</f>
        <v>0.13173483165447167</v>
      </c>
      <c r="H153" s="132">
        <f>RES_hhdet_emi!H$149</f>
        <v>0.11103422077956975</v>
      </c>
      <c r="I153" s="132">
        <f>RES_hhdet_emi!I$149</f>
        <v>3.9555985609766149E-2</v>
      </c>
      <c r="J153" s="132">
        <f>RES_hhdet_emi!J$149</f>
        <v>3.7281886418873568E-2</v>
      </c>
      <c r="K153" s="132">
        <f>RES_hhdet_emi!K$149</f>
        <v>4.8138873138956609E-2</v>
      </c>
      <c r="L153" s="132">
        <f>RES_hhdet_emi!L$149</f>
        <v>1.6166094574348724E-2</v>
      </c>
      <c r="M153" s="132">
        <f>RES_hhdet_emi!M$149</f>
        <v>1.6230958210718565E-3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1.8024538055849771E-3</v>
      </c>
      <c r="D154" s="132">
        <f t="shared" si="29"/>
        <v>1.8124148693524358E-3</v>
      </c>
      <c r="E154" s="132">
        <f t="shared" si="29"/>
        <v>1.8120215756801717E-3</v>
      </c>
      <c r="F154" s="132">
        <f t="shared" si="29"/>
        <v>1.4981813440124966E-3</v>
      </c>
      <c r="G154" s="132">
        <f t="shared" si="29"/>
        <v>1.5075288833698677E-3</v>
      </c>
      <c r="H154" s="132">
        <f t="shared" si="29"/>
        <v>1.2180969368222922E-3</v>
      </c>
      <c r="I154" s="132">
        <f t="shared" si="29"/>
        <v>6.0497389756112479E-4</v>
      </c>
      <c r="J154" s="132">
        <f t="shared" si="29"/>
        <v>9.0874598146004754E-4</v>
      </c>
      <c r="K154" s="132">
        <f t="shared" si="29"/>
        <v>1.2151560209833789E-3</v>
      </c>
      <c r="L154" s="132">
        <f t="shared" si="29"/>
        <v>3.7070527213593004E-4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1.8024538055849771E-3</v>
      </c>
      <c r="D155" s="165">
        <f>RES_hhdet_emi!D$151</f>
        <v>1.8124148693524358E-3</v>
      </c>
      <c r="E155" s="165">
        <f>RES_hhdet_emi!E$151</f>
        <v>1.8120215756801717E-3</v>
      </c>
      <c r="F155" s="165">
        <f>RES_hhdet_emi!F$151</f>
        <v>1.4981813440124966E-3</v>
      </c>
      <c r="G155" s="165">
        <f>RES_hhdet_emi!G$151</f>
        <v>1.5075288833698677E-3</v>
      </c>
      <c r="H155" s="165">
        <f>RES_hhdet_emi!H$151</f>
        <v>1.2180969368222922E-3</v>
      </c>
      <c r="I155" s="165">
        <f>RES_hhdet_emi!I$151</f>
        <v>6.0497389756112479E-4</v>
      </c>
      <c r="J155" s="165">
        <f>RES_hhdet_emi!J$151</f>
        <v>9.0874598146004754E-4</v>
      </c>
      <c r="K155" s="165">
        <f>RES_hhdet_emi!K$151</f>
        <v>1.2151560209833789E-3</v>
      </c>
      <c r="L155" s="165">
        <f>RES_hhdet_emi!L$151</f>
        <v>3.7070527213593004E-4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0.13085449728479009</v>
      </c>
      <c r="C161" s="157">
        <f t="shared" ref="C161:Q161" si="31">SUM(C162:C163)</f>
        <v>0.10923957361730179</v>
      </c>
      <c r="D161" s="157">
        <f t="shared" si="31"/>
        <v>0.16778831029460572</v>
      </c>
      <c r="E161" s="157">
        <f t="shared" si="31"/>
        <v>0.17078779460911331</v>
      </c>
      <c r="F161" s="157">
        <f t="shared" si="31"/>
        <v>0.10564829888361374</v>
      </c>
      <c r="G161" s="157">
        <f t="shared" si="31"/>
        <v>0.1853688611372063</v>
      </c>
      <c r="H161" s="157">
        <f t="shared" si="31"/>
        <v>0.17348361941493279</v>
      </c>
      <c r="I161" s="157">
        <f t="shared" si="31"/>
        <v>0.13966568681254232</v>
      </c>
      <c r="J161" s="157">
        <f t="shared" si="31"/>
        <v>0.11824948243031265</v>
      </c>
      <c r="K161" s="157">
        <f t="shared" si="31"/>
        <v>0.12672969955442701</v>
      </c>
      <c r="L161" s="157">
        <f t="shared" si="31"/>
        <v>0.2450961027690651</v>
      </c>
      <c r="M161" s="157">
        <f t="shared" si="31"/>
        <v>0.19467178425394469</v>
      </c>
      <c r="N161" s="157">
        <f t="shared" si="31"/>
        <v>0.16405569917055318</v>
      </c>
      <c r="O161" s="157">
        <f t="shared" si="31"/>
        <v>0.23275082966981409</v>
      </c>
      <c r="P161" s="157">
        <f t="shared" si="31"/>
        <v>0.24904532026198573</v>
      </c>
      <c r="Q161" s="157">
        <f t="shared" si="31"/>
        <v>0.46112094947474824</v>
      </c>
    </row>
    <row r="162" spans="1:17" ht="12" customHeight="1" x14ac:dyDescent="0.25">
      <c r="A162" s="23" t="s">
        <v>57</v>
      </c>
      <c r="B162" s="156">
        <f>RES_hhdet_emi!B$158</f>
        <v>0.13085449728479009</v>
      </c>
      <c r="C162" s="156">
        <f>RES_hhdet_emi!C$158</f>
        <v>0.10923957361730179</v>
      </c>
      <c r="D162" s="156">
        <f>RES_hhdet_emi!D$158</f>
        <v>0.16778831029460572</v>
      </c>
      <c r="E162" s="156">
        <f>RES_hhdet_emi!E$158</f>
        <v>0.17078779460911331</v>
      </c>
      <c r="F162" s="156">
        <f>RES_hhdet_emi!F$158</f>
        <v>0.10564829888361374</v>
      </c>
      <c r="G162" s="156">
        <f>RES_hhdet_emi!G$158</f>
        <v>0.1853688611372063</v>
      </c>
      <c r="H162" s="156">
        <f>RES_hhdet_emi!H$158</f>
        <v>0.17348361941493279</v>
      </c>
      <c r="I162" s="156">
        <f>RES_hhdet_emi!I$158</f>
        <v>0.13966568681254232</v>
      </c>
      <c r="J162" s="156">
        <f>RES_hhdet_emi!J$158</f>
        <v>0.11824948243031265</v>
      </c>
      <c r="K162" s="156">
        <f>RES_hhdet_emi!K$158</f>
        <v>0.12672969955442701</v>
      </c>
      <c r="L162" s="156">
        <f>RES_hhdet_emi!L$158</f>
        <v>0.2450961027690651</v>
      </c>
      <c r="M162" s="156">
        <f>RES_hhdet_emi!M$158</f>
        <v>0.19467178425394469</v>
      </c>
      <c r="N162" s="156">
        <f>RES_hhdet_emi!N$158</f>
        <v>0.16405569917055318</v>
      </c>
      <c r="O162" s="156">
        <f>RES_hhdet_emi!O$158</f>
        <v>0.23275082966981409</v>
      </c>
      <c r="P162" s="156">
        <f>RES_hhdet_emi!P$158</f>
        <v>0.24904532026198573</v>
      </c>
      <c r="Q162" s="156">
        <f>RES_hhdet_emi!Q$158</f>
        <v>0.46112094947474824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10871.328386607198</v>
      </c>
      <c r="C165" s="168">
        <f t="shared" ref="C165:Q165" si="32">SUM(C166,C168,C170,C179)</f>
        <v>11272.923470284646</v>
      </c>
      <c r="D165" s="168">
        <f t="shared" si="32"/>
        <v>10962.794681565703</v>
      </c>
      <c r="E165" s="168">
        <f t="shared" si="32"/>
        <v>11652.359437277319</v>
      </c>
      <c r="F165" s="168">
        <f t="shared" si="32"/>
        <v>11128.00239516904</v>
      </c>
      <c r="G165" s="168">
        <f t="shared" si="32"/>
        <v>10831.058144172926</v>
      </c>
      <c r="H165" s="168">
        <f t="shared" si="32"/>
        <v>10767.332470415473</v>
      </c>
      <c r="I165" s="168">
        <f t="shared" si="32"/>
        <v>9526.4557253132771</v>
      </c>
      <c r="J165" s="168">
        <f t="shared" si="32"/>
        <v>9144.6062133531195</v>
      </c>
      <c r="K165" s="168">
        <f t="shared" si="32"/>
        <v>8860.1749316189671</v>
      </c>
      <c r="L165" s="168">
        <f t="shared" si="32"/>
        <v>10398.995992049493</v>
      </c>
      <c r="M165" s="168">
        <f t="shared" si="32"/>
        <v>9236.9128801953666</v>
      </c>
      <c r="N165" s="168">
        <f t="shared" si="32"/>
        <v>8392.3890331578277</v>
      </c>
      <c r="O165" s="168">
        <f t="shared" si="32"/>
        <v>7735.9840522723907</v>
      </c>
      <c r="P165" s="168">
        <f t="shared" si="32"/>
        <v>6492.9198645799079</v>
      </c>
      <c r="Q165" s="168">
        <f t="shared" si="32"/>
        <v>6643.9280950404354</v>
      </c>
    </row>
    <row r="166" spans="1:17" ht="12" customHeight="1" x14ac:dyDescent="0.25">
      <c r="A166" s="158" t="s">
        <v>65</v>
      </c>
      <c r="B166" s="157">
        <f>B167</f>
        <v>7204.9175398954967</v>
      </c>
      <c r="C166" s="157">
        <f t="shared" ref="C166:Q166" si="33">C167</f>
        <v>7801.6680933786856</v>
      </c>
      <c r="D166" s="157">
        <f t="shared" si="33"/>
        <v>7500.3249329449882</v>
      </c>
      <c r="E166" s="157">
        <f t="shared" si="33"/>
        <v>8282.955985355964</v>
      </c>
      <c r="F166" s="157">
        <f t="shared" si="33"/>
        <v>7949.8476730636175</v>
      </c>
      <c r="G166" s="157">
        <f t="shared" si="33"/>
        <v>7658.3368078302119</v>
      </c>
      <c r="H166" s="157">
        <f t="shared" si="33"/>
        <v>7492.4557496365724</v>
      </c>
      <c r="I166" s="157">
        <f t="shared" si="33"/>
        <v>6339.5473448624998</v>
      </c>
      <c r="J166" s="157">
        <f t="shared" si="33"/>
        <v>6166.7799345644044</v>
      </c>
      <c r="K166" s="157">
        <f t="shared" si="33"/>
        <v>5887.7156032208522</v>
      </c>
      <c r="L166" s="157">
        <f t="shared" si="33"/>
        <v>6624.4208557923803</v>
      </c>
      <c r="M166" s="157">
        <f t="shared" si="33"/>
        <v>5597.0054494636934</v>
      </c>
      <c r="N166" s="157">
        <f t="shared" si="33"/>
        <v>4975.7308117101575</v>
      </c>
      <c r="O166" s="157">
        <f t="shared" si="33"/>
        <v>4320.3648653675446</v>
      </c>
      <c r="P166" s="157">
        <f t="shared" si="33"/>
        <v>3117.6027615597964</v>
      </c>
      <c r="Q166" s="157">
        <f t="shared" si="33"/>
        <v>3071.1763590538849</v>
      </c>
    </row>
    <row r="167" spans="1:17" ht="12" customHeight="1" x14ac:dyDescent="0.25">
      <c r="A167" s="23" t="s">
        <v>60</v>
      </c>
      <c r="B167" s="156">
        <f>IF(B95=0,0,B95/0.086*1000000/B$7)</f>
        <v>7204.9175398954967</v>
      </c>
      <c r="C167" s="156">
        <f t="shared" ref="C167:Q167" si="34">IF(C95=0,0,C95/0.086*1000000/C$7)</f>
        <v>7801.6680933786856</v>
      </c>
      <c r="D167" s="156">
        <f t="shared" si="34"/>
        <v>7500.3249329449882</v>
      </c>
      <c r="E167" s="156">
        <f t="shared" si="34"/>
        <v>8282.955985355964</v>
      </c>
      <c r="F167" s="156">
        <f t="shared" si="34"/>
        <v>7949.8476730636175</v>
      </c>
      <c r="G167" s="156">
        <f t="shared" si="34"/>
        <v>7658.3368078302119</v>
      </c>
      <c r="H167" s="156">
        <f t="shared" si="34"/>
        <v>7492.4557496365724</v>
      </c>
      <c r="I167" s="156">
        <f t="shared" si="34"/>
        <v>6339.5473448624998</v>
      </c>
      <c r="J167" s="156">
        <f t="shared" si="34"/>
        <v>6166.7799345644044</v>
      </c>
      <c r="K167" s="156">
        <f t="shared" si="34"/>
        <v>5887.7156032208522</v>
      </c>
      <c r="L167" s="156">
        <f t="shared" si="34"/>
        <v>6624.4208557923803</v>
      </c>
      <c r="M167" s="156">
        <f t="shared" si="34"/>
        <v>5597.0054494636934</v>
      </c>
      <c r="N167" s="156">
        <f t="shared" si="34"/>
        <v>4975.7308117101575</v>
      </c>
      <c r="O167" s="156">
        <f t="shared" si="34"/>
        <v>4320.3648653675446</v>
      </c>
      <c r="P167" s="156">
        <f t="shared" si="34"/>
        <v>3117.6027615597964</v>
      </c>
      <c r="Q167" s="156">
        <f t="shared" si="34"/>
        <v>3071.1763590538849</v>
      </c>
    </row>
    <row r="168" spans="1:17" ht="12" customHeight="1" x14ac:dyDescent="0.25">
      <c r="A168" s="158" t="s">
        <v>112</v>
      </c>
      <c r="B168" s="157">
        <f>B169</f>
        <v>420.33098808484738</v>
      </c>
      <c r="C168" s="157">
        <f t="shared" ref="C168:Q168" si="35">C169</f>
        <v>409.5654959771058</v>
      </c>
      <c r="D168" s="157">
        <f t="shared" si="35"/>
        <v>390.96916983966264</v>
      </c>
      <c r="E168" s="157">
        <f t="shared" si="35"/>
        <v>381.13940552228843</v>
      </c>
      <c r="F168" s="157">
        <f t="shared" si="35"/>
        <v>372.54851033943919</v>
      </c>
      <c r="G168" s="157">
        <f t="shared" si="35"/>
        <v>363.77354108510059</v>
      </c>
      <c r="H168" s="157">
        <f t="shared" si="35"/>
        <v>358.55513106954839</v>
      </c>
      <c r="I168" s="157">
        <f t="shared" si="35"/>
        <v>350.21925642131697</v>
      </c>
      <c r="J168" s="157">
        <f t="shared" si="35"/>
        <v>344.50928830912096</v>
      </c>
      <c r="K168" s="157">
        <f t="shared" si="35"/>
        <v>343.83526828681903</v>
      </c>
      <c r="L168" s="157">
        <f t="shared" si="35"/>
        <v>331.4867450197288</v>
      </c>
      <c r="M168" s="157">
        <f t="shared" si="35"/>
        <v>325.52210793008021</v>
      </c>
      <c r="N168" s="157">
        <f t="shared" si="35"/>
        <v>312.55713322337817</v>
      </c>
      <c r="O168" s="157">
        <f t="shared" si="35"/>
        <v>291.11974765126268</v>
      </c>
      <c r="P168" s="157">
        <f t="shared" si="35"/>
        <v>266.17281041077177</v>
      </c>
      <c r="Q168" s="157">
        <f t="shared" si="35"/>
        <v>237.03149953570275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420.33098808484738</v>
      </c>
      <c r="C169" s="156">
        <f t="shared" si="36"/>
        <v>409.5654959771058</v>
      </c>
      <c r="D169" s="156">
        <f t="shared" si="36"/>
        <v>390.96916983966264</v>
      </c>
      <c r="E169" s="156">
        <f t="shared" si="36"/>
        <v>381.13940552228843</v>
      </c>
      <c r="F169" s="156">
        <f t="shared" si="36"/>
        <v>372.54851033943919</v>
      </c>
      <c r="G169" s="156">
        <f t="shared" si="36"/>
        <v>363.77354108510059</v>
      </c>
      <c r="H169" s="156">
        <f t="shared" si="36"/>
        <v>358.55513106954839</v>
      </c>
      <c r="I169" s="156">
        <f t="shared" si="36"/>
        <v>350.21925642131697</v>
      </c>
      <c r="J169" s="156">
        <f t="shared" si="36"/>
        <v>344.50928830912096</v>
      </c>
      <c r="K169" s="156">
        <f t="shared" si="36"/>
        <v>343.83526828681903</v>
      </c>
      <c r="L169" s="156">
        <f t="shared" si="36"/>
        <v>331.4867450197288</v>
      </c>
      <c r="M169" s="156">
        <f t="shared" si="36"/>
        <v>325.52210793008021</v>
      </c>
      <c r="N169" s="156">
        <f t="shared" si="36"/>
        <v>312.55713322337817</v>
      </c>
      <c r="O169" s="156">
        <f t="shared" si="36"/>
        <v>291.11974765126268</v>
      </c>
      <c r="P169" s="156">
        <f t="shared" si="36"/>
        <v>266.17281041077177</v>
      </c>
      <c r="Q169" s="156">
        <f t="shared" si="36"/>
        <v>237.03149953570275</v>
      </c>
    </row>
    <row r="170" spans="1:17" ht="12" customHeight="1" x14ac:dyDescent="0.25">
      <c r="A170" s="158" t="s">
        <v>63</v>
      </c>
      <c r="B170" s="157">
        <f t="shared" si="36"/>
        <v>2011.6996972189361</v>
      </c>
      <c r="C170" s="157">
        <f t="shared" si="36"/>
        <v>1935.8426285931507</v>
      </c>
      <c r="D170" s="157">
        <f t="shared" si="36"/>
        <v>1912.6421581048287</v>
      </c>
      <c r="E170" s="157">
        <f t="shared" si="36"/>
        <v>1880.5919746403463</v>
      </c>
      <c r="F170" s="157">
        <f t="shared" si="36"/>
        <v>1809.1015152231048</v>
      </c>
      <c r="G170" s="157">
        <f t="shared" si="36"/>
        <v>1742.8685669138567</v>
      </c>
      <c r="H170" s="157">
        <f t="shared" si="36"/>
        <v>1883.2488326001769</v>
      </c>
      <c r="I170" s="157">
        <f t="shared" si="36"/>
        <v>1816.3737850307059</v>
      </c>
      <c r="J170" s="157">
        <f t="shared" si="36"/>
        <v>1656.5198243032728</v>
      </c>
      <c r="K170" s="157">
        <f t="shared" si="36"/>
        <v>1647.2671664528057</v>
      </c>
      <c r="L170" s="157">
        <f t="shared" si="36"/>
        <v>2176.8042243515515</v>
      </c>
      <c r="M170" s="157">
        <f t="shared" si="36"/>
        <v>2107.1456094858731</v>
      </c>
      <c r="N170" s="157">
        <f t="shared" si="36"/>
        <v>1969.6671728249817</v>
      </c>
      <c r="O170" s="157">
        <f t="shared" si="36"/>
        <v>1973.0401880659469</v>
      </c>
      <c r="P170" s="157">
        <f t="shared" si="36"/>
        <v>1989.6782793497052</v>
      </c>
      <c r="Q170" s="157">
        <f t="shared" si="36"/>
        <v>2131.8972090989282</v>
      </c>
    </row>
    <row r="171" spans="1:17" ht="12" customHeight="1" x14ac:dyDescent="0.25">
      <c r="A171" s="167" t="s">
        <v>144</v>
      </c>
      <c r="B171" s="132">
        <f>IF(B99=0,0,B99/0.086*1000000/B$11)</f>
        <v>2054.277843945797</v>
      </c>
      <c r="C171" s="132">
        <f t="shared" ref="C171:Q171" si="37">IF(C99=0,0,C99/0.086*1000000/C$11)</f>
        <v>2034.1806094981077</v>
      </c>
      <c r="D171" s="132">
        <f t="shared" si="37"/>
        <v>2045.4222860963851</v>
      </c>
      <c r="E171" s="132">
        <f t="shared" si="37"/>
        <v>2044.9784298601555</v>
      </c>
      <c r="F171" s="132">
        <f t="shared" si="37"/>
        <v>2028.9483791876687</v>
      </c>
      <c r="G171" s="132">
        <f t="shared" si="37"/>
        <v>2041.6075108103707</v>
      </c>
      <c r="H171" s="132">
        <f t="shared" si="37"/>
        <v>2062.0466069881172</v>
      </c>
      <c r="I171" s="132">
        <f t="shared" si="37"/>
        <v>2048.2513912836594</v>
      </c>
      <c r="J171" s="132">
        <f t="shared" si="37"/>
        <v>2051.1521002285776</v>
      </c>
      <c r="K171" s="132">
        <f t="shared" si="37"/>
        <v>2057.0680988384393</v>
      </c>
      <c r="L171" s="132">
        <f t="shared" si="37"/>
        <v>2453.5623077479249</v>
      </c>
      <c r="M171" s="132">
        <f t="shared" si="37"/>
        <v>2381.2932388373893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1652.1138369681714</v>
      </c>
      <c r="D172" s="132">
        <f t="shared" si="38"/>
        <v>1663.6258593944167</v>
      </c>
      <c r="E172" s="132">
        <f t="shared" si="38"/>
        <v>1665.6051064041831</v>
      </c>
      <c r="F172" s="132">
        <f t="shared" si="38"/>
        <v>1654.9370913754913</v>
      </c>
      <c r="G172" s="132">
        <f t="shared" si="38"/>
        <v>1667.6987729907426</v>
      </c>
      <c r="H172" s="132">
        <f t="shared" si="38"/>
        <v>1686.703061606946</v>
      </c>
      <c r="I172" s="132">
        <f t="shared" si="38"/>
        <v>1677.6553677059139</v>
      </c>
      <c r="J172" s="132">
        <f t="shared" si="38"/>
        <v>1682.2313266105409</v>
      </c>
      <c r="K172" s="132">
        <f t="shared" si="38"/>
        <v>1689.2877170647596</v>
      </c>
      <c r="L172" s="132">
        <f t="shared" si="38"/>
        <v>2036.2234462160661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1322.2173961737431</v>
      </c>
      <c r="D173" s="165">
        <f t="shared" si="39"/>
        <v>1329.5244859626298</v>
      </c>
      <c r="E173" s="165">
        <f t="shared" si="39"/>
        <v>1329.2359794091403</v>
      </c>
      <c r="F173" s="165">
        <f t="shared" si="39"/>
        <v>1318.8164464720137</v>
      </c>
      <c r="G173" s="165">
        <f t="shared" si="39"/>
        <v>1327.0448820267709</v>
      </c>
      <c r="H173" s="165">
        <f t="shared" si="39"/>
        <v>1340.3302945422859</v>
      </c>
      <c r="I173" s="165">
        <f t="shared" si="39"/>
        <v>1331.3634043343691</v>
      </c>
      <c r="J173" s="165">
        <f t="shared" si="39"/>
        <v>1333.2488651485803</v>
      </c>
      <c r="K173" s="165">
        <f t="shared" si="39"/>
        <v>1337.0942642449947</v>
      </c>
      <c r="L173" s="165">
        <f t="shared" si="39"/>
        <v>1631.6189346523809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329.89644079442849</v>
      </c>
      <c r="D174" s="164">
        <f t="shared" si="39"/>
        <v>334.10137343178701</v>
      </c>
      <c r="E174" s="164">
        <f t="shared" si="39"/>
        <v>336.36912699504268</v>
      </c>
      <c r="F174" s="164">
        <f t="shared" si="39"/>
        <v>336.1206449034774</v>
      </c>
      <c r="G174" s="164">
        <f t="shared" si="39"/>
        <v>340.65389096397143</v>
      </c>
      <c r="H174" s="164">
        <f t="shared" si="39"/>
        <v>346.37276706466048</v>
      </c>
      <c r="I174" s="164">
        <f t="shared" si="39"/>
        <v>346.29196337154497</v>
      </c>
      <c r="J174" s="164">
        <f t="shared" si="39"/>
        <v>348.98246146196055</v>
      </c>
      <c r="K174" s="164">
        <f t="shared" si="39"/>
        <v>352.19345281976496</v>
      </c>
      <c r="L174" s="164">
        <f t="shared" si="39"/>
        <v>404.60451156368481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1815.9964723551068</v>
      </c>
      <c r="C175" s="162">
        <f t="shared" ref="C175:Q175" si="40">IF(C103=0,0,C103/0.086*1000000/C$13)</f>
        <v>1730.9248473210146</v>
      </c>
      <c r="D175" s="162">
        <f t="shared" si="40"/>
        <v>1801.9618303207144</v>
      </c>
      <c r="E175" s="162">
        <f t="shared" si="40"/>
        <v>1797.3473204607092</v>
      </c>
      <c r="F175" s="162">
        <f t="shared" si="40"/>
        <v>1733.1145896884436</v>
      </c>
      <c r="G175" s="162">
        <f t="shared" si="40"/>
        <v>1671.762280263157</v>
      </c>
      <c r="H175" s="162">
        <f t="shared" si="40"/>
        <v>1858.7747943539614</v>
      </c>
      <c r="I175" s="162">
        <f t="shared" si="40"/>
        <v>1810.7457108826318</v>
      </c>
      <c r="J175" s="162">
        <f t="shared" si="40"/>
        <v>1646.3842041043583</v>
      </c>
      <c r="K175" s="162">
        <f t="shared" si="40"/>
        <v>1633.3756661632722</v>
      </c>
      <c r="L175" s="162">
        <f t="shared" si="40"/>
        <v>2185.7083744859397</v>
      </c>
      <c r="M175" s="162">
        <f t="shared" si="40"/>
        <v>2121.0091489136544</v>
      </c>
      <c r="N175" s="162">
        <f t="shared" si="40"/>
        <v>1985.2767888980666</v>
      </c>
      <c r="O175" s="162">
        <f t="shared" si="40"/>
        <v>1989.2219279992582</v>
      </c>
      <c r="P175" s="162">
        <f t="shared" si="40"/>
        <v>2007.6741858719558</v>
      </c>
      <c r="Q175" s="162">
        <f t="shared" si="40"/>
        <v>2154.9476708031666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1454.9975915530922</v>
      </c>
      <c r="D176" s="160">
        <f t="shared" si="41"/>
        <v>1505.3765631402132</v>
      </c>
      <c r="E176" s="160">
        <f t="shared" si="41"/>
        <v>1504.6448852945214</v>
      </c>
      <c r="F176" s="160">
        <f t="shared" si="41"/>
        <v>1462.6451282009737</v>
      </c>
      <c r="G176" s="160">
        <f t="shared" si="41"/>
        <v>1427.2993731350243</v>
      </c>
      <c r="H176" s="160">
        <f t="shared" si="41"/>
        <v>1554.5763833947526</v>
      </c>
      <c r="I176" s="160">
        <f t="shared" si="41"/>
        <v>1523.2766754452382</v>
      </c>
      <c r="J176" s="160">
        <f t="shared" si="41"/>
        <v>1419.1321941298029</v>
      </c>
      <c r="K176" s="160">
        <f t="shared" si="41"/>
        <v>1413.8876358258999</v>
      </c>
      <c r="L176" s="160">
        <f t="shared" si="41"/>
        <v>1858.1005805968323</v>
      </c>
      <c r="M176" s="160">
        <f t="shared" si="41"/>
        <v>1793.1657020528901</v>
      </c>
      <c r="N176" s="160">
        <f t="shared" si="41"/>
        <v>1705.2279531658148</v>
      </c>
      <c r="O176" s="160">
        <f t="shared" si="41"/>
        <v>1709.5946125379101</v>
      </c>
      <c r="P176" s="160">
        <f t="shared" si="41"/>
        <v>1723.7772246459394</v>
      </c>
      <c r="Q176" s="160">
        <f t="shared" si="41"/>
        <v>1821.8703314870675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1125.1011507586641</v>
      </c>
      <c r="D177" s="156">
        <f t="shared" si="42"/>
        <v>1171.2751897084258</v>
      </c>
      <c r="E177" s="156">
        <f t="shared" si="42"/>
        <v>1168.2757582994786</v>
      </c>
      <c r="F177" s="156">
        <f t="shared" si="42"/>
        <v>1126.5244832974963</v>
      </c>
      <c r="G177" s="156">
        <f t="shared" si="42"/>
        <v>1086.6454821710529</v>
      </c>
      <c r="H177" s="156">
        <f t="shared" si="42"/>
        <v>1208.203616330092</v>
      </c>
      <c r="I177" s="156">
        <f t="shared" si="42"/>
        <v>1176.9847120736933</v>
      </c>
      <c r="J177" s="156">
        <f t="shared" si="42"/>
        <v>1070.1497326678418</v>
      </c>
      <c r="K177" s="156">
        <f t="shared" si="42"/>
        <v>1061.6941830061346</v>
      </c>
      <c r="L177" s="156">
        <f t="shared" si="42"/>
        <v>1453.4960690331477</v>
      </c>
      <c r="M177" s="156">
        <f t="shared" si="42"/>
        <v>1378.6559467938851</v>
      </c>
      <c r="N177" s="156">
        <f t="shared" si="42"/>
        <v>1290.4299127837517</v>
      </c>
      <c r="O177" s="156">
        <f t="shared" si="42"/>
        <v>1292.9942531995237</v>
      </c>
      <c r="P177" s="156">
        <f t="shared" si="42"/>
        <v>1304.9882208167749</v>
      </c>
      <c r="Q177" s="156">
        <f t="shared" si="42"/>
        <v>1400.7159860220706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329.89644079442826</v>
      </c>
      <c r="D178" s="156">
        <f t="shared" si="42"/>
        <v>334.10137343178718</v>
      </c>
      <c r="E178" s="156">
        <f t="shared" si="42"/>
        <v>336.36912699504268</v>
      </c>
      <c r="F178" s="156">
        <f t="shared" si="42"/>
        <v>336.12064490347734</v>
      </c>
      <c r="G178" s="156">
        <f t="shared" si="42"/>
        <v>340.65389096397143</v>
      </c>
      <c r="H178" s="156">
        <f t="shared" si="42"/>
        <v>346.37276706466059</v>
      </c>
      <c r="I178" s="156">
        <f t="shared" si="42"/>
        <v>346.29196337154485</v>
      </c>
      <c r="J178" s="156">
        <f t="shared" si="42"/>
        <v>348.98246146196112</v>
      </c>
      <c r="K178" s="156">
        <f t="shared" si="42"/>
        <v>352.19345281976507</v>
      </c>
      <c r="L178" s="156">
        <f t="shared" si="42"/>
        <v>404.60451156368458</v>
      </c>
      <c r="M178" s="156">
        <f t="shared" si="42"/>
        <v>414.50975525900481</v>
      </c>
      <c r="N178" s="156">
        <f t="shared" si="42"/>
        <v>414.79804038206333</v>
      </c>
      <c r="O178" s="156">
        <f t="shared" si="42"/>
        <v>416.60035933838617</v>
      </c>
      <c r="P178" s="156">
        <f t="shared" si="42"/>
        <v>418.78900382916453</v>
      </c>
      <c r="Q178" s="156">
        <f t="shared" si="42"/>
        <v>421.15434546499722</v>
      </c>
    </row>
    <row r="179" spans="1:17" ht="12" customHeight="1" x14ac:dyDescent="0.25">
      <c r="A179" s="158" t="s">
        <v>62</v>
      </c>
      <c r="B179" s="157">
        <f t="shared" si="36"/>
        <v>1234.3801614079189</v>
      </c>
      <c r="C179" s="157">
        <f t="shared" si="36"/>
        <v>1125.8472523357029</v>
      </c>
      <c r="D179" s="157">
        <f t="shared" si="36"/>
        <v>1158.8584206762246</v>
      </c>
      <c r="E179" s="157">
        <f t="shared" si="36"/>
        <v>1107.6720717587189</v>
      </c>
      <c r="F179" s="157">
        <f t="shared" si="36"/>
        <v>996.50469654287895</v>
      </c>
      <c r="G179" s="157">
        <f t="shared" si="36"/>
        <v>1066.0792283437574</v>
      </c>
      <c r="H179" s="157">
        <f t="shared" si="36"/>
        <v>1033.072757109175</v>
      </c>
      <c r="I179" s="157">
        <f t="shared" si="36"/>
        <v>1020.3153389987556</v>
      </c>
      <c r="J179" s="157">
        <f t="shared" si="36"/>
        <v>976.79716617632062</v>
      </c>
      <c r="K179" s="157">
        <f t="shared" si="36"/>
        <v>981.35689365849021</v>
      </c>
      <c r="L179" s="157">
        <f t="shared" si="36"/>
        <v>1266.2841668858321</v>
      </c>
      <c r="M179" s="157">
        <f t="shared" si="36"/>
        <v>1207.2397133157199</v>
      </c>
      <c r="N179" s="157">
        <f t="shared" si="36"/>
        <v>1134.4339153993089</v>
      </c>
      <c r="O179" s="157">
        <f t="shared" si="36"/>
        <v>1151.4592511876369</v>
      </c>
      <c r="P179" s="157">
        <f t="shared" si="36"/>
        <v>1119.4660132596341</v>
      </c>
      <c r="Q179" s="157">
        <f t="shared" si="36"/>
        <v>1203.8230273519207</v>
      </c>
    </row>
    <row r="180" spans="1:17" ht="12" customHeight="1" x14ac:dyDescent="0.25">
      <c r="A180" s="23" t="s">
        <v>57</v>
      </c>
      <c r="B180" s="156">
        <f>IF(B108=0,0,B108/0.086*1000000/B$16)</f>
        <v>1450.7351060294334</v>
      </c>
      <c r="C180" s="156">
        <f t="shared" ref="C180:Q180" si="43">IF(C108=0,0,C108/0.086*1000000/C$16)</f>
        <v>1488.5637819522997</v>
      </c>
      <c r="D180" s="156">
        <f t="shared" si="43"/>
        <v>1420.1961497327836</v>
      </c>
      <c r="E180" s="156">
        <f t="shared" si="43"/>
        <v>1407.6852094104856</v>
      </c>
      <c r="F180" s="156">
        <f t="shared" si="43"/>
        <v>1430.767681365943</v>
      </c>
      <c r="G180" s="156">
        <f t="shared" si="43"/>
        <v>1431.3699652696437</v>
      </c>
      <c r="H180" s="156">
        <f t="shared" si="43"/>
        <v>1446.1539422161375</v>
      </c>
      <c r="I180" s="156">
        <f t="shared" si="43"/>
        <v>1495.6772005590874</v>
      </c>
      <c r="J180" s="156">
        <f t="shared" si="43"/>
        <v>1512.9716140307432</v>
      </c>
      <c r="K180" s="156">
        <f t="shared" si="43"/>
        <v>1507.5324014245293</v>
      </c>
      <c r="L180" s="156">
        <f t="shared" si="43"/>
        <v>1791.9665080875222</v>
      </c>
      <c r="M180" s="156">
        <f t="shared" si="43"/>
        <v>1773.9682907808046</v>
      </c>
      <c r="N180" s="156">
        <f t="shared" si="43"/>
        <v>1542.8917008226294</v>
      </c>
      <c r="O180" s="156">
        <f t="shared" si="43"/>
        <v>1943.8851253999417</v>
      </c>
      <c r="P180" s="156">
        <f t="shared" si="43"/>
        <v>1734.4080524012711</v>
      </c>
      <c r="Q180" s="156">
        <f t="shared" si="43"/>
        <v>1743.6200207729848</v>
      </c>
    </row>
    <row r="181" spans="1:17" ht="12" customHeight="1" x14ac:dyDescent="0.25">
      <c r="A181" s="29" t="s">
        <v>140</v>
      </c>
      <c r="B181" s="57">
        <f>IF(B109=0,0,B109/0.086*1000000/B$17)</f>
        <v>831.12704866265449</v>
      </c>
      <c r="C181" s="57">
        <f t="shared" ref="C181:Q181" si="44">IF(C109=0,0,C109/0.086*1000000/C$17)</f>
        <v>818.34741226703966</v>
      </c>
      <c r="D181" s="57">
        <f t="shared" si="44"/>
        <v>831.39909752101823</v>
      </c>
      <c r="E181" s="57">
        <f t="shared" si="44"/>
        <v>829.05117522646935</v>
      </c>
      <c r="F181" s="57">
        <f t="shared" si="44"/>
        <v>839.1630353751018</v>
      </c>
      <c r="G181" s="57">
        <f t="shared" si="44"/>
        <v>819.67009219256772</v>
      </c>
      <c r="H181" s="57">
        <f t="shared" si="44"/>
        <v>837.28562449115316</v>
      </c>
      <c r="I181" s="57">
        <f t="shared" si="44"/>
        <v>874.62277740196498</v>
      </c>
      <c r="J181" s="57">
        <f t="shared" si="44"/>
        <v>858.63956844286668</v>
      </c>
      <c r="K181" s="57">
        <f t="shared" si="44"/>
        <v>863.36602222004501</v>
      </c>
      <c r="L181" s="57">
        <f t="shared" si="44"/>
        <v>1072.4931262223795</v>
      </c>
      <c r="M181" s="57">
        <f t="shared" si="44"/>
        <v>1069.7560855328795</v>
      </c>
      <c r="N181" s="57">
        <f t="shared" si="44"/>
        <v>1049.8131789769479</v>
      </c>
      <c r="O181" s="57">
        <f t="shared" si="44"/>
        <v>998.99176827055601</v>
      </c>
      <c r="P181" s="57">
        <f t="shared" si="44"/>
        <v>1028.8731534140591</v>
      </c>
      <c r="Q181" s="57">
        <f t="shared" si="44"/>
        <v>1124.5392796746821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9580.1516506067455</v>
      </c>
      <c r="C183" s="168">
        <f t="shared" si="45"/>
        <v>10386.808720307394</v>
      </c>
      <c r="D183" s="168">
        <f t="shared" si="45"/>
        <v>10440.981541489098</v>
      </c>
      <c r="E183" s="168">
        <f t="shared" si="45"/>
        <v>11581.646274108638</v>
      </c>
      <c r="F183" s="168">
        <f t="shared" si="45"/>
        <v>11444.90609325856</v>
      </c>
      <c r="G183" s="168">
        <f t="shared" si="45"/>
        <v>11430.772268644403</v>
      </c>
      <c r="H183" s="168">
        <f t="shared" si="45"/>
        <v>11787.898812739835</v>
      </c>
      <c r="I183" s="168">
        <f t="shared" si="45"/>
        <v>10632.74030432634</v>
      </c>
      <c r="J183" s="168">
        <f t="shared" si="45"/>
        <v>10645.633338161822</v>
      </c>
      <c r="K183" s="168">
        <f t="shared" si="45"/>
        <v>10602.39104212611</v>
      </c>
      <c r="L183" s="168">
        <f t="shared" si="45"/>
        <v>12790.045925063509</v>
      </c>
      <c r="M183" s="168">
        <f t="shared" si="45"/>
        <v>11855.04215773326</v>
      </c>
      <c r="N183" s="168">
        <f t="shared" si="45"/>
        <v>11297.765656477528</v>
      </c>
      <c r="O183" s="168">
        <f t="shared" si="45"/>
        <v>10976.338253674285</v>
      </c>
      <c r="P183" s="168">
        <f t="shared" si="45"/>
        <v>9785.6564807064624</v>
      </c>
      <c r="Q183" s="168">
        <f t="shared" si="45"/>
        <v>10851.355389694098</v>
      </c>
    </row>
    <row r="184" spans="1:17" ht="12" customHeight="1" x14ac:dyDescent="0.25">
      <c r="A184" s="158" t="s">
        <v>65</v>
      </c>
      <c r="B184" s="157">
        <f t="shared" ref="B184:Q184" si="46">B185</f>
        <v>7384.8649455681461</v>
      </c>
      <c r="C184" s="157">
        <f t="shared" si="46"/>
        <v>8131.3050193196405</v>
      </c>
      <c r="D184" s="157">
        <f t="shared" si="46"/>
        <v>8089.9409828940297</v>
      </c>
      <c r="E184" s="157">
        <f t="shared" si="46"/>
        <v>9181.6166964880485</v>
      </c>
      <c r="F184" s="157">
        <f t="shared" si="46"/>
        <v>9017.7078159981902</v>
      </c>
      <c r="G184" s="157">
        <f t="shared" si="46"/>
        <v>9019.1815767129719</v>
      </c>
      <c r="H184" s="157">
        <f t="shared" si="46"/>
        <v>9221.813058555781</v>
      </c>
      <c r="I184" s="157">
        <f t="shared" si="46"/>
        <v>8033.645306222601</v>
      </c>
      <c r="J184" s="157">
        <f t="shared" si="46"/>
        <v>8147.9466897107795</v>
      </c>
      <c r="K184" s="157">
        <f t="shared" si="46"/>
        <v>8086.8610612177699</v>
      </c>
      <c r="L184" s="157">
        <f t="shared" si="46"/>
        <v>9722.5161467417802</v>
      </c>
      <c r="M184" s="157">
        <f t="shared" si="46"/>
        <v>8801.0429402541977</v>
      </c>
      <c r="N184" s="157">
        <f t="shared" si="46"/>
        <v>8358.0427910458402</v>
      </c>
      <c r="O184" s="157">
        <f t="shared" si="46"/>
        <v>8027.1886418022032</v>
      </c>
      <c r="P184" s="157">
        <f t="shared" si="46"/>
        <v>6782.6603993756071</v>
      </c>
      <c r="Q184" s="157">
        <f t="shared" si="46"/>
        <v>7667.8801408186891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7384.8649455681461</v>
      </c>
      <c r="C185" s="156">
        <f t="shared" si="47"/>
        <v>8131.3050193196405</v>
      </c>
      <c r="D185" s="156">
        <f t="shared" si="47"/>
        <v>8089.9409828940297</v>
      </c>
      <c r="E185" s="156">
        <f t="shared" si="47"/>
        <v>9181.6166964880485</v>
      </c>
      <c r="F185" s="156">
        <f t="shared" si="47"/>
        <v>9017.7078159981902</v>
      </c>
      <c r="G185" s="156">
        <f t="shared" si="47"/>
        <v>9019.1815767129719</v>
      </c>
      <c r="H185" s="156">
        <f t="shared" si="47"/>
        <v>9221.813058555781</v>
      </c>
      <c r="I185" s="156">
        <f t="shared" si="47"/>
        <v>8033.645306222601</v>
      </c>
      <c r="J185" s="156">
        <f t="shared" si="47"/>
        <v>8147.9466897107795</v>
      </c>
      <c r="K185" s="156">
        <f t="shared" si="47"/>
        <v>8086.8610612177699</v>
      </c>
      <c r="L185" s="156">
        <f t="shared" si="47"/>
        <v>9722.5161467417802</v>
      </c>
      <c r="M185" s="156">
        <f t="shared" si="47"/>
        <v>8801.0429402541977</v>
      </c>
      <c r="N185" s="156">
        <f t="shared" si="47"/>
        <v>8358.0427910458402</v>
      </c>
      <c r="O185" s="156">
        <f t="shared" si="47"/>
        <v>8027.1886418022032</v>
      </c>
      <c r="P185" s="156">
        <f t="shared" si="47"/>
        <v>6782.6603993756071</v>
      </c>
      <c r="Q185" s="156">
        <f t="shared" si="47"/>
        <v>7667.8801408186891</v>
      </c>
    </row>
    <row r="186" spans="1:17" ht="12" customHeight="1" x14ac:dyDescent="0.25">
      <c r="A186" s="158" t="s">
        <v>112</v>
      </c>
      <c r="B186" s="157">
        <f t="shared" ref="B186:Q186" si="48">B187</f>
        <v>627.79984561845447</v>
      </c>
      <c r="C186" s="157">
        <f t="shared" si="48"/>
        <v>635.35317425644098</v>
      </c>
      <c r="D186" s="157">
        <f t="shared" si="48"/>
        <v>639.6920552562093</v>
      </c>
      <c r="E186" s="157">
        <f t="shared" si="48"/>
        <v>644.22809352214051</v>
      </c>
      <c r="F186" s="157">
        <f t="shared" si="48"/>
        <v>643.99741340703179</v>
      </c>
      <c r="G186" s="157">
        <f t="shared" si="48"/>
        <v>648.84012862126713</v>
      </c>
      <c r="H186" s="157">
        <f t="shared" si="48"/>
        <v>661.66685187613905</v>
      </c>
      <c r="I186" s="157">
        <f t="shared" si="48"/>
        <v>660.67697389720149</v>
      </c>
      <c r="J186" s="157">
        <f t="shared" si="48"/>
        <v>668.95178018366028</v>
      </c>
      <c r="K186" s="157">
        <f t="shared" si="48"/>
        <v>685.17505322009458</v>
      </c>
      <c r="L186" s="157">
        <f t="shared" si="48"/>
        <v>687.36712064636629</v>
      </c>
      <c r="M186" s="157">
        <f t="shared" si="48"/>
        <v>705.0568294034523</v>
      </c>
      <c r="N186" s="157">
        <f t="shared" si="48"/>
        <v>707.18722072213552</v>
      </c>
      <c r="O186" s="157">
        <f t="shared" si="48"/>
        <v>708.03157762914032</v>
      </c>
      <c r="P186" s="157">
        <f t="shared" si="48"/>
        <v>731.93500263681142</v>
      </c>
      <c r="Q186" s="157">
        <f t="shared" si="48"/>
        <v>731.0452334951982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627.79984561845447</v>
      </c>
      <c r="C187" s="156">
        <f t="shared" si="49"/>
        <v>635.35317425644098</v>
      </c>
      <c r="D187" s="156">
        <f t="shared" si="49"/>
        <v>639.6920552562093</v>
      </c>
      <c r="E187" s="156">
        <f t="shared" si="49"/>
        <v>644.22809352214051</v>
      </c>
      <c r="F187" s="156">
        <f t="shared" si="49"/>
        <v>643.99741340703179</v>
      </c>
      <c r="G187" s="156">
        <f t="shared" si="49"/>
        <v>648.84012862126713</v>
      </c>
      <c r="H187" s="156">
        <f t="shared" si="49"/>
        <v>661.66685187613905</v>
      </c>
      <c r="I187" s="156">
        <f t="shared" si="49"/>
        <v>660.67697389720149</v>
      </c>
      <c r="J187" s="156">
        <f t="shared" si="49"/>
        <v>668.95178018366028</v>
      </c>
      <c r="K187" s="156">
        <f t="shared" si="49"/>
        <v>685.17505322009458</v>
      </c>
      <c r="L187" s="156">
        <f t="shared" si="49"/>
        <v>687.36712064636629</v>
      </c>
      <c r="M187" s="156">
        <f t="shared" si="49"/>
        <v>705.0568294034523</v>
      </c>
      <c r="N187" s="156">
        <f t="shared" si="49"/>
        <v>707.18722072213552</v>
      </c>
      <c r="O187" s="156">
        <f t="shared" si="49"/>
        <v>708.03157762914032</v>
      </c>
      <c r="P187" s="156">
        <f t="shared" si="49"/>
        <v>731.93500263681142</v>
      </c>
      <c r="Q187" s="156">
        <f t="shared" si="49"/>
        <v>731.0452334951982</v>
      </c>
    </row>
    <row r="188" spans="1:17" ht="12" customHeight="1" x14ac:dyDescent="0.25">
      <c r="A188" s="158" t="s">
        <v>63</v>
      </c>
      <c r="B188" s="157">
        <f t="shared" si="49"/>
        <v>966.97968183240732</v>
      </c>
      <c r="C188" s="157">
        <f t="shared" si="49"/>
        <v>996.55074533969298</v>
      </c>
      <c r="D188" s="157">
        <f t="shared" si="49"/>
        <v>1083.7001021925287</v>
      </c>
      <c r="E188" s="157">
        <f t="shared" si="49"/>
        <v>1120.4446456639698</v>
      </c>
      <c r="F188" s="157">
        <f t="shared" si="49"/>
        <v>1113.6512138540534</v>
      </c>
      <c r="G188" s="157">
        <f t="shared" si="49"/>
        <v>1104.4188379046734</v>
      </c>
      <c r="H188" s="157">
        <f t="shared" si="49"/>
        <v>1230.2428871309246</v>
      </c>
      <c r="I188" s="157">
        <f t="shared" si="49"/>
        <v>1231.4442706680493</v>
      </c>
      <c r="J188" s="157">
        <f t="shared" si="49"/>
        <v>1127.8102665463941</v>
      </c>
      <c r="K188" s="157">
        <f t="shared" si="49"/>
        <v>1125.4249805383213</v>
      </c>
      <c r="L188" s="157">
        <f t="shared" si="49"/>
        <v>1514.3358220378329</v>
      </c>
      <c r="M188" s="157">
        <f t="shared" si="49"/>
        <v>1478.6537900237583</v>
      </c>
      <c r="N188" s="157">
        <f t="shared" si="49"/>
        <v>1389.6996301538318</v>
      </c>
      <c r="O188" s="157">
        <f t="shared" si="49"/>
        <v>1399.1144663465623</v>
      </c>
      <c r="P188" s="157">
        <f t="shared" si="49"/>
        <v>1419.7372562492951</v>
      </c>
      <c r="Q188" s="157">
        <f t="shared" si="49"/>
        <v>1528.5246018450564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945.09899329121606</v>
      </c>
      <c r="C189" s="132">
        <f t="shared" si="50"/>
        <v>948.0464777320451</v>
      </c>
      <c r="D189" s="132">
        <f t="shared" si="50"/>
        <v>960.9946789462773</v>
      </c>
      <c r="E189" s="132">
        <f t="shared" si="50"/>
        <v>968.88107113507647</v>
      </c>
      <c r="F189" s="132">
        <f t="shared" si="50"/>
        <v>966.75729841814791</v>
      </c>
      <c r="G189" s="132">
        <f t="shared" si="50"/>
        <v>988.47766302182697</v>
      </c>
      <c r="H189" s="132">
        <f t="shared" si="50"/>
        <v>1018.5266201740645</v>
      </c>
      <c r="I189" s="132">
        <f t="shared" si="50"/>
        <v>1096.3354483033293</v>
      </c>
      <c r="J189" s="132">
        <f t="shared" si="50"/>
        <v>1098.6658344199902</v>
      </c>
      <c r="K189" s="132">
        <f t="shared" si="50"/>
        <v>1113.7494142382079</v>
      </c>
      <c r="L189" s="132">
        <f t="shared" si="50"/>
        <v>1348.6123829494725</v>
      </c>
      <c r="M189" s="132">
        <f t="shared" si="50"/>
        <v>1308.8893398748094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1029.5971711085037</v>
      </c>
      <c r="D190" s="132">
        <f t="shared" si="51"/>
        <v>1037.8242817883745</v>
      </c>
      <c r="E190" s="132">
        <f t="shared" si="51"/>
        <v>1040.1977473316297</v>
      </c>
      <c r="F190" s="132">
        <f t="shared" si="51"/>
        <v>1034.5338415510839</v>
      </c>
      <c r="G190" s="132">
        <f t="shared" si="51"/>
        <v>1044.3350024434692</v>
      </c>
      <c r="H190" s="132">
        <f t="shared" si="51"/>
        <v>1058.5292319628907</v>
      </c>
      <c r="I190" s="132">
        <f t="shared" si="51"/>
        <v>1056.5354718769254</v>
      </c>
      <c r="J190" s="132">
        <f t="shared" si="51"/>
        <v>1066.3516426036363</v>
      </c>
      <c r="K190" s="132">
        <f t="shared" si="51"/>
        <v>1084.5871860854188</v>
      </c>
      <c r="L190" s="132">
        <f t="shared" si="51"/>
        <v>1301.4317462250947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699.70073031407514</v>
      </c>
      <c r="D191" s="165">
        <f t="shared" si="51"/>
        <v>703.72290835658748</v>
      </c>
      <c r="E191" s="165">
        <f t="shared" si="51"/>
        <v>703.82862033658705</v>
      </c>
      <c r="F191" s="165">
        <f t="shared" si="51"/>
        <v>698.4131966476067</v>
      </c>
      <c r="G191" s="165">
        <f t="shared" si="51"/>
        <v>703.68111147949799</v>
      </c>
      <c r="H191" s="165">
        <f t="shared" si="51"/>
        <v>712.15646489823007</v>
      </c>
      <c r="I191" s="165">
        <f t="shared" si="51"/>
        <v>710.24350850538019</v>
      </c>
      <c r="J191" s="165">
        <f t="shared" si="51"/>
        <v>717.36918114167565</v>
      </c>
      <c r="K191" s="165">
        <f t="shared" si="51"/>
        <v>732.39373326565362</v>
      </c>
      <c r="L191" s="165">
        <f t="shared" si="51"/>
        <v>896.82723466140965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329.89644079442849</v>
      </c>
      <c r="D192" s="164">
        <f t="shared" si="51"/>
        <v>334.10137343178701</v>
      </c>
      <c r="E192" s="164">
        <f t="shared" si="51"/>
        <v>336.36912699504268</v>
      </c>
      <c r="F192" s="164">
        <f t="shared" si="51"/>
        <v>336.12064490347728</v>
      </c>
      <c r="G192" s="164">
        <f t="shared" si="51"/>
        <v>340.65389096397138</v>
      </c>
      <c r="H192" s="164">
        <f t="shared" si="51"/>
        <v>346.37276706466065</v>
      </c>
      <c r="I192" s="164">
        <f t="shared" si="51"/>
        <v>346.29196337154502</v>
      </c>
      <c r="J192" s="164">
        <f t="shared" si="51"/>
        <v>348.98246146196055</v>
      </c>
      <c r="K192" s="164">
        <f t="shared" si="51"/>
        <v>352.19345281976513</v>
      </c>
      <c r="L192" s="164">
        <f t="shared" si="51"/>
        <v>404.60451156368492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1067.5505530171497</v>
      </c>
      <c r="C193" s="162">
        <f t="shared" si="52"/>
        <v>1102.603801807918</v>
      </c>
      <c r="D193" s="162">
        <f t="shared" si="52"/>
        <v>1194.1601029362714</v>
      </c>
      <c r="E193" s="162">
        <f t="shared" si="52"/>
        <v>1204.8003284896404</v>
      </c>
      <c r="F193" s="162">
        <f t="shared" si="52"/>
        <v>1169.2754756281242</v>
      </c>
      <c r="G193" s="162">
        <f t="shared" si="52"/>
        <v>1134.6868141176881</v>
      </c>
      <c r="H193" s="162">
        <f t="shared" si="52"/>
        <v>1268.0458401359665</v>
      </c>
      <c r="I193" s="162">
        <f t="shared" si="52"/>
        <v>1240.1762056463601</v>
      </c>
      <c r="J193" s="162">
        <f t="shared" si="52"/>
        <v>1130.3285750027708</v>
      </c>
      <c r="K193" s="162">
        <f t="shared" si="52"/>
        <v>1127.3864741130265</v>
      </c>
      <c r="L193" s="162">
        <f t="shared" si="52"/>
        <v>1520.2145515873287</v>
      </c>
      <c r="M193" s="162">
        <f t="shared" si="52"/>
        <v>1483.0119452273627</v>
      </c>
      <c r="N193" s="162">
        <f t="shared" si="52"/>
        <v>1393.2831273250194</v>
      </c>
      <c r="O193" s="162">
        <f t="shared" si="52"/>
        <v>1402.9821118608479</v>
      </c>
      <c r="P193" s="162">
        <f t="shared" si="52"/>
        <v>1424.3658301790806</v>
      </c>
      <c r="Q193" s="162">
        <f t="shared" si="52"/>
        <v>1536.199710073166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1090.6716641362761</v>
      </c>
      <c r="D194" s="160">
        <f t="shared" si="53"/>
        <v>1130.0464622384654</v>
      </c>
      <c r="E194" s="160">
        <f t="shared" si="53"/>
        <v>1132.9598143264432</v>
      </c>
      <c r="F194" s="160">
        <f t="shared" si="53"/>
        <v>1106.9056475811908</v>
      </c>
      <c r="G194" s="160">
        <f t="shared" si="53"/>
        <v>1087.2407934610198</v>
      </c>
      <c r="H194" s="160">
        <f t="shared" si="53"/>
        <v>1180.6155371936416</v>
      </c>
      <c r="I194" s="160">
        <f t="shared" si="53"/>
        <v>1162.9017987805194</v>
      </c>
      <c r="J194" s="160">
        <f t="shared" si="53"/>
        <v>1094.5970652514275</v>
      </c>
      <c r="K194" s="160">
        <f t="shared" si="53"/>
        <v>1094.2419921451465</v>
      </c>
      <c r="L194" s="160">
        <f t="shared" si="53"/>
        <v>1425.6465176913357</v>
      </c>
      <c r="M194" s="160">
        <f t="shared" si="53"/>
        <v>1387.1268222585802</v>
      </c>
      <c r="N194" s="160">
        <f t="shared" si="53"/>
        <v>1328.9923589972027</v>
      </c>
      <c r="O194" s="160">
        <f t="shared" si="53"/>
        <v>1336.1475602753637</v>
      </c>
      <c r="P194" s="160">
        <f t="shared" si="53"/>
        <v>1351.3471094021475</v>
      </c>
      <c r="Q194" s="160">
        <f t="shared" si="53"/>
        <v>1425.2950062809771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760.77522334184789</v>
      </c>
      <c r="D195" s="156">
        <f t="shared" si="53"/>
        <v>795.94508880667831</v>
      </c>
      <c r="E195" s="156">
        <f t="shared" si="53"/>
        <v>796.59068733140043</v>
      </c>
      <c r="F195" s="156">
        <f t="shared" si="53"/>
        <v>770.78500267771335</v>
      </c>
      <c r="G195" s="156">
        <f t="shared" si="53"/>
        <v>746.5869024970483</v>
      </c>
      <c r="H195" s="156">
        <f t="shared" si="53"/>
        <v>834.24277012898096</v>
      </c>
      <c r="I195" s="156">
        <f t="shared" si="53"/>
        <v>816.60983540897428</v>
      </c>
      <c r="J195" s="156">
        <f t="shared" si="53"/>
        <v>745.61460378946629</v>
      </c>
      <c r="K195" s="156">
        <f t="shared" si="53"/>
        <v>742.04853932538128</v>
      </c>
      <c r="L195" s="156">
        <f t="shared" si="53"/>
        <v>1021.0420061276511</v>
      </c>
      <c r="M195" s="156">
        <f t="shared" si="53"/>
        <v>972.61706699957551</v>
      </c>
      <c r="N195" s="156">
        <f t="shared" si="53"/>
        <v>914.19431861513931</v>
      </c>
      <c r="O195" s="156">
        <f t="shared" si="53"/>
        <v>919.54720093697733</v>
      </c>
      <c r="P195" s="156">
        <f t="shared" si="53"/>
        <v>932.55810557298287</v>
      </c>
      <c r="Q195" s="156">
        <f t="shared" si="53"/>
        <v>1004.1406608159798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329.89644079442843</v>
      </c>
      <c r="D196" s="156">
        <f t="shared" si="53"/>
        <v>334.10137343178718</v>
      </c>
      <c r="E196" s="156">
        <f t="shared" si="53"/>
        <v>336.36912699504262</v>
      </c>
      <c r="F196" s="156">
        <f t="shared" si="53"/>
        <v>336.12064490347734</v>
      </c>
      <c r="G196" s="156">
        <f t="shared" si="53"/>
        <v>340.65389096397143</v>
      </c>
      <c r="H196" s="156">
        <f t="shared" si="53"/>
        <v>346.37276706466054</v>
      </c>
      <c r="I196" s="156">
        <f t="shared" si="53"/>
        <v>346.29196337154491</v>
      </c>
      <c r="J196" s="156">
        <f t="shared" si="53"/>
        <v>348.98246146196112</v>
      </c>
      <c r="K196" s="156">
        <f t="shared" si="53"/>
        <v>352.19345281976507</v>
      </c>
      <c r="L196" s="156">
        <f t="shared" si="53"/>
        <v>404.60451156368458</v>
      </c>
      <c r="M196" s="156">
        <f t="shared" si="53"/>
        <v>414.50975525900469</v>
      </c>
      <c r="N196" s="156">
        <f t="shared" si="53"/>
        <v>414.79804038206345</v>
      </c>
      <c r="O196" s="156">
        <f t="shared" si="53"/>
        <v>416.60035933838617</v>
      </c>
      <c r="P196" s="156">
        <f t="shared" si="53"/>
        <v>418.7890038291647</v>
      </c>
      <c r="Q196" s="156">
        <f t="shared" si="53"/>
        <v>421.15434546499722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600.5071775877384</v>
      </c>
      <c r="C197" s="157">
        <f t="shared" si="54"/>
        <v>623.59978139162058</v>
      </c>
      <c r="D197" s="157">
        <f t="shared" si="54"/>
        <v>627.64840114633034</v>
      </c>
      <c r="E197" s="157">
        <f t="shared" si="54"/>
        <v>635.35683843447885</v>
      </c>
      <c r="F197" s="157">
        <f t="shared" si="54"/>
        <v>669.54964999928484</v>
      </c>
      <c r="G197" s="157">
        <f t="shared" si="54"/>
        <v>658.33172540549174</v>
      </c>
      <c r="H197" s="157">
        <f t="shared" si="54"/>
        <v>674.17601517699063</v>
      </c>
      <c r="I197" s="157">
        <f t="shared" si="54"/>
        <v>706.97375353848872</v>
      </c>
      <c r="J197" s="157">
        <f t="shared" si="54"/>
        <v>700.92460172098822</v>
      </c>
      <c r="K197" s="157">
        <f t="shared" si="54"/>
        <v>704.92994714992619</v>
      </c>
      <c r="L197" s="157">
        <f t="shared" si="54"/>
        <v>865.82683563753073</v>
      </c>
      <c r="M197" s="157">
        <f t="shared" si="54"/>
        <v>870.28859805185084</v>
      </c>
      <c r="N197" s="157">
        <f t="shared" si="54"/>
        <v>842.83601455572193</v>
      </c>
      <c r="O197" s="157">
        <f t="shared" si="54"/>
        <v>842.00356789637897</v>
      </c>
      <c r="P197" s="157">
        <f t="shared" si="54"/>
        <v>851.32382244474911</v>
      </c>
      <c r="Q197" s="157">
        <f t="shared" si="54"/>
        <v>923.90541353515493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574.60462195557011</v>
      </c>
      <c r="C198" s="156">
        <f t="shared" si="55"/>
        <v>589.58773771350457</v>
      </c>
      <c r="D198" s="156">
        <f t="shared" si="55"/>
        <v>595.5396469989937</v>
      </c>
      <c r="E198" s="156">
        <f t="shared" si="55"/>
        <v>597.66837840699213</v>
      </c>
      <c r="F198" s="156">
        <f t="shared" si="55"/>
        <v>633.68858701993042</v>
      </c>
      <c r="G198" s="156">
        <f t="shared" si="55"/>
        <v>640.64948493054771</v>
      </c>
      <c r="H198" s="156">
        <f t="shared" si="55"/>
        <v>649.68749364695987</v>
      </c>
      <c r="I198" s="156">
        <f t="shared" si="55"/>
        <v>673.39754997512784</v>
      </c>
      <c r="J198" s="156">
        <f t="shared" si="55"/>
        <v>682.48356008345127</v>
      </c>
      <c r="K198" s="156">
        <f t="shared" si="55"/>
        <v>681.05515544900152</v>
      </c>
      <c r="L198" s="156">
        <f t="shared" si="55"/>
        <v>818.85813302374743</v>
      </c>
      <c r="M198" s="156">
        <f t="shared" si="55"/>
        <v>813.56847908992438</v>
      </c>
      <c r="N198" s="156">
        <f t="shared" si="55"/>
        <v>707.894159409586</v>
      </c>
      <c r="O198" s="156">
        <f t="shared" si="55"/>
        <v>903.76190789389682</v>
      </c>
      <c r="P198" s="156">
        <f t="shared" si="55"/>
        <v>807.58389119189735</v>
      </c>
      <c r="Q198" s="156">
        <f t="shared" si="55"/>
        <v>815.64286706503526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648.78564982234286</v>
      </c>
      <c r="C199" s="57">
        <f t="shared" si="56"/>
        <v>652.43413863054843</v>
      </c>
      <c r="D199" s="57">
        <f t="shared" si="56"/>
        <v>667.88105694540252</v>
      </c>
      <c r="E199" s="57">
        <f t="shared" si="56"/>
        <v>670.35794739913604</v>
      </c>
      <c r="F199" s="57">
        <f t="shared" si="56"/>
        <v>682.54278875992031</v>
      </c>
      <c r="G199" s="57">
        <f t="shared" si="56"/>
        <v>670.25939057793903</v>
      </c>
      <c r="H199" s="57">
        <f t="shared" si="56"/>
        <v>685.78278301169098</v>
      </c>
      <c r="I199" s="57">
        <f t="shared" si="56"/>
        <v>717.26444680063742</v>
      </c>
      <c r="J199" s="57">
        <f t="shared" si="56"/>
        <v>704.98848277371883</v>
      </c>
      <c r="K199" s="57">
        <f t="shared" si="56"/>
        <v>710.28368831922455</v>
      </c>
      <c r="L199" s="57">
        <f t="shared" si="56"/>
        <v>883.14169110201181</v>
      </c>
      <c r="M199" s="57">
        <f t="shared" si="56"/>
        <v>884.04842600695417</v>
      </c>
      <c r="N199" s="57">
        <f t="shared" si="56"/>
        <v>870.79209609994132</v>
      </c>
      <c r="O199" s="57">
        <f t="shared" si="56"/>
        <v>830.12089349744042</v>
      </c>
      <c r="P199" s="57">
        <f t="shared" si="56"/>
        <v>857.76756056871204</v>
      </c>
      <c r="Q199" s="57">
        <f t="shared" si="56"/>
        <v>939.80668849934671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597.84935578703801</v>
      </c>
      <c r="C201" s="168">
        <f t="shared" si="57"/>
        <v>472.84445426502953</v>
      </c>
      <c r="D201" s="168">
        <f t="shared" si="57"/>
        <v>398.59265762963491</v>
      </c>
      <c r="E201" s="168">
        <f t="shared" si="57"/>
        <v>318.60897460411564</v>
      </c>
      <c r="F201" s="168">
        <f t="shared" si="57"/>
        <v>211.41370806392371</v>
      </c>
      <c r="G201" s="168">
        <f t="shared" si="57"/>
        <v>225.16694111310801</v>
      </c>
      <c r="H201" s="168">
        <f t="shared" si="57"/>
        <v>174.01701408728681</v>
      </c>
      <c r="I201" s="168">
        <f t="shared" si="57"/>
        <v>102.6407798629393</v>
      </c>
      <c r="J201" s="168">
        <f t="shared" si="57"/>
        <v>82.120795186690984</v>
      </c>
      <c r="K201" s="168">
        <f t="shared" si="57"/>
        <v>87.17016272988468</v>
      </c>
      <c r="L201" s="168">
        <f t="shared" si="57"/>
        <v>117.06170139398202</v>
      </c>
      <c r="M201" s="168">
        <f t="shared" si="57"/>
        <v>79.343120483030162</v>
      </c>
      <c r="N201" s="168">
        <f t="shared" si="57"/>
        <v>60.159772339770136</v>
      </c>
      <c r="O201" s="168">
        <f t="shared" si="57"/>
        <v>71.264797816844506</v>
      </c>
      <c r="P201" s="168">
        <f t="shared" si="57"/>
        <v>50.598399078014204</v>
      </c>
      <c r="Q201" s="168">
        <f t="shared" si="57"/>
        <v>50.733958573522763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383.33378646771001</v>
      </c>
      <c r="C206" s="157">
        <f t="shared" si="61"/>
        <v>317.67460537681677</v>
      </c>
      <c r="D206" s="157">
        <f t="shared" si="61"/>
        <v>219.13991934663409</v>
      </c>
      <c r="E206" s="157">
        <f t="shared" si="61"/>
        <v>164.60735638129029</v>
      </c>
      <c r="F206" s="157">
        <f t="shared" si="61"/>
        <v>124.95847166162116</v>
      </c>
      <c r="G206" s="157">
        <f t="shared" si="61"/>
        <v>94.164212394234298</v>
      </c>
      <c r="H206" s="157">
        <f t="shared" si="61"/>
        <v>68.363165478923307</v>
      </c>
      <c r="I206" s="157">
        <f t="shared" si="61"/>
        <v>22.922922093223335</v>
      </c>
      <c r="J206" s="157">
        <f t="shared" si="61"/>
        <v>20.047576063167259</v>
      </c>
      <c r="K206" s="157">
        <f t="shared" si="61"/>
        <v>24.432687702940594</v>
      </c>
      <c r="L206" s="157">
        <f t="shared" si="61"/>
        <v>7.3990155912683031</v>
      </c>
      <c r="M206" s="157">
        <f t="shared" si="61"/>
        <v>0.6560613666418178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466.73375198663297</v>
      </c>
      <c r="C207" s="132">
        <f t="shared" ref="C207:Q207" si="62">IF(C153=0,0,C153*1000000/C$11)</f>
        <v>462.16764245769593</v>
      </c>
      <c r="D207" s="132">
        <f t="shared" si="62"/>
        <v>464.72176137242667</v>
      </c>
      <c r="E207" s="132">
        <f t="shared" si="62"/>
        <v>464.62091684105593</v>
      </c>
      <c r="F207" s="132">
        <f t="shared" si="62"/>
        <v>460.9788750807578</v>
      </c>
      <c r="G207" s="132">
        <f t="shared" si="62"/>
        <v>463.85504103687197</v>
      </c>
      <c r="H207" s="132">
        <f t="shared" si="62"/>
        <v>468.49882185472472</v>
      </c>
      <c r="I207" s="132">
        <f t="shared" si="62"/>
        <v>465.36453658548413</v>
      </c>
      <c r="J207" s="132">
        <f t="shared" si="62"/>
        <v>466.02358023591967</v>
      </c>
      <c r="K207" s="132">
        <f t="shared" si="62"/>
        <v>467.36770037821975</v>
      </c>
      <c r="L207" s="132">
        <f t="shared" si="62"/>
        <v>557.45153704650784</v>
      </c>
      <c r="M207" s="132">
        <f t="shared" si="62"/>
        <v>541.03194035728575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300.4089675974962</v>
      </c>
      <c r="D208" s="132">
        <f t="shared" si="63"/>
        <v>302.06914489207264</v>
      </c>
      <c r="E208" s="132">
        <f t="shared" si="63"/>
        <v>302.00359594669527</v>
      </c>
      <c r="F208" s="132">
        <f t="shared" si="63"/>
        <v>299.63626880249927</v>
      </c>
      <c r="G208" s="132">
        <f t="shared" si="63"/>
        <v>301.50577667397351</v>
      </c>
      <c r="H208" s="132">
        <f t="shared" si="63"/>
        <v>304.52423420557318</v>
      </c>
      <c r="I208" s="132">
        <f t="shared" si="63"/>
        <v>302.4869487805625</v>
      </c>
      <c r="J208" s="132">
        <f t="shared" si="63"/>
        <v>302.91532715334887</v>
      </c>
      <c r="K208" s="132">
        <f t="shared" si="63"/>
        <v>303.78900524584492</v>
      </c>
      <c r="L208" s="132">
        <f t="shared" si="63"/>
        <v>370.70527213593022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300.4089675974962</v>
      </c>
      <c r="D209" s="165">
        <f t="shared" si="63"/>
        <v>302.06914489207264</v>
      </c>
      <c r="E209" s="165">
        <f t="shared" si="63"/>
        <v>302.00359594669527</v>
      </c>
      <c r="F209" s="165">
        <f t="shared" si="63"/>
        <v>299.63626880249927</v>
      </c>
      <c r="G209" s="165">
        <f t="shared" si="63"/>
        <v>301.50577667397351</v>
      </c>
      <c r="H209" s="165">
        <f t="shared" si="63"/>
        <v>304.52423420557318</v>
      </c>
      <c r="I209" s="165">
        <f t="shared" si="63"/>
        <v>302.4869487805625</v>
      </c>
      <c r="J209" s="165">
        <f t="shared" si="63"/>
        <v>302.91532715334887</v>
      </c>
      <c r="K209" s="165">
        <f t="shared" si="63"/>
        <v>303.78900524584492</v>
      </c>
      <c r="L209" s="165">
        <f t="shared" si="63"/>
        <v>370.70527213593022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214.51556931932802</v>
      </c>
      <c r="C215" s="157">
        <f t="shared" ref="C215:Q215" si="66">IF(C161=0,0,C161*1000000/C$5)</f>
        <v>155.16984888821275</v>
      </c>
      <c r="D215" s="157">
        <f t="shared" si="66"/>
        <v>179.4527382830008</v>
      </c>
      <c r="E215" s="157">
        <f t="shared" si="66"/>
        <v>154.00161822282536</v>
      </c>
      <c r="F215" s="157">
        <f t="shared" si="66"/>
        <v>86.455236402302546</v>
      </c>
      <c r="G215" s="157">
        <f t="shared" si="66"/>
        <v>131.0027287188737</v>
      </c>
      <c r="H215" s="157">
        <f t="shared" si="66"/>
        <v>105.6538486083635</v>
      </c>
      <c r="I215" s="157">
        <f t="shared" si="66"/>
        <v>79.717857769715962</v>
      </c>
      <c r="J215" s="157">
        <f t="shared" si="66"/>
        <v>62.073219123523721</v>
      </c>
      <c r="K215" s="157">
        <f t="shared" si="66"/>
        <v>62.737475026944082</v>
      </c>
      <c r="L215" s="157">
        <f t="shared" si="66"/>
        <v>109.66268580271371</v>
      </c>
      <c r="M215" s="157">
        <f t="shared" si="66"/>
        <v>78.68705911638834</v>
      </c>
      <c r="N215" s="157">
        <f t="shared" si="66"/>
        <v>60.159772339770136</v>
      </c>
      <c r="O215" s="157">
        <f t="shared" si="66"/>
        <v>71.264797816844506</v>
      </c>
      <c r="P215" s="157">
        <f t="shared" si="66"/>
        <v>50.598399078014204</v>
      </c>
      <c r="Q215" s="157">
        <f t="shared" si="66"/>
        <v>50.733958573522763</v>
      </c>
    </row>
    <row r="216" spans="1:17" ht="12" customHeight="1" x14ac:dyDescent="0.25">
      <c r="A216" s="23" t="s">
        <v>57</v>
      </c>
      <c r="B216" s="156">
        <f>IF(B162=0,0,B162*1000000/B$16)</f>
        <v>329.6083055032496</v>
      </c>
      <c r="C216" s="156">
        <f t="shared" ref="C216:Q216" si="67">IF(C162=0,0,C162*1000000/C$16)</f>
        <v>338.20301429505196</v>
      </c>
      <c r="D216" s="156">
        <f t="shared" si="67"/>
        <v>322.66982748962641</v>
      </c>
      <c r="E216" s="156">
        <f t="shared" si="67"/>
        <v>319.8273307286766</v>
      </c>
      <c r="F216" s="156">
        <f t="shared" si="67"/>
        <v>325.07168887265755</v>
      </c>
      <c r="G216" s="156">
        <f t="shared" si="67"/>
        <v>325.2085283108882</v>
      </c>
      <c r="H216" s="156">
        <f t="shared" si="67"/>
        <v>328.56746101313036</v>
      </c>
      <c r="I216" s="156">
        <f t="shared" si="67"/>
        <v>339.81918932492056</v>
      </c>
      <c r="J216" s="156">
        <f t="shared" si="67"/>
        <v>343.74849543695552</v>
      </c>
      <c r="K216" s="156">
        <f t="shared" si="67"/>
        <v>342.51270149845152</v>
      </c>
      <c r="L216" s="156">
        <f t="shared" si="67"/>
        <v>407.13638333731751</v>
      </c>
      <c r="M216" s="156">
        <f t="shared" si="67"/>
        <v>403.04717236841572</v>
      </c>
      <c r="N216" s="156">
        <f t="shared" si="67"/>
        <v>350.54636574904521</v>
      </c>
      <c r="O216" s="156">
        <f t="shared" si="67"/>
        <v>441.65242821596632</v>
      </c>
      <c r="P216" s="156">
        <f t="shared" si="67"/>
        <v>394.05905104744585</v>
      </c>
      <c r="Q216" s="156">
        <f t="shared" si="67"/>
        <v>396.15201844909672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144.47752843776925</v>
      </c>
      <c r="C219" s="184">
        <f>C165/RES_summary!C$19</f>
        <v>149.80297756030055</v>
      </c>
      <c r="D219" s="184">
        <f>D165/RES_summary!D$19</f>
        <v>145.66020560465418</v>
      </c>
      <c r="E219" s="184">
        <f>E165/RES_summary!E$19</f>
        <v>154.79882743462122</v>
      </c>
      <c r="F219" s="184">
        <f>F165/RES_summary!F$19</f>
        <v>147.81014438693211</v>
      </c>
      <c r="G219" s="184">
        <f>G165/RES_summary!G$19</f>
        <v>143.836731662419</v>
      </c>
      <c r="H219" s="184">
        <f>H165/RES_summary!H$19</f>
        <v>142.96483765783225</v>
      </c>
      <c r="I219" s="184">
        <f>I165/RES_summary!I$19</f>
        <v>126.46504094956894</v>
      </c>
      <c r="J219" s="184">
        <f>J165/RES_summary!J$19</f>
        <v>121.36994966442143</v>
      </c>
      <c r="K219" s="184">
        <f>K165/RES_summary!K$19</f>
        <v>117.55917904730734</v>
      </c>
      <c r="L219" s="184">
        <f>L165/RES_summary!L$19</f>
        <v>137.92700440785939</v>
      </c>
      <c r="M219" s="184">
        <f>M165/RES_summary!M$19</f>
        <v>122.29063697560552</v>
      </c>
      <c r="N219" s="184">
        <f>N165/RES_summary!N$19</f>
        <v>111.01043694653212</v>
      </c>
      <c r="O219" s="184">
        <f>O165/RES_summary!O$19</f>
        <v>102.22834821760797</v>
      </c>
      <c r="P219" s="184">
        <f>P165/RES_summary!P$19</f>
        <v>85.715593108500613</v>
      </c>
      <c r="Q219" s="184">
        <f>Q165/RES_summary!Q$19</f>
        <v>87.602715755793824</v>
      </c>
    </row>
    <row r="220" spans="1:17" ht="12" customHeight="1" x14ac:dyDescent="0.25">
      <c r="A220" s="158" t="s">
        <v>65</v>
      </c>
      <c r="B220" s="178">
        <f>B166/RES_summary!B$19</f>
        <v>95.751746405197196</v>
      </c>
      <c r="C220" s="178">
        <f>C166/RES_summary!C$19</f>
        <v>103.67435859970487</v>
      </c>
      <c r="D220" s="178">
        <f>D166/RES_summary!D$19</f>
        <v>99.655143014906002</v>
      </c>
      <c r="E220" s="178">
        <f>E166/RES_summary!E$19</f>
        <v>110.0371028826825</v>
      </c>
      <c r="F220" s="178">
        <f>F166/RES_summary!F$19</f>
        <v>105.59560383629838</v>
      </c>
      <c r="G220" s="178">
        <f>G166/RES_summary!G$19</f>
        <v>101.70291044009686</v>
      </c>
      <c r="H220" s="178">
        <f>H166/RES_summary!H$19</f>
        <v>99.48218120397209</v>
      </c>
      <c r="I220" s="178">
        <f>I166/RES_summary!I$19</f>
        <v>84.158383525516484</v>
      </c>
      <c r="J220" s="178">
        <f>J166/RES_summary!J$19</f>
        <v>81.847348348005241</v>
      </c>
      <c r="K220" s="178">
        <f>K166/RES_summary!K$19</f>
        <v>78.119790875527556</v>
      </c>
      <c r="L220" s="178">
        <f>L166/RES_summary!L$19</f>
        <v>87.862955738702681</v>
      </c>
      <c r="M220" s="178">
        <f>M166/RES_summary!M$19</f>
        <v>74.100662250305163</v>
      </c>
      <c r="N220" s="178">
        <f>N166/RES_summary!N$19</f>
        <v>65.816545128441248</v>
      </c>
      <c r="O220" s="178">
        <f>O166/RES_summary!O$19</f>
        <v>57.092124401959786</v>
      </c>
      <c r="P220" s="178">
        <f>P166/RES_summary!P$19</f>
        <v>41.15670227836501</v>
      </c>
      <c r="Q220" s="178">
        <f>Q166/RES_summary!Q$19</f>
        <v>40.494626938986137</v>
      </c>
    </row>
    <row r="221" spans="1:17" ht="12" customHeight="1" x14ac:dyDescent="0.25">
      <c r="A221" s="23" t="s">
        <v>60</v>
      </c>
      <c r="B221" s="177">
        <f>B167/RES_summary!B$19</f>
        <v>95.751746405197196</v>
      </c>
      <c r="C221" s="177">
        <f>C167/RES_summary!C$19</f>
        <v>103.67435859970487</v>
      </c>
      <c r="D221" s="177">
        <f>D167/RES_summary!D$19</f>
        <v>99.655143014906002</v>
      </c>
      <c r="E221" s="177">
        <f>E167/RES_summary!E$19</f>
        <v>110.0371028826825</v>
      </c>
      <c r="F221" s="177">
        <f>F167/RES_summary!F$19</f>
        <v>105.59560383629838</v>
      </c>
      <c r="G221" s="177">
        <f>G167/RES_summary!G$19</f>
        <v>101.70291044009686</v>
      </c>
      <c r="H221" s="177">
        <f>H167/RES_summary!H$19</f>
        <v>99.48218120397209</v>
      </c>
      <c r="I221" s="177">
        <f>I167/RES_summary!I$19</f>
        <v>84.158383525516484</v>
      </c>
      <c r="J221" s="177">
        <f>J167/RES_summary!J$19</f>
        <v>81.847348348005241</v>
      </c>
      <c r="K221" s="177">
        <f>K167/RES_summary!K$19</f>
        <v>78.119790875527556</v>
      </c>
      <c r="L221" s="177">
        <f>L167/RES_summary!L$19</f>
        <v>87.862955738702681</v>
      </c>
      <c r="M221" s="177">
        <f>M167/RES_summary!M$19</f>
        <v>74.100662250305163</v>
      </c>
      <c r="N221" s="177">
        <f>N167/RES_summary!N$19</f>
        <v>65.816545128441248</v>
      </c>
      <c r="O221" s="177">
        <f>O167/RES_summary!O$19</f>
        <v>57.092124401959786</v>
      </c>
      <c r="P221" s="177">
        <f>P167/RES_summary!P$19</f>
        <v>41.15670227836501</v>
      </c>
      <c r="Q221" s="177">
        <f>Q167/RES_summary!Q$19</f>
        <v>40.494626938986137</v>
      </c>
    </row>
    <row r="222" spans="1:17" ht="12" customHeight="1" x14ac:dyDescent="0.25">
      <c r="A222" s="158" t="s">
        <v>112</v>
      </c>
      <c r="B222" s="178">
        <f>B168/RES_summary!B$19</f>
        <v>5.5861050392993166</v>
      </c>
      <c r="C222" s="178">
        <f>C168/RES_summary!C$19</f>
        <v>5.4426104253311784</v>
      </c>
      <c r="D222" s="178">
        <f>D168/RES_summary!D$19</f>
        <v>5.1947200798795619</v>
      </c>
      <c r="E222" s="178">
        <f>E168/RES_summary!E$19</f>
        <v>5.0633464734387488</v>
      </c>
      <c r="F222" s="178">
        <f>F168/RES_summary!F$19</f>
        <v>4.9484576969820546</v>
      </c>
      <c r="G222" s="178">
        <f>G168/RES_summary!G$19</f>
        <v>4.8309220132010564</v>
      </c>
      <c r="H222" s="178">
        <f>H168/RES_summary!H$19</f>
        <v>4.7607683932474298</v>
      </c>
      <c r="I222" s="178">
        <f>I168/RES_summary!I$19</f>
        <v>4.649209935124424</v>
      </c>
      <c r="J222" s="178">
        <f>J168/RES_summary!J$19</f>
        <v>4.5724303491546143</v>
      </c>
      <c r="K222" s="178">
        <f>K168/RES_summary!K$19</f>
        <v>4.5620986243804591</v>
      </c>
      <c r="L222" s="178">
        <f>L168/RES_summary!L$19</f>
        <v>4.3966719264474055</v>
      </c>
      <c r="M222" s="178">
        <f>M168/RES_summary!M$19</f>
        <v>4.3096981041970537</v>
      </c>
      <c r="N222" s="178">
        <f>N168/RES_summary!N$19</f>
        <v>4.1343536140658488</v>
      </c>
      <c r="O222" s="178">
        <f>O168/RES_summary!O$19</f>
        <v>3.84704657284983</v>
      </c>
      <c r="P222" s="178">
        <f>P168/RES_summary!P$19</f>
        <v>3.5138521327171701</v>
      </c>
      <c r="Q222" s="178">
        <f>Q168/RES_summary!Q$19</f>
        <v>3.1253503623099292</v>
      </c>
    </row>
    <row r="223" spans="1:17" ht="12" customHeight="1" x14ac:dyDescent="0.25">
      <c r="A223" s="23" t="s">
        <v>60</v>
      </c>
      <c r="B223" s="177">
        <f>B169/RES_summary!B$19</f>
        <v>5.5861050392993166</v>
      </c>
      <c r="C223" s="177">
        <f>C169/RES_summary!C$19</f>
        <v>5.4426104253311784</v>
      </c>
      <c r="D223" s="177">
        <f>D169/RES_summary!D$19</f>
        <v>5.1947200798795619</v>
      </c>
      <c r="E223" s="177">
        <f>E169/RES_summary!E$19</f>
        <v>5.0633464734387488</v>
      </c>
      <c r="F223" s="177">
        <f>F169/RES_summary!F$19</f>
        <v>4.9484576969820546</v>
      </c>
      <c r="G223" s="177">
        <f>G169/RES_summary!G$19</f>
        <v>4.8309220132010564</v>
      </c>
      <c r="H223" s="177">
        <f>H169/RES_summary!H$19</f>
        <v>4.7607683932474298</v>
      </c>
      <c r="I223" s="177">
        <f>I169/RES_summary!I$19</f>
        <v>4.649209935124424</v>
      </c>
      <c r="J223" s="177">
        <f>J169/RES_summary!J$19</f>
        <v>4.5724303491546143</v>
      </c>
      <c r="K223" s="177">
        <f>K169/RES_summary!K$19</f>
        <v>4.5620986243804591</v>
      </c>
      <c r="L223" s="177">
        <f>L169/RES_summary!L$19</f>
        <v>4.3966719264474055</v>
      </c>
      <c r="M223" s="177">
        <f>M169/RES_summary!M$19</f>
        <v>4.3096981041970537</v>
      </c>
      <c r="N223" s="177">
        <f>N169/RES_summary!N$19</f>
        <v>4.1343536140658488</v>
      </c>
      <c r="O223" s="177">
        <f>O169/RES_summary!O$19</f>
        <v>3.84704657284983</v>
      </c>
      <c r="P223" s="177">
        <f>P169/RES_summary!P$19</f>
        <v>3.5138521327171701</v>
      </c>
      <c r="Q223" s="177">
        <f>Q169/RES_summary!Q$19</f>
        <v>3.1253503623099292</v>
      </c>
    </row>
    <row r="224" spans="1:17" ht="12" customHeight="1" x14ac:dyDescent="0.25">
      <c r="A224" s="158" t="s">
        <v>63</v>
      </c>
      <c r="B224" s="178">
        <f>B170/RES_summary!B$19</f>
        <v>26.73504008684511</v>
      </c>
      <c r="C224" s="178">
        <f>C170/RES_summary!C$19</f>
        <v>25.72491427053842</v>
      </c>
      <c r="D224" s="178">
        <f>D170/RES_summary!D$19</f>
        <v>25.412849377371526</v>
      </c>
      <c r="E224" s="178">
        <f>E170/RES_summary!E$19</f>
        <v>24.983217701470583</v>
      </c>
      <c r="F224" s="178">
        <f>F170/RES_summary!F$19</f>
        <v>24.029789595644921</v>
      </c>
      <c r="G224" s="178">
        <f>G170/RES_summary!G$19</f>
        <v>23.145339545326213</v>
      </c>
      <c r="H224" s="178">
        <f>H170/RES_summary!H$19</f>
        <v>25.005112859823996</v>
      </c>
      <c r="I224" s="178">
        <f>I170/RES_summary!I$19</f>
        <v>24.112617717128774</v>
      </c>
      <c r="J224" s="178">
        <f>J170/RES_summary!J$19</f>
        <v>21.985826727041026</v>
      </c>
      <c r="K224" s="178">
        <f>K170/RES_summary!K$19</f>
        <v>21.856382887960798</v>
      </c>
      <c r="L224" s="178">
        <f>L170/RES_summary!L$19</f>
        <v>28.872026306840642</v>
      </c>
      <c r="M224" s="178">
        <f>M170/RES_summary!M$19</f>
        <v>27.897218705707633</v>
      </c>
      <c r="N224" s="178">
        <f>N170/RES_summary!N$19</f>
        <v>26.053798582341031</v>
      </c>
      <c r="O224" s="178">
        <f>O170/RES_summary!O$19</f>
        <v>26.073042295594213</v>
      </c>
      <c r="P224" s="178">
        <f>P170/RES_summary!P$19</f>
        <v>26.266526827155797</v>
      </c>
      <c r="Q224" s="178">
        <f>Q170/RES_summary!Q$19</f>
        <v>28.109874543747139</v>
      </c>
    </row>
    <row r="225" spans="1:17" ht="12" customHeight="1" x14ac:dyDescent="0.25">
      <c r="A225" s="167" t="s">
        <v>144</v>
      </c>
      <c r="B225" s="183">
        <f>B171/RES_summary!B$19</f>
        <v>27.300894155988669</v>
      </c>
      <c r="C225" s="183">
        <f>C171/RES_summary!C$19</f>
        <v>27.031702379733183</v>
      </c>
      <c r="D225" s="183">
        <f>D171/RES_summary!D$19</f>
        <v>27.177069296219823</v>
      </c>
      <c r="E225" s="183">
        <f>E171/RES_summary!E$19</f>
        <v>27.167052713695902</v>
      </c>
      <c r="F225" s="183">
        <f>F171/RES_summary!F$19</f>
        <v>26.949954019739906</v>
      </c>
      <c r="G225" s="183">
        <f>G171/RES_summary!G$19</f>
        <v>27.112600429570922</v>
      </c>
      <c r="H225" s="183">
        <f>H171/RES_summary!H$19</f>
        <v>27.379126559056157</v>
      </c>
      <c r="I225" s="183">
        <f>I171/RES_summary!I$19</f>
        <v>27.190825585365463</v>
      </c>
      <c r="J225" s="183">
        <f>J171/RES_summary!J$19</f>
        <v>27.223504364277169</v>
      </c>
      <c r="K225" s="183">
        <f>K171/RES_summary!K$19</f>
        <v>27.293731648666732</v>
      </c>
      <c r="L225" s="183">
        <f>L171/RES_summary!L$19</f>
        <v>32.542805045259897</v>
      </c>
      <c r="M225" s="183">
        <f>M171/RES_summary!M$19</f>
        <v>31.526752582835641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21.954515410203147</v>
      </c>
      <c r="D226" s="183">
        <f>D172/RES_summary!D$19</f>
        <v>22.104225406691789</v>
      </c>
      <c r="E226" s="183">
        <f>E172/RES_summary!E$19</f>
        <v>22.127168221025137</v>
      </c>
      <c r="F226" s="183">
        <f>F172/RES_summary!F$19</f>
        <v>21.982066658585129</v>
      </c>
      <c r="G226" s="183">
        <f>G172/RES_summary!G$19</f>
        <v>22.147082742185034</v>
      </c>
      <c r="H226" s="183">
        <f>H172/RES_summary!H$19</f>
        <v>22.39544753003257</v>
      </c>
      <c r="I226" s="183">
        <f>I172/RES_summary!I$19</f>
        <v>22.271111197466414</v>
      </c>
      <c r="J226" s="183">
        <f>J172/RES_summary!J$19</f>
        <v>22.327077478360753</v>
      </c>
      <c r="K226" s="183">
        <f>K172/RES_summary!K$19</f>
        <v>22.413922831718374</v>
      </c>
      <c r="L226" s="183">
        <f>L172/RES_summary!L$19</f>
        <v>27.007434223106994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17.570606546826209</v>
      </c>
      <c r="D227" s="182">
        <f>D173/RES_summary!D$19</f>
        <v>17.665095042542614</v>
      </c>
      <c r="E227" s="182">
        <f>E173/RES_summary!E$19</f>
        <v>17.658584263902856</v>
      </c>
      <c r="F227" s="182">
        <f>F173/RES_summary!F$19</f>
        <v>17.517470112831326</v>
      </c>
      <c r="G227" s="182">
        <f>G173/RES_summary!G$19</f>
        <v>17.623190279221497</v>
      </c>
      <c r="H227" s="182">
        <f>H173/RES_summary!H$19</f>
        <v>17.796432263386631</v>
      </c>
      <c r="I227" s="182">
        <f>I173/RES_summary!I$19</f>
        <v>17.674036630487425</v>
      </c>
      <c r="J227" s="182">
        <f>J173/RES_summary!J$19</f>
        <v>17.695277836780225</v>
      </c>
      <c r="K227" s="182">
        <f>K173/RES_summary!K$19</f>
        <v>17.740925571633497</v>
      </c>
      <c r="L227" s="182">
        <f>L173/RES_summary!L$19</f>
        <v>21.640965355097972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4.3839088633769396</v>
      </c>
      <c r="D228" s="181">
        <f>D174/RES_summary!D$19</f>
        <v>4.4391303641491788</v>
      </c>
      <c r="E228" s="181">
        <f>E174/RES_summary!E$19</f>
        <v>4.4685839571222772</v>
      </c>
      <c r="F228" s="181">
        <f>F174/RES_summary!F$19</f>
        <v>4.4645965457538015</v>
      </c>
      <c r="G228" s="181">
        <f>G174/RES_summary!G$19</f>
        <v>4.5238924629635342</v>
      </c>
      <c r="H228" s="181">
        <f>H174/RES_summary!H$19</f>
        <v>4.5990152666459432</v>
      </c>
      <c r="I228" s="181">
        <f>I174/RES_summary!I$19</f>
        <v>4.597074566978991</v>
      </c>
      <c r="J228" s="181">
        <f>J174/RES_summary!J$19</f>
        <v>4.6317996415805274</v>
      </c>
      <c r="K228" s="181">
        <f>K174/RES_summary!K$19</f>
        <v>4.6729972600848768</v>
      </c>
      <c r="L228" s="181">
        <f>L174/RES_summary!L$19</f>
        <v>5.3664688680090169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24.134187897478835</v>
      </c>
      <c r="C229" s="180">
        <f>C175/RES_summary!C$19</f>
        <v>23.00181463533427</v>
      </c>
      <c r="D229" s="180">
        <f>D175/RES_summary!D$19</f>
        <v>23.942264570330142</v>
      </c>
      <c r="E229" s="180">
        <f>E175/RES_summary!E$19</f>
        <v>23.877332243115777</v>
      </c>
      <c r="F229" s="180">
        <f>F175/RES_summary!F$19</f>
        <v>23.02047650997617</v>
      </c>
      <c r="G229" s="180">
        <f>G175/RES_summary!G$19</f>
        <v>22.201046223626133</v>
      </c>
      <c r="H229" s="180">
        <f>H175/RES_summary!H$19</f>
        <v>24.680155223908553</v>
      </c>
      <c r="I229" s="180">
        <f>I175/RES_summary!I$19</f>
        <v>24.03790424045642</v>
      </c>
      <c r="J229" s="180">
        <f>J175/RES_summary!J$19</f>
        <v>21.851303743255936</v>
      </c>
      <c r="K229" s="180">
        <f>K175/RES_summary!K$19</f>
        <v>21.672066733666245</v>
      </c>
      <c r="L229" s="180">
        <f>L175/RES_summary!L$19</f>
        <v>28.990126434561908</v>
      </c>
      <c r="M229" s="180">
        <f>M175/RES_summary!M$19</f>
        <v>28.080762828007934</v>
      </c>
      <c r="N229" s="180">
        <f>N175/RES_summary!N$19</f>
        <v>26.260274985424164</v>
      </c>
      <c r="O229" s="180">
        <f>O175/RES_summary!O$19</f>
        <v>26.286878380763415</v>
      </c>
      <c r="P229" s="180">
        <f>P175/RES_summary!P$19</f>
        <v>26.504097878893958</v>
      </c>
      <c r="Q229" s="180">
        <f>Q175/RES_summary!Q$19</f>
        <v>28.413803637474622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19.335088376344274</v>
      </c>
      <c r="D230" s="179">
        <f>D176/RES_summary!D$19</f>
        <v>20.001602334863264</v>
      </c>
      <c r="E230" s="179">
        <f>E176/RES_summary!E$19</f>
        <v>19.988849915147767</v>
      </c>
      <c r="F230" s="179">
        <f>F176/RES_summary!F$19</f>
        <v>19.427906277238417</v>
      </c>
      <c r="G230" s="179">
        <f>G176/RES_summary!G$19</f>
        <v>18.954572508320531</v>
      </c>
      <c r="H230" s="179">
        <f>H176/RES_summary!H$19</f>
        <v>20.641116162186734</v>
      </c>
      <c r="I230" s="179">
        <f>I176/RES_summary!I$19</f>
        <v>20.221712323275433</v>
      </c>
      <c r="J230" s="179">
        <f>J176/RES_summary!J$19</f>
        <v>18.835147074697012</v>
      </c>
      <c r="K230" s="179">
        <f>K176/RES_summary!K$19</f>
        <v>18.759840636968043</v>
      </c>
      <c r="L230" s="179">
        <f>L176/RES_summary!L$19</f>
        <v>24.644902946992655</v>
      </c>
      <c r="M230" s="179">
        <f>M176/RES_summary!M$19</f>
        <v>23.740331726742316</v>
      </c>
      <c r="N230" s="179">
        <f>N176/RES_summary!N$19</f>
        <v>22.555925306426122</v>
      </c>
      <c r="O230" s="179">
        <f>O176/RES_summary!O$19</f>
        <v>22.591700316410925</v>
      </c>
      <c r="P230" s="179">
        <f>P176/RES_summary!P$19</f>
        <v>22.756262248588758</v>
      </c>
      <c r="Q230" s="179">
        <f>Q176/RES_summary!Q$19</f>
        <v>24.022052392817791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14.951179512967338</v>
      </c>
      <c r="D231" s="177">
        <f>D177/RES_summary!D$19</f>
        <v>15.56247197071408</v>
      </c>
      <c r="E231" s="177">
        <f>E177/RES_summary!E$19</f>
        <v>15.52026595802549</v>
      </c>
      <c r="F231" s="177">
        <f>F177/RES_summary!F$19</f>
        <v>14.963309731484616</v>
      </c>
      <c r="G231" s="177">
        <f>G177/RES_summary!G$19</f>
        <v>14.430680045356999</v>
      </c>
      <c r="H231" s="177">
        <f>H177/RES_summary!H$19</f>
        <v>16.042100895540788</v>
      </c>
      <c r="I231" s="177">
        <f>I177/RES_summary!I$19</f>
        <v>15.624637756296442</v>
      </c>
      <c r="J231" s="177">
        <f>J177/RES_summary!J$19</f>
        <v>14.203347433116477</v>
      </c>
      <c r="K231" s="177">
        <f>K177/RES_summary!K$19</f>
        <v>14.086843376883163</v>
      </c>
      <c r="L231" s="177">
        <f>L177/RES_summary!L$19</f>
        <v>19.27843407898364</v>
      </c>
      <c r="M231" s="177">
        <f>M177/RES_summary!M$19</f>
        <v>18.252495838205284</v>
      </c>
      <c r="N231" s="177">
        <f>N177/RES_summary!N$19</f>
        <v>17.069178740525818</v>
      </c>
      <c r="O231" s="177">
        <f>O177/RES_summary!O$19</f>
        <v>17.086470947496295</v>
      </c>
      <c r="P231" s="177">
        <f>P177/RES_summary!P$19</f>
        <v>17.22766362128112</v>
      </c>
      <c r="Q231" s="177">
        <f>Q177/RES_summary!Q$19</f>
        <v>18.468972364358667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4.3839088633769361</v>
      </c>
      <c r="D232" s="177">
        <f>D178/RES_summary!D$19</f>
        <v>4.4391303641491815</v>
      </c>
      <c r="E232" s="177">
        <f>E178/RES_summary!E$19</f>
        <v>4.4685839571222772</v>
      </c>
      <c r="F232" s="177">
        <f>F178/RES_summary!F$19</f>
        <v>4.4645965457538006</v>
      </c>
      <c r="G232" s="177">
        <f>G178/RES_summary!G$19</f>
        <v>4.5238924629635342</v>
      </c>
      <c r="H232" s="177">
        <f>H178/RES_summary!H$19</f>
        <v>4.5990152666459441</v>
      </c>
      <c r="I232" s="177">
        <f>I178/RES_summary!I$19</f>
        <v>4.5970745669789892</v>
      </c>
      <c r="J232" s="177">
        <f>J178/RES_summary!J$19</f>
        <v>4.6317996415805354</v>
      </c>
      <c r="K232" s="177">
        <f>K178/RES_summary!K$19</f>
        <v>4.6729972600848777</v>
      </c>
      <c r="L232" s="177">
        <f>L178/RES_summary!L$19</f>
        <v>5.3664688680090133</v>
      </c>
      <c r="M232" s="177">
        <f>M178/RES_summary!M$19</f>
        <v>5.4878358885370275</v>
      </c>
      <c r="N232" s="177">
        <f>N178/RES_summary!N$19</f>
        <v>5.486746565900309</v>
      </c>
      <c r="O232" s="177">
        <f>O178/RES_summary!O$19</f>
        <v>5.5052293689146268</v>
      </c>
      <c r="P232" s="177">
        <f>P178/RES_summary!P$19</f>
        <v>5.5285986273076375</v>
      </c>
      <c r="Q232" s="177">
        <f>Q178/RES_summary!Q$19</f>
        <v>5.5530800284591288</v>
      </c>
    </row>
    <row r="233" spans="1:17" ht="12" customHeight="1" x14ac:dyDescent="0.25">
      <c r="A233" s="158" t="s">
        <v>62</v>
      </c>
      <c r="B233" s="178">
        <f>B179/RES_summary!B$19</f>
        <v>16.40463690642763</v>
      </c>
      <c r="C233" s="178">
        <f>C179/RES_summary!C$19</f>
        <v>14.961094264726052</v>
      </c>
      <c r="D233" s="178">
        <f>D179/RES_summary!D$19</f>
        <v>15.397493132497106</v>
      </c>
      <c r="E233" s="178">
        <f>E179/RES_summary!E$19</f>
        <v>14.715160377029356</v>
      </c>
      <c r="F233" s="178">
        <f>F179/RES_summary!F$19</f>
        <v>13.236293258006746</v>
      </c>
      <c r="G233" s="178">
        <f>G179/RES_summary!G$19</f>
        <v>14.15755966379489</v>
      </c>
      <c r="H233" s="178">
        <f>H179/RES_summary!H$19</f>
        <v>13.716775200788746</v>
      </c>
      <c r="I233" s="178">
        <f>I179/RES_summary!I$19</f>
        <v>13.544829771799277</v>
      </c>
      <c r="J233" s="178">
        <f>J179/RES_summary!J$19</f>
        <v>12.964344240220546</v>
      </c>
      <c r="K233" s="178">
        <f>K179/RES_summary!K$19</f>
        <v>13.020906659438538</v>
      </c>
      <c r="L233" s="178">
        <f>L179/RES_summary!L$19</f>
        <v>16.795350435868642</v>
      </c>
      <c r="M233" s="178">
        <f>M179/RES_summary!M$19</f>
        <v>15.983057915395673</v>
      </c>
      <c r="N233" s="178">
        <f>N179/RES_summary!N$19</f>
        <v>15.005739621683983</v>
      </c>
      <c r="O233" s="178">
        <f>O179/RES_summary!O$19</f>
        <v>15.216134947204146</v>
      </c>
      <c r="P233" s="178">
        <f>P179/RES_summary!P$19</f>
        <v>14.778511870262623</v>
      </c>
      <c r="Q233" s="178">
        <f>Q179/RES_summary!Q$19</f>
        <v>15.872863910750633</v>
      </c>
    </row>
    <row r="234" spans="1:17" ht="12" customHeight="1" x14ac:dyDescent="0.25">
      <c r="A234" s="23" t="s">
        <v>57</v>
      </c>
      <c r="B234" s="177">
        <f>B180/RES_summary!B$19</f>
        <v>19.279945843163944</v>
      </c>
      <c r="C234" s="177">
        <f>C180/RES_summary!C$19</f>
        <v>19.781140838282106</v>
      </c>
      <c r="D234" s="177">
        <f>D180/RES_summary!D$19</f>
        <v>18.869829197555578</v>
      </c>
      <c r="E234" s="177">
        <f>E180/RES_summary!E$19</f>
        <v>18.700763651066929</v>
      </c>
      <c r="F234" s="177">
        <f>F180/RES_summary!F$19</f>
        <v>19.004487063973496</v>
      </c>
      <c r="G234" s="177">
        <f>G180/RES_summary!G$19</f>
        <v>19.008630076914546</v>
      </c>
      <c r="H234" s="177">
        <f>H180/RES_summary!H$19</f>
        <v>19.201521281638897</v>
      </c>
      <c r="I234" s="177">
        <f>I180/RES_summary!I$19</f>
        <v>19.855325408529247</v>
      </c>
      <c r="J234" s="177">
        <f>J180/RES_summary!J$19</f>
        <v>20.080611931705814</v>
      </c>
      <c r="K234" s="177">
        <f>K180/RES_summary!K$19</f>
        <v>20.002344521012784</v>
      </c>
      <c r="L234" s="177">
        <f>L180/RES_summary!L$19</f>
        <v>23.767734178250439</v>
      </c>
      <c r="M234" s="177">
        <f>M180/RES_summary!M$19</f>
        <v>23.48617065764968</v>
      </c>
      <c r="N234" s="177">
        <f>N180/RES_summary!N$19</f>
        <v>20.408620381251716</v>
      </c>
      <c r="O234" s="177">
        <f>O180/RES_summary!O$19</f>
        <v>25.687768246631936</v>
      </c>
      <c r="P234" s="177">
        <f>P180/RES_summary!P$19</f>
        <v>22.896603993949498</v>
      </c>
      <c r="Q234" s="177">
        <f>Q180/RES_summary!Q$19</f>
        <v>22.990292321181045</v>
      </c>
    </row>
    <row r="235" spans="1:17" ht="12" customHeight="1" x14ac:dyDescent="0.25">
      <c r="A235" s="29" t="s">
        <v>140</v>
      </c>
      <c r="B235" s="176">
        <f>B181/RES_summary!B$19</f>
        <v>11.045493019646797</v>
      </c>
      <c r="C235" s="176">
        <f>C181/RES_summary!C$19</f>
        <v>10.874808061947562</v>
      </c>
      <c r="D235" s="176">
        <f>D181/RES_summary!D$19</f>
        <v>11.046614207604565</v>
      </c>
      <c r="E235" s="176">
        <f>E181/RES_summary!E$19</f>
        <v>11.013747945140548</v>
      </c>
      <c r="F235" s="176">
        <f>F181/RES_summary!F$19</f>
        <v>11.146367965989805</v>
      </c>
      <c r="G235" s="176">
        <f>G181/RES_summary!G$19</f>
        <v>10.885239976838431</v>
      </c>
      <c r="H235" s="176">
        <f>H181/RES_summary!H$19</f>
        <v>11.117182803401958</v>
      </c>
      <c r="I235" s="176">
        <f>I181/RES_summary!I$19</f>
        <v>11.61074050506101</v>
      </c>
      <c r="J235" s="176">
        <f>J181/RES_summary!J$19</f>
        <v>11.396121251193682</v>
      </c>
      <c r="K235" s="176">
        <f>K181/RES_summary!K$19</f>
        <v>11.455372108661283</v>
      </c>
      <c r="L235" s="176">
        <f>L181/RES_summary!L$19</f>
        <v>14.225004438983245</v>
      </c>
      <c r="M235" s="176">
        <f>M181/RES_summary!M$19</f>
        <v>14.162865321468663</v>
      </c>
      <c r="N235" s="176">
        <f>N181/RES_summary!N$19</f>
        <v>13.886417711335291</v>
      </c>
      <c r="O235" s="176">
        <f>O181/RES_summary!O$19</f>
        <v>13.201330000581859</v>
      </c>
      <c r="P235" s="176">
        <f>P181/RES_summary!P$19</f>
        <v>13.58255983712273</v>
      </c>
      <c r="Q235" s="176">
        <f>Q181/RES_summary!Q$19</f>
        <v>14.827477580183951</v>
      </c>
    </row>
    <row r="237" spans="1:17" ht="12" customHeight="1" x14ac:dyDescent="0.25">
      <c r="A237" s="152" t="s">
        <v>71</v>
      </c>
      <c r="B237" s="184">
        <f>B183/RES_summary!B$19</f>
        <v>127.31807772855282</v>
      </c>
      <c r="C237" s="184">
        <f>C183/RES_summary!C$19</f>
        <v>138.0276267955586</v>
      </c>
      <c r="D237" s="184">
        <f>D183/RES_summary!D$19</f>
        <v>138.72699090178492</v>
      </c>
      <c r="E237" s="184">
        <f>E183/RES_summary!E$19</f>
        <v>153.85941985784441</v>
      </c>
      <c r="F237" s="184">
        <f>F183/RES_summary!F$19</f>
        <v>152.01948760128116</v>
      </c>
      <c r="G237" s="184">
        <f>G183/RES_summary!G$19</f>
        <v>151.80095071170686</v>
      </c>
      <c r="H237" s="184">
        <f>H183/RES_summary!H$19</f>
        <v>156.51555710021427</v>
      </c>
      <c r="I237" s="184">
        <f>I183/RES_summary!I$19</f>
        <v>141.15112448586365</v>
      </c>
      <c r="J237" s="184">
        <f>J183/RES_summary!J$19</f>
        <v>141.29203076146655</v>
      </c>
      <c r="K237" s="184">
        <f>K183/RES_summary!K$19</f>
        <v>140.67537000910229</v>
      </c>
      <c r="L237" s="184">
        <f>L183/RES_summary!L$19</f>
        <v>169.6406770453309</v>
      </c>
      <c r="M237" s="184">
        <f>M183/RES_summary!M$19</f>
        <v>156.95294257351424</v>
      </c>
      <c r="N237" s="184">
        <f>N183/RES_summary!N$19</f>
        <v>149.44134466240118</v>
      </c>
      <c r="O237" s="184">
        <f>O183/RES_summary!O$19</f>
        <v>145.048505990813</v>
      </c>
      <c r="P237" s="184">
        <f>P183/RES_summary!P$19</f>
        <v>129.18430639742178</v>
      </c>
      <c r="Q237" s="184">
        <f>Q183/RES_summary!Q$19</f>
        <v>143.07924290723196</v>
      </c>
    </row>
    <row r="238" spans="1:17" ht="12" customHeight="1" x14ac:dyDescent="0.25">
      <c r="A238" s="158" t="s">
        <v>65</v>
      </c>
      <c r="B238" s="178">
        <f>B184/RES_summary!B$19</f>
        <v>98.143207273254632</v>
      </c>
      <c r="C238" s="178">
        <f>C184/RES_summary!C$19</f>
        <v>108.05481883701121</v>
      </c>
      <c r="D238" s="178">
        <f>D184/RES_summary!D$19</f>
        <v>107.48923984495953</v>
      </c>
      <c r="E238" s="178">
        <f>E184/RES_summary!E$19</f>
        <v>121.97559697854557</v>
      </c>
      <c r="F238" s="178">
        <f>F184/RES_summary!F$19</f>
        <v>119.77969153749549</v>
      </c>
      <c r="G238" s="178">
        <f>G184/RES_summary!G$19</f>
        <v>119.7749640890105</v>
      </c>
      <c r="H238" s="178">
        <f>H184/RES_summary!H$19</f>
        <v>122.44397676488137</v>
      </c>
      <c r="I238" s="178">
        <f>I184/RES_summary!I$19</f>
        <v>106.64777246863689</v>
      </c>
      <c r="J238" s="178">
        <f>J184/RES_summary!J$19</f>
        <v>108.14198627323653</v>
      </c>
      <c r="K238" s="178">
        <f>K184/RES_summary!K$19</f>
        <v>107.29864305880976</v>
      </c>
      <c r="L238" s="178">
        <f>L184/RES_summary!L$19</f>
        <v>128.95451911438289</v>
      </c>
      <c r="M238" s="178">
        <f>M184/RES_summary!M$19</f>
        <v>116.52000632386367</v>
      </c>
      <c r="N238" s="178">
        <f>N184/RES_summary!N$19</f>
        <v>110.55612157468043</v>
      </c>
      <c r="O238" s="178">
        <f>O184/RES_summary!O$19</f>
        <v>106.07651594647947</v>
      </c>
      <c r="P238" s="178">
        <f>P184/RES_summary!P$19</f>
        <v>89.540572055656355</v>
      </c>
      <c r="Q238" s="178">
        <f>Q184/RES_summary!Q$19</f>
        <v>101.1039124470759</v>
      </c>
    </row>
    <row r="239" spans="1:17" ht="12" customHeight="1" x14ac:dyDescent="0.25">
      <c r="A239" s="23" t="s">
        <v>60</v>
      </c>
      <c r="B239" s="177">
        <f>B185/RES_summary!B$19</f>
        <v>98.143207273254632</v>
      </c>
      <c r="C239" s="177">
        <f>C185/RES_summary!C$19</f>
        <v>108.05481883701121</v>
      </c>
      <c r="D239" s="177">
        <f>D185/RES_summary!D$19</f>
        <v>107.48923984495953</v>
      </c>
      <c r="E239" s="177">
        <f>E185/RES_summary!E$19</f>
        <v>121.97559697854557</v>
      </c>
      <c r="F239" s="177">
        <f>F185/RES_summary!F$19</f>
        <v>119.77969153749549</v>
      </c>
      <c r="G239" s="177">
        <f>G185/RES_summary!G$19</f>
        <v>119.7749640890105</v>
      </c>
      <c r="H239" s="177">
        <f>H185/RES_summary!H$19</f>
        <v>122.44397676488137</v>
      </c>
      <c r="I239" s="177">
        <f>I185/RES_summary!I$19</f>
        <v>106.64777246863689</v>
      </c>
      <c r="J239" s="177">
        <f>J185/RES_summary!J$19</f>
        <v>108.14198627323653</v>
      </c>
      <c r="K239" s="177">
        <f>K185/RES_summary!K$19</f>
        <v>107.29864305880976</v>
      </c>
      <c r="L239" s="177">
        <f>L185/RES_summary!L$19</f>
        <v>128.95451911438289</v>
      </c>
      <c r="M239" s="177">
        <f>M185/RES_summary!M$19</f>
        <v>116.52000632386367</v>
      </c>
      <c r="N239" s="177">
        <f>N185/RES_summary!N$19</f>
        <v>110.55612157468043</v>
      </c>
      <c r="O239" s="177">
        <f>O185/RES_summary!O$19</f>
        <v>106.07651594647947</v>
      </c>
      <c r="P239" s="177">
        <f>P185/RES_summary!P$19</f>
        <v>89.540572055656355</v>
      </c>
      <c r="Q239" s="177">
        <f>Q185/RES_summary!Q$19</f>
        <v>101.1039124470759</v>
      </c>
    </row>
    <row r="240" spans="1:17" ht="12" customHeight="1" x14ac:dyDescent="0.25">
      <c r="A240" s="158" t="s">
        <v>112</v>
      </c>
      <c r="B240" s="178">
        <f>B186/RES_summary!B$19</f>
        <v>8.3433198614722954</v>
      </c>
      <c r="C240" s="178">
        <f>C186/RES_summary!C$19</f>
        <v>8.4430447484977087</v>
      </c>
      <c r="D240" s="178">
        <f>D186/RES_summary!D$19</f>
        <v>8.499445533625158</v>
      </c>
      <c r="E240" s="178">
        <f>E186/RES_summary!E$19</f>
        <v>8.5584172042130788</v>
      </c>
      <c r="F240" s="178">
        <f>F186/RES_summary!F$19</f>
        <v>8.5540375783733111</v>
      </c>
      <c r="G240" s="178">
        <f>G186/RES_summary!G$19</f>
        <v>8.6166136521496082</v>
      </c>
      <c r="H240" s="178">
        <f>H186/RES_summary!H$19</f>
        <v>8.7853787669278756</v>
      </c>
      <c r="I240" s="178">
        <f>I186/RES_summary!I$19</f>
        <v>8.7705798428616806</v>
      </c>
      <c r="J240" s="178">
        <f>J186/RES_summary!J$19</f>
        <v>8.878528172187437</v>
      </c>
      <c r="K240" s="178">
        <f>K186/RES_summary!K$19</f>
        <v>9.0910865058429806</v>
      </c>
      <c r="L240" s="178">
        <f>L186/RES_summary!L$19</f>
        <v>9.1168885872917791</v>
      </c>
      <c r="M240" s="178">
        <f>M186/RES_summary!M$19</f>
        <v>9.3344876031704409</v>
      </c>
      <c r="N240" s="178">
        <f>N186/RES_summary!N$19</f>
        <v>9.3543283164303652</v>
      </c>
      <c r="O240" s="178">
        <f>O186/RES_summary!O$19</f>
        <v>9.3563919183200372</v>
      </c>
      <c r="P240" s="178">
        <f>P186/RES_summary!P$19</f>
        <v>9.6625623257935302</v>
      </c>
      <c r="Q240" s="178">
        <f>Q186/RES_summary!Q$19</f>
        <v>9.6391091050960593</v>
      </c>
    </row>
    <row r="241" spans="1:17" ht="12" customHeight="1" x14ac:dyDescent="0.25">
      <c r="A241" s="23" t="s">
        <v>60</v>
      </c>
      <c r="B241" s="177">
        <f>B187/RES_summary!B$19</f>
        <v>8.3433198614722954</v>
      </c>
      <c r="C241" s="177">
        <f>C187/RES_summary!C$19</f>
        <v>8.4430447484977087</v>
      </c>
      <c r="D241" s="177">
        <f>D187/RES_summary!D$19</f>
        <v>8.499445533625158</v>
      </c>
      <c r="E241" s="177">
        <f>E187/RES_summary!E$19</f>
        <v>8.5584172042130788</v>
      </c>
      <c r="F241" s="177">
        <f>F187/RES_summary!F$19</f>
        <v>8.5540375783733111</v>
      </c>
      <c r="G241" s="177">
        <f>G187/RES_summary!G$19</f>
        <v>8.6166136521496082</v>
      </c>
      <c r="H241" s="177">
        <f>H187/RES_summary!H$19</f>
        <v>8.7853787669278756</v>
      </c>
      <c r="I241" s="177">
        <f>I187/RES_summary!I$19</f>
        <v>8.7705798428616806</v>
      </c>
      <c r="J241" s="177">
        <f>J187/RES_summary!J$19</f>
        <v>8.878528172187437</v>
      </c>
      <c r="K241" s="177">
        <f>K187/RES_summary!K$19</f>
        <v>9.0910865058429806</v>
      </c>
      <c r="L241" s="177">
        <f>L187/RES_summary!L$19</f>
        <v>9.1168885872917791</v>
      </c>
      <c r="M241" s="177">
        <f>M187/RES_summary!M$19</f>
        <v>9.3344876031704409</v>
      </c>
      <c r="N241" s="177">
        <f>N187/RES_summary!N$19</f>
        <v>9.3543283164303652</v>
      </c>
      <c r="O241" s="177">
        <f>O187/RES_summary!O$19</f>
        <v>9.3563919183200372</v>
      </c>
      <c r="P241" s="177">
        <f>P187/RES_summary!P$19</f>
        <v>9.6625623257935302</v>
      </c>
      <c r="Q241" s="177">
        <f>Q187/RES_summary!Q$19</f>
        <v>9.6391091050960593</v>
      </c>
    </row>
    <row r="242" spans="1:17" ht="12" customHeight="1" x14ac:dyDescent="0.25">
      <c r="A242" s="158" t="s">
        <v>63</v>
      </c>
      <c r="B242" s="178">
        <f>B188/RES_summary!B$19</f>
        <v>12.850944200415915</v>
      </c>
      <c r="C242" s="178">
        <f>C188/RES_summary!C$19</f>
        <v>13.242906273189954</v>
      </c>
      <c r="D242" s="178">
        <f>D188/RES_summary!D$19</f>
        <v>14.398881333113145</v>
      </c>
      <c r="E242" s="178">
        <f>E188/RES_summary!E$19</f>
        <v>14.884840987595629</v>
      </c>
      <c r="F242" s="178">
        <f>F188/RES_summary!F$19</f>
        <v>14.792317692878187</v>
      </c>
      <c r="G242" s="178">
        <f>G188/RES_summary!G$19</f>
        <v>14.666710668161185</v>
      </c>
      <c r="H242" s="178">
        <f>H188/RES_summary!H$19</f>
        <v>16.334730549245208</v>
      </c>
      <c r="I242" s="178">
        <f>I188/RES_summary!I$19</f>
        <v>16.347596063805312</v>
      </c>
      <c r="J242" s="178">
        <f>J188/RES_summary!J$19</f>
        <v>14.968635290372109</v>
      </c>
      <c r="K242" s="178">
        <f>K188/RES_summary!K$19</f>
        <v>14.932440703768561</v>
      </c>
      <c r="L242" s="178">
        <f>L188/RES_summary!L$19</f>
        <v>20.085381681162346</v>
      </c>
      <c r="M242" s="178">
        <f>M188/RES_summary!M$19</f>
        <v>19.576401357655122</v>
      </c>
      <c r="N242" s="178">
        <f>N188/RES_summary!N$19</f>
        <v>18.382270240130051</v>
      </c>
      <c r="O242" s="178">
        <f>O188/RES_summary!O$19</f>
        <v>18.488812786520068</v>
      </c>
      <c r="P242" s="178">
        <f>P188/RES_summary!P$19</f>
        <v>18.742510845005974</v>
      </c>
      <c r="Q242" s="178">
        <f>Q188/RES_summary!Q$19</f>
        <v>20.154177514522825</v>
      </c>
    </row>
    <row r="243" spans="1:17" ht="12" customHeight="1" x14ac:dyDescent="0.25">
      <c r="A243" s="167" t="s">
        <v>144</v>
      </c>
      <c r="B243" s="183">
        <f>B189/RES_summary!B$19</f>
        <v>12.560154732144271</v>
      </c>
      <c r="C243" s="183">
        <f>C189/RES_summary!C$19</f>
        <v>12.59834554933153</v>
      </c>
      <c r="D243" s="183">
        <f>D189/RES_summary!D$19</f>
        <v>12.7685217671432</v>
      </c>
      <c r="E243" s="183">
        <f>E189/RES_summary!E$19</f>
        <v>12.871354899635181</v>
      </c>
      <c r="F243" s="183">
        <f>F189/RES_summary!F$19</f>
        <v>12.841166886191722</v>
      </c>
      <c r="G243" s="183">
        <f>G189/RES_summary!G$19</f>
        <v>13.127008873722795</v>
      </c>
      <c r="H243" s="183">
        <f>H189/RES_summary!H$19</f>
        <v>13.523636732074181</v>
      </c>
      <c r="I243" s="183">
        <f>I189/RES_summary!I$19</f>
        <v>14.554007425420027</v>
      </c>
      <c r="J243" s="183">
        <f>J189/RES_summary!J$19</f>
        <v>14.581821667384757</v>
      </c>
      <c r="K243" s="183">
        <f>K189/RES_summary!K$19</f>
        <v>14.777526156398228</v>
      </c>
      <c r="L243" s="183">
        <f>L189/RES_summary!L$19</f>
        <v>17.887310104723458</v>
      </c>
      <c r="M243" s="183">
        <f>M189/RES_summary!M$19</f>
        <v>17.328831957164113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13.682051716778092</v>
      </c>
      <c r="D244" s="183">
        <f>D190/RES_summary!D$19</f>
        <v>13.789339548700475</v>
      </c>
      <c r="E244" s="183">
        <f>E190/RES_summary!E$19</f>
        <v>13.818780003639743</v>
      </c>
      <c r="F244" s="183">
        <f>F190/RES_summary!F$19</f>
        <v>13.741423758069779</v>
      </c>
      <c r="G244" s="183">
        <f>G190/RES_summary!G$19</f>
        <v>13.868795782704524</v>
      </c>
      <c r="H244" s="183">
        <f>H190/RES_summary!H$19</f>
        <v>14.054777282994509</v>
      </c>
      <c r="I244" s="183">
        <f>I190/RES_summary!I$19</f>
        <v>14.025657135061486</v>
      </c>
      <c r="J244" s="183">
        <f>J190/RES_summary!J$19</f>
        <v>14.152938045422948</v>
      </c>
      <c r="K244" s="183">
        <f>K190/RES_summary!K$19</f>
        <v>14.390593886178848</v>
      </c>
      <c r="L244" s="183">
        <f>L190/RES_summary!L$19</f>
        <v>17.261530087650257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9.2981428534011528</v>
      </c>
      <c r="D245" s="182">
        <f>D191/RES_summary!D$19</f>
        <v>9.3502091845512965</v>
      </c>
      <c r="E245" s="182">
        <f>E191/RES_summary!E$19</f>
        <v>9.3501960465174658</v>
      </c>
      <c r="F245" s="182">
        <f>F191/RES_summary!F$19</f>
        <v>9.276827212315979</v>
      </c>
      <c r="G245" s="182">
        <f>G191/RES_summary!G$19</f>
        <v>9.3449033197409932</v>
      </c>
      <c r="H245" s="182">
        <f>H191/RES_summary!H$19</f>
        <v>9.4557620163485652</v>
      </c>
      <c r="I245" s="182">
        <f>I191/RES_summary!I$19</f>
        <v>9.4285825680824935</v>
      </c>
      <c r="J245" s="182">
        <f>J191/RES_summary!J$19</f>
        <v>9.5211384038424196</v>
      </c>
      <c r="K245" s="182">
        <f>K191/RES_summary!K$19</f>
        <v>9.7175966260939681</v>
      </c>
      <c r="L245" s="182">
        <f>L191/RES_summary!L$19</f>
        <v>11.895061219641237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4.3839088633769396</v>
      </c>
      <c r="D246" s="181">
        <f>D192/RES_summary!D$19</f>
        <v>4.4391303641491788</v>
      </c>
      <c r="E246" s="181">
        <f>E192/RES_summary!E$19</f>
        <v>4.4685839571222772</v>
      </c>
      <c r="F246" s="181">
        <f>F192/RES_summary!F$19</f>
        <v>4.4645965457538006</v>
      </c>
      <c r="G246" s="181">
        <f>G192/RES_summary!G$19</f>
        <v>4.5238924629635333</v>
      </c>
      <c r="H246" s="181">
        <f>H192/RES_summary!H$19</f>
        <v>4.599015266645945</v>
      </c>
      <c r="I246" s="181">
        <f>I192/RES_summary!I$19</f>
        <v>4.5970745669789919</v>
      </c>
      <c r="J246" s="181">
        <f>J192/RES_summary!J$19</f>
        <v>4.6317996415805274</v>
      </c>
      <c r="K246" s="181">
        <f>K192/RES_summary!K$19</f>
        <v>4.6729972600848786</v>
      </c>
      <c r="L246" s="181">
        <f>L192/RES_summary!L$19</f>
        <v>5.3664688680090178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14.18750863715073</v>
      </c>
      <c r="C247" s="180">
        <f>C193/RES_summary!C$19</f>
        <v>14.652218035146735</v>
      </c>
      <c r="D247" s="180">
        <f>D193/RES_summary!D$19</f>
        <v>15.866538703954822</v>
      </c>
      <c r="E247" s="180">
        <f>E193/RES_summary!E$19</f>
        <v>16.005486197619444</v>
      </c>
      <c r="F247" s="180">
        <f>F193/RES_summary!F$19</f>
        <v>15.531159209286489</v>
      </c>
      <c r="G247" s="180">
        <f>G193/RES_summary!G$19</f>
        <v>15.06867017336965</v>
      </c>
      <c r="H247" s="180">
        <f>H193/RES_summary!H$19</f>
        <v>16.836664807725846</v>
      </c>
      <c r="I247" s="180">
        <f>I193/RES_summary!I$19</f>
        <v>16.463513729980658</v>
      </c>
      <c r="J247" s="180">
        <f>J193/RES_summary!J$19</f>
        <v>15.002059033665025</v>
      </c>
      <c r="K247" s="180">
        <f>K193/RES_summary!K$19</f>
        <v>14.958466326979002</v>
      </c>
      <c r="L247" s="180">
        <f>L193/RES_summary!L$19</f>
        <v>20.16335416592009</v>
      </c>
      <c r="M247" s="180">
        <f>M193/RES_summary!M$19</f>
        <v>19.634100459378821</v>
      </c>
      <c r="N247" s="180">
        <f>N193/RES_summary!N$19</f>
        <v>18.429670996362692</v>
      </c>
      <c r="O247" s="180">
        <f>O193/RES_summary!O$19</f>
        <v>18.539922381594856</v>
      </c>
      <c r="P247" s="180">
        <f>P193/RES_summary!P$19</f>
        <v>18.803614472944215</v>
      </c>
      <c r="Q247" s="180">
        <f>Q193/RES_summary!Q$19</f>
        <v>20.255376732046557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14.493654929792285</v>
      </c>
      <c r="D248" s="179">
        <f>D194/RES_summary!D$19</f>
        <v>15.014675072703126</v>
      </c>
      <c r="E248" s="179">
        <f>E194/RES_summary!E$19</f>
        <v>15.051102030650963</v>
      </c>
      <c r="F248" s="179">
        <f>F194/RES_summary!F$19</f>
        <v>14.702718222159499</v>
      </c>
      <c r="G248" s="179">
        <f>G194/RES_summary!G$19</f>
        <v>14.438585794650447</v>
      </c>
      <c r="H248" s="179">
        <f>H194/RES_summary!H$19</f>
        <v>15.675796124524288</v>
      </c>
      <c r="I248" s="179">
        <f>I194/RES_summary!I$19</f>
        <v>15.437685099645964</v>
      </c>
      <c r="J248" s="179">
        <f>J194/RES_summary!J$19</f>
        <v>14.527819745632947</v>
      </c>
      <c r="K248" s="179">
        <f>K194/RES_summary!K$19</f>
        <v>14.518696444311429</v>
      </c>
      <c r="L248" s="179">
        <f>L194/RES_summary!L$19</f>
        <v>18.909051766151155</v>
      </c>
      <c r="M248" s="179">
        <f>M194/RES_summary!M$19</f>
        <v>18.364644644820064</v>
      </c>
      <c r="N248" s="179">
        <f>N194/RES_summary!N$19</f>
        <v>17.579264007899507</v>
      </c>
      <c r="O248" s="179">
        <f>O194/RES_summary!O$19</f>
        <v>17.656726945011506</v>
      </c>
      <c r="P248" s="179">
        <f>P194/RES_summary!P$19</f>
        <v>17.839665573226235</v>
      </c>
      <c r="Q248" s="179">
        <f>Q194/RES_summary!Q$19</f>
        <v>18.793056083281542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10.109746066415349</v>
      </c>
      <c r="D249" s="177">
        <f>D195/RES_summary!D$19</f>
        <v>10.575544708553945</v>
      </c>
      <c r="E249" s="177">
        <f>E195/RES_summary!E$19</f>
        <v>10.582518073528684</v>
      </c>
      <c r="F249" s="177">
        <f>F195/RES_summary!F$19</f>
        <v>10.238121676405697</v>
      </c>
      <c r="G249" s="177">
        <f>G195/RES_summary!G$19</f>
        <v>9.9146933316869106</v>
      </c>
      <c r="H249" s="177">
        <f>H195/RES_summary!H$19</f>
        <v>11.076780857878344</v>
      </c>
      <c r="I249" s="177">
        <f>I195/RES_summary!I$19</f>
        <v>10.840610532666972</v>
      </c>
      <c r="J249" s="177">
        <f>J195/RES_summary!J$19</f>
        <v>9.8960201040524094</v>
      </c>
      <c r="K249" s="177">
        <f>K195/RES_summary!K$19</f>
        <v>9.8456991842265484</v>
      </c>
      <c r="L249" s="177">
        <f>L195/RES_summary!L$19</f>
        <v>13.54258289814214</v>
      </c>
      <c r="M249" s="177">
        <f>M195/RES_summary!M$19</f>
        <v>12.87680875628304</v>
      </c>
      <c r="N249" s="177">
        <f>N195/RES_summary!N$19</f>
        <v>12.092517441999199</v>
      </c>
      <c r="O249" s="177">
        <f>O195/RES_summary!O$19</f>
        <v>12.151497576096876</v>
      </c>
      <c r="P249" s="177">
        <f>P195/RES_summary!P$19</f>
        <v>12.311066945918597</v>
      </c>
      <c r="Q249" s="177">
        <f>Q195/RES_summary!Q$19</f>
        <v>13.239976054822414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4.3839088633769387</v>
      </c>
      <c r="D250" s="177">
        <f>D196/RES_summary!D$19</f>
        <v>4.4391303641491815</v>
      </c>
      <c r="E250" s="177">
        <f>E196/RES_summary!E$19</f>
        <v>4.4685839571222772</v>
      </c>
      <c r="F250" s="177">
        <f>F196/RES_summary!F$19</f>
        <v>4.4645965457538006</v>
      </c>
      <c r="G250" s="177">
        <f>G196/RES_summary!G$19</f>
        <v>4.5238924629635342</v>
      </c>
      <c r="H250" s="177">
        <f>H196/RES_summary!H$19</f>
        <v>4.5990152666459432</v>
      </c>
      <c r="I250" s="177">
        <f>I196/RES_summary!I$19</f>
        <v>4.5970745669789901</v>
      </c>
      <c r="J250" s="177">
        <f>J196/RES_summary!J$19</f>
        <v>4.6317996415805354</v>
      </c>
      <c r="K250" s="177">
        <f>K196/RES_summary!K$19</f>
        <v>4.6729972600848777</v>
      </c>
      <c r="L250" s="177">
        <f>L196/RES_summary!L$19</f>
        <v>5.3664688680090133</v>
      </c>
      <c r="M250" s="177">
        <f>M196/RES_summary!M$19</f>
        <v>5.4878358885370258</v>
      </c>
      <c r="N250" s="177">
        <f>N196/RES_summary!N$19</f>
        <v>5.4867465659003107</v>
      </c>
      <c r="O250" s="177">
        <f>O196/RES_summary!O$19</f>
        <v>5.5052293689146268</v>
      </c>
      <c r="P250" s="177">
        <f>P196/RES_summary!P$19</f>
        <v>5.5285986273076402</v>
      </c>
      <c r="Q250" s="177">
        <f>Q196/RES_summary!Q$19</f>
        <v>5.5530800284591288</v>
      </c>
    </row>
    <row r="251" spans="1:17" ht="12" customHeight="1" x14ac:dyDescent="0.25">
      <c r="A251" s="158" t="s">
        <v>62</v>
      </c>
      <c r="B251" s="178">
        <f>B197/RES_summary!B$19</f>
        <v>7.9806063934099996</v>
      </c>
      <c r="C251" s="178">
        <f>C197/RES_summary!C$19</f>
        <v>8.2868569368597367</v>
      </c>
      <c r="D251" s="178">
        <f>D197/RES_summary!D$19</f>
        <v>8.3394241900870743</v>
      </c>
      <c r="E251" s="178">
        <f>E197/RES_summary!E$19</f>
        <v>8.4405646874901379</v>
      </c>
      <c r="F251" s="178">
        <f>F197/RES_summary!F$19</f>
        <v>8.8934407925341574</v>
      </c>
      <c r="G251" s="178">
        <f>G197/RES_summary!G$19</f>
        <v>8.7426623023855861</v>
      </c>
      <c r="H251" s="178">
        <f>H197/RES_summary!H$19</f>
        <v>8.9514710191598308</v>
      </c>
      <c r="I251" s="178">
        <f>I197/RES_summary!I$19</f>
        <v>9.3851761105597618</v>
      </c>
      <c r="J251" s="178">
        <f>J197/RES_summary!J$19</f>
        <v>9.3028810256704659</v>
      </c>
      <c r="K251" s="178">
        <f>K197/RES_summary!K$19</f>
        <v>9.3531997406810294</v>
      </c>
      <c r="L251" s="178">
        <f>L197/RES_summary!L$19</f>
        <v>11.483887662493895</v>
      </c>
      <c r="M251" s="178">
        <f>M197/RES_summary!M$19</f>
        <v>11.522047288824981</v>
      </c>
      <c r="N251" s="178">
        <f>N197/RES_summary!N$19</f>
        <v>11.148624531160344</v>
      </c>
      <c r="O251" s="178">
        <f>O197/RES_summary!O$19</f>
        <v>11.126785339493422</v>
      </c>
      <c r="P251" s="178">
        <f>P197/RES_summary!P$19</f>
        <v>11.238661170965923</v>
      </c>
      <c r="Q251" s="178">
        <f>Q197/RES_summary!Q$19</f>
        <v>12.18204384053719</v>
      </c>
    </row>
    <row r="252" spans="1:17" ht="12" customHeight="1" x14ac:dyDescent="0.25">
      <c r="A252" s="23" t="s">
        <v>57</v>
      </c>
      <c r="B252" s="177">
        <f>B198/RES_summary!B$19</f>
        <v>7.6363672089357433</v>
      </c>
      <c r="C252" s="177">
        <f>C198/RES_summary!C$19</f>
        <v>7.834879645492201</v>
      </c>
      <c r="D252" s="177">
        <f>D198/RES_summary!D$19</f>
        <v>7.912802341675115</v>
      </c>
      <c r="E252" s="177">
        <f>E198/RES_summary!E$19</f>
        <v>7.9398824478565544</v>
      </c>
      <c r="F252" s="177">
        <f>F198/RES_summary!F$19</f>
        <v>8.4171083198570855</v>
      </c>
      <c r="G252" s="177">
        <f>G198/RES_summary!G$19</f>
        <v>8.5078416925679559</v>
      </c>
      <c r="H252" s="177">
        <f>H198/RES_summary!H$19</f>
        <v>8.6263210793172007</v>
      </c>
      <c r="I252" s="177">
        <f>I198/RES_summary!I$19</f>
        <v>8.9394472811811045</v>
      </c>
      <c r="J252" s="177">
        <f>J198/RES_summary!J$19</f>
        <v>9.0581260036292637</v>
      </c>
      <c r="K252" s="177">
        <f>K198/RES_summary!K$19</f>
        <v>9.036422596443165</v>
      </c>
      <c r="L252" s="177">
        <f>L198/RES_summary!L$19</f>
        <v>10.860918631887898</v>
      </c>
      <c r="M252" s="177">
        <f>M198/RES_summary!M$19</f>
        <v>10.771110307265033</v>
      </c>
      <c r="N252" s="177">
        <f>N198/RES_summary!N$19</f>
        <v>9.3636793572696568</v>
      </c>
      <c r="O252" s="177">
        <f>O198/RES_summary!O$19</f>
        <v>11.942900399186849</v>
      </c>
      <c r="P252" s="177">
        <f>P198/RES_summary!P$19</f>
        <v>10.661233106542122</v>
      </c>
      <c r="Q252" s="177">
        <f>Q198/RES_summary!Q$19</f>
        <v>10.754561039737464</v>
      </c>
    </row>
    <row r="253" spans="1:17" ht="12" customHeight="1" x14ac:dyDescent="0.25">
      <c r="A253" s="29" t="s">
        <v>140</v>
      </c>
      <c r="B253" s="176">
        <f>B199/RES_summary!B$19</f>
        <v>8.6222165165850182</v>
      </c>
      <c r="C253" s="176">
        <f>C199/RES_summary!C$19</f>
        <v>8.6700292862343158</v>
      </c>
      <c r="D253" s="176">
        <f>D199/RES_summary!D$19</f>
        <v>8.8739865061695244</v>
      </c>
      <c r="E253" s="176">
        <f>E199/RES_summary!E$19</f>
        <v>8.9055461065585444</v>
      </c>
      <c r="F253" s="176">
        <f>F199/RES_summary!F$19</f>
        <v>9.0660250217649772</v>
      </c>
      <c r="G253" s="176">
        <f>G199/RES_summary!G$19</f>
        <v>8.901062003682684</v>
      </c>
      <c r="H253" s="176">
        <f>H199/RES_summary!H$19</f>
        <v>9.105581583106785</v>
      </c>
      <c r="I253" s="176">
        <f>I199/RES_summary!I$19</f>
        <v>9.5217865124051233</v>
      </c>
      <c r="J253" s="176">
        <f>J199/RES_summary!J$19</f>
        <v>9.3568180708864617</v>
      </c>
      <c r="K253" s="176">
        <f>K199/RES_summary!K$19</f>
        <v>9.4242346154495209</v>
      </c>
      <c r="L253" s="176">
        <f>L199/RES_summary!L$19</f>
        <v>11.71354311652011</v>
      </c>
      <c r="M253" s="176">
        <f>M199/RES_summary!M$19</f>
        <v>11.704218339600198</v>
      </c>
      <c r="N253" s="176">
        <f>N199/RES_summary!N$19</f>
        <v>11.518413969575944</v>
      </c>
      <c r="O253" s="176">
        <f>O199/RES_summary!O$19</f>
        <v>10.969759915448716</v>
      </c>
      <c r="P253" s="176">
        <f>P199/RES_summary!P$19</f>
        <v>11.323727496540709</v>
      </c>
      <c r="Q253" s="176">
        <f>Q199/RES_summary!Q$19</f>
        <v>12.391708191342349</v>
      </c>
    </row>
    <row r="255" spans="1:17" ht="12" customHeight="1" x14ac:dyDescent="0.25">
      <c r="A255" s="152" t="s">
        <v>195</v>
      </c>
      <c r="B255" s="184">
        <f>B201/RES_summary!B$19</f>
        <v>7.9452845347430978</v>
      </c>
      <c r="C255" s="184">
        <f>C201/RES_summary!C$19</f>
        <v>6.2835082096044959</v>
      </c>
      <c r="D255" s="184">
        <f>D201/RES_summary!D$19</f>
        <v>5.2960116602809686</v>
      </c>
      <c r="E255" s="184">
        <f>E201/RES_summary!E$19</f>
        <v>4.2326445510325117</v>
      </c>
      <c r="F255" s="184">
        <f>F201/RES_summary!F$19</f>
        <v>2.8081491722064449</v>
      </c>
      <c r="G255" s="184">
        <f>G201/RES_summary!G$19</f>
        <v>2.9902227886716743</v>
      </c>
      <c r="H255" s="184">
        <f>H201/RES_summary!H$19</f>
        <v>2.310536452463579</v>
      </c>
      <c r="I255" s="184">
        <f>I201/RES_summary!I$19</f>
        <v>1.3625708031131849</v>
      </c>
      <c r="J255" s="184">
        <f>J201/RES_summary!J$19</f>
        <v>1.0899317636725525</v>
      </c>
      <c r="K255" s="184">
        <f>K201/RES_summary!K$19</f>
        <v>1.1565971154107832</v>
      </c>
      <c r="L255" s="184">
        <f>L201/RES_summary!L$19</f>
        <v>1.5526469878922549</v>
      </c>
      <c r="M255" s="184">
        <f>M201/RES_summary!M$19</f>
        <v>1.0504506071834629</v>
      </c>
      <c r="N255" s="184">
        <f>N201/RES_summary!N$19</f>
        <v>0.79576418438849394</v>
      </c>
      <c r="O255" s="184">
        <f>O201/RES_summary!O$19</f>
        <v>0.94173960515570199</v>
      </c>
      <c r="P255" s="184">
        <f>P201/RES_summary!P$19</f>
        <v>0.66796940017266127</v>
      </c>
      <c r="Q255" s="184">
        <f>Q201/RES_summary!Q$19</f>
        <v>0.66894651605278765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5.0944204853359869</v>
      </c>
      <c r="C260" s="178">
        <f>C206/RES_summary!C$19</f>
        <v>4.2214960392646912</v>
      </c>
      <c r="D260" s="178">
        <f>D206/RES_summary!D$19</f>
        <v>2.9116631876625876</v>
      </c>
      <c r="E260" s="178">
        <f>E206/RES_summary!E$19</f>
        <v>2.18676963168675</v>
      </c>
      <c r="F260" s="178">
        <f>F206/RES_summary!F$19</f>
        <v>1.6597884402588696</v>
      </c>
      <c r="G260" s="178">
        <f>G206/RES_summary!G$19</f>
        <v>1.2505031706102772</v>
      </c>
      <c r="H260" s="178">
        <f>H206/RES_summary!H$19</f>
        <v>0.90770196623200095</v>
      </c>
      <c r="I260" s="178">
        <f>I206/RES_summary!I$19</f>
        <v>0.30430501802473198</v>
      </c>
      <c r="J260" s="178">
        <f>J206/RES_summary!J$19</f>
        <v>0.26607742760178199</v>
      </c>
      <c r="K260" s="178">
        <f>K206/RES_summary!K$19</f>
        <v>0.32417945813086807</v>
      </c>
      <c r="L260" s="178">
        <f>L206/RES_summary!L$19</f>
        <v>9.8136787133192543E-2</v>
      </c>
      <c r="M260" s="178">
        <f>M206/RES_summary!M$19</f>
        <v>8.685819977119591E-3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6.2027874172753537</v>
      </c>
      <c r="C261" s="183">
        <f>C207/RES_summary!C$19</f>
        <v>6.1416268064524555</v>
      </c>
      <c r="D261" s="183">
        <f>D207/RES_summary!D$19</f>
        <v>6.1746542990803359</v>
      </c>
      <c r="E261" s="183">
        <f>E207/RES_summary!E$19</f>
        <v>6.1723785226281631</v>
      </c>
      <c r="F261" s="183">
        <f>F207/RES_summary!F$19</f>
        <v>6.1230535064040401</v>
      </c>
      <c r="G261" s="183">
        <f>G207/RES_summary!G$19</f>
        <v>6.1600069152777772</v>
      </c>
      <c r="H261" s="183">
        <f>H207/RES_summary!H$19</f>
        <v>6.2205618887852472</v>
      </c>
      <c r="I261" s="183">
        <f>I207/RES_summary!I$19</f>
        <v>6.1777797402008154</v>
      </c>
      <c r="J261" s="183">
        <f>J207/RES_summary!J$19</f>
        <v>6.185204387814454</v>
      </c>
      <c r="K261" s="183">
        <f>K207/RES_summary!K$19</f>
        <v>6.2011600892457723</v>
      </c>
      <c r="L261" s="183">
        <f>L207/RES_summary!L$19</f>
        <v>7.3937542303281747</v>
      </c>
      <c r="M261" s="183">
        <f>M207/RES_summary!M$19</f>
        <v>7.1629062077979562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3.9920574241940145</v>
      </c>
      <c r="D262" s="183">
        <f>D208/RES_summary!D$19</f>
        <v>4.0135252944021556</v>
      </c>
      <c r="E262" s="183">
        <f>E208/RES_summary!E$19</f>
        <v>4.0120460397084239</v>
      </c>
      <c r="F262" s="183">
        <f>F208/RES_summary!F$19</f>
        <v>3.9799847791627152</v>
      </c>
      <c r="G262" s="183">
        <f>G208/RES_summary!G$19</f>
        <v>4.0040044949306441</v>
      </c>
      <c r="H262" s="183">
        <f>H208/RES_summary!H$19</f>
        <v>4.0433652277104386</v>
      </c>
      <c r="I262" s="183">
        <f>I208/RES_summary!I$19</f>
        <v>4.0155568311305005</v>
      </c>
      <c r="J262" s="183">
        <f>J208/RES_summary!J$19</f>
        <v>4.0203828520794094</v>
      </c>
      <c r="K262" s="183">
        <f>K208/RES_summary!K$19</f>
        <v>4.03075405800978</v>
      </c>
      <c r="L262" s="183">
        <f>L208/RES_summary!L$19</f>
        <v>4.916846563168269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3.9920574241940145</v>
      </c>
      <c r="D263" s="182">
        <f>D209/RES_summary!D$19</f>
        <v>4.0135252944021556</v>
      </c>
      <c r="E263" s="182">
        <f>E209/RES_summary!E$19</f>
        <v>4.0120460397084239</v>
      </c>
      <c r="F263" s="182">
        <f>F209/RES_summary!F$19</f>
        <v>3.9799847791627152</v>
      </c>
      <c r="G263" s="182">
        <f>G209/RES_summary!G$19</f>
        <v>4.0040044949306441</v>
      </c>
      <c r="H263" s="182">
        <f>H209/RES_summary!H$19</f>
        <v>4.0433652277104386</v>
      </c>
      <c r="I263" s="182">
        <f>I209/RES_summary!I$19</f>
        <v>4.0155568311305005</v>
      </c>
      <c r="J263" s="182">
        <f>J209/RES_summary!J$19</f>
        <v>4.0203828520794094</v>
      </c>
      <c r="K263" s="182">
        <f>K209/RES_summary!K$19</f>
        <v>4.03075405800978</v>
      </c>
      <c r="L263" s="182">
        <f>L209/RES_summary!L$19</f>
        <v>4.916846563168269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2.8508640494071114</v>
      </c>
      <c r="C269" s="178">
        <f>C215/RES_summary!C$19</f>
        <v>2.0620121703398042</v>
      </c>
      <c r="D269" s="178">
        <f>D215/RES_summary!D$19</f>
        <v>2.384348472618381</v>
      </c>
      <c r="E269" s="178">
        <f>E215/RES_summary!E$19</f>
        <v>2.0458749193457617</v>
      </c>
      <c r="F269" s="178">
        <f>F215/RES_summary!F$19</f>
        <v>1.148360731947575</v>
      </c>
      <c r="G269" s="178">
        <f>G215/RES_summary!G$19</f>
        <v>1.7397196180613972</v>
      </c>
      <c r="H269" s="178">
        <f>H215/RES_summary!H$19</f>
        <v>1.4028344862315778</v>
      </c>
      <c r="I269" s="178">
        <f>I215/RES_summary!I$19</f>
        <v>1.0582657850884529</v>
      </c>
      <c r="J269" s="178">
        <f>J215/RES_summary!J$19</f>
        <v>0.82385433607077041</v>
      </c>
      <c r="K269" s="178">
        <f>K215/RES_summary!K$19</f>
        <v>0.83241765727991512</v>
      </c>
      <c r="L269" s="178">
        <f>L215/RES_summary!L$19</f>
        <v>1.4545102007590622</v>
      </c>
      <c r="M269" s="178">
        <f>M215/RES_summary!M$19</f>
        <v>1.0417647872063434</v>
      </c>
      <c r="N269" s="178">
        <f>N215/RES_summary!N$19</f>
        <v>0.79576418438849394</v>
      </c>
      <c r="O269" s="178">
        <f>O215/RES_summary!O$19</f>
        <v>0.94173960515570199</v>
      </c>
      <c r="P269" s="178">
        <f>P215/RES_summary!P$19</f>
        <v>0.66796940017266127</v>
      </c>
      <c r="Q269" s="178">
        <f>Q215/RES_summary!Q$19</f>
        <v>0.66894651605278765</v>
      </c>
    </row>
    <row r="270" spans="1:17" ht="12" customHeight="1" x14ac:dyDescent="0.25">
      <c r="A270" s="23" t="s">
        <v>57</v>
      </c>
      <c r="B270" s="177">
        <f>B216/RES_summary!B$19</f>
        <v>4.3804208315827147</v>
      </c>
      <c r="C270" s="177">
        <f>C216/RES_summary!C$19</f>
        <v>4.4942927799356722</v>
      </c>
      <c r="D270" s="177">
        <f>D216/RES_summary!D$19</f>
        <v>4.2872419651888194</v>
      </c>
      <c r="E270" s="177">
        <f>E216/RES_summary!E$19</f>
        <v>4.2488301227611416</v>
      </c>
      <c r="F270" s="177">
        <f>F216/RES_summary!F$19</f>
        <v>4.3178363521228817</v>
      </c>
      <c r="G270" s="177">
        <f>G216/RES_summary!G$19</f>
        <v>4.3187776483453977</v>
      </c>
      <c r="H270" s="177">
        <f>H216/RES_summary!H$19</f>
        <v>4.3626027015004736</v>
      </c>
      <c r="I270" s="177">
        <f>I216/RES_summary!I$19</f>
        <v>4.5111475802310688</v>
      </c>
      <c r="J270" s="177">
        <f>J216/RES_summary!J$19</f>
        <v>4.5623328785314472</v>
      </c>
      <c r="K270" s="177">
        <f>K216/RES_summary!K$19</f>
        <v>4.5445504532579157</v>
      </c>
      <c r="L270" s="177">
        <f>L216/RES_summary!L$19</f>
        <v>5.4000503300606377</v>
      </c>
      <c r="M270" s="177">
        <f>M216/RES_summary!M$19</f>
        <v>5.3360788479264887</v>
      </c>
      <c r="N270" s="177">
        <f>N216/RES_summary!N$19</f>
        <v>4.6368566898021859</v>
      </c>
      <c r="O270" s="177">
        <f>O216/RES_summary!O$19</f>
        <v>5.836283776923195</v>
      </c>
      <c r="P270" s="177">
        <f>P216/RES_summary!P$19</f>
        <v>5.2021287779269567</v>
      </c>
      <c r="Q270" s="177">
        <f>Q216/RES_summary!Q$19</f>
        <v>5.2234148491441497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5.0194706715467365E-2</v>
      </c>
      <c r="D275" s="168">
        <f t="shared" ref="D275:Q275" si="69">SUM(D276,D278,D280,D289)</f>
        <v>7.6234573229078118E-2</v>
      </c>
      <c r="E275" s="168">
        <f t="shared" si="69"/>
        <v>7.3182415515153781E-2</v>
      </c>
      <c r="F275" s="168">
        <f t="shared" si="69"/>
        <v>5.0448669534357365E-2</v>
      </c>
      <c r="G275" s="168">
        <f t="shared" si="69"/>
        <v>8.0320510921807586E-2</v>
      </c>
      <c r="H275" s="168">
        <f t="shared" si="69"/>
        <v>0.14366369907547635</v>
      </c>
      <c r="I275" s="168">
        <f t="shared" si="69"/>
        <v>3.3755060371823964E-2</v>
      </c>
      <c r="J275" s="168">
        <f t="shared" si="69"/>
        <v>4.4072754351709958E-2</v>
      </c>
      <c r="K275" s="168">
        <f t="shared" si="69"/>
        <v>3.5710563520303482E-2</v>
      </c>
      <c r="L275" s="168">
        <f t="shared" si="69"/>
        <v>2.8233739554899693E-2</v>
      </c>
      <c r="M275" s="168">
        <f t="shared" si="69"/>
        <v>0.10737543657258515</v>
      </c>
      <c r="N275" s="168">
        <f t="shared" si="69"/>
        <v>7.1843590608302504E-2</v>
      </c>
      <c r="O275" s="168">
        <f t="shared" si="69"/>
        <v>0.13997924626981734</v>
      </c>
      <c r="P275" s="168">
        <f t="shared" si="69"/>
        <v>0.3844310620533874</v>
      </c>
      <c r="Q275" s="168">
        <f t="shared" si="69"/>
        <v>1.2255643003811776</v>
      </c>
    </row>
    <row r="276" spans="1:17" ht="12" customHeight="1" x14ac:dyDescent="0.25">
      <c r="A276" s="158" t="s">
        <v>65</v>
      </c>
      <c r="B276" s="157"/>
      <c r="C276" s="157">
        <f>C277</f>
        <v>3.6335335984262689E-2</v>
      </c>
      <c r="D276" s="157">
        <f t="shared" ref="D276:Q276" si="70">D277</f>
        <v>5.3727162979841668E-2</v>
      </c>
      <c r="E276" s="157">
        <f t="shared" si="70"/>
        <v>5.2683407535220335E-2</v>
      </c>
      <c r="F276" s="157">
        <f t="shared" si="70"/>
        <v>3.5705906533337439E-2</v>
      </c>
      <c r="G276" s="157">
        <f t="shared" si="70"/>
        <v>5.6262597610230849E-2</v>
      </c>
      <c r="H276" s="157">
        <f t="shared" si="70"/>
        <v>9.6919793131229767E-2</v>
      </c>
      <c r="I276" s="157">
        <f t="shared" si="70"/>
        <v>2.1480948227450527E-2</v>
      </c>
      <c r="J276" s="157">
        <f t="shared" si="70"/>
        <v>2.8343030377605678E-2</v>
      </c>
      <c r="K276" s="157">
        <f t="shared" si="70"/>
        <v>2.1770086785101436E-2</v>
      </c>
      <c r="L276" s="157">
        <f t="shared" si="70"/>
        <v>1.610020728951455E-2</v>
      </c>
      <c r="M276" s="157">
        <f t="shared" si="70"/>
        <v>5.5544184722747601E-2</v>
      </c>
      <c r="N276" s="157">
        <f t="shared" si="70"/>
        <v>3.7532973826352373E-2</v>
      </c>
      <c r="O276" s="157">
        <f t="shared" si="70"/>
        <v>6.6879316677065259E-2</v>
      </c>
      <c r="P276" s="157">
        <f t="shared" si="70"/>
        <v>0.16189767349436424</v>
      </c>
      <c r="Q276" s="157">
        <f t="shared" si="70"/>
        <v>0.52411353599646049</v>
      </c>
    </row>
    <row r="277" spans="1:17" ht="12" customHeight="1" x14ac:dyDescent="0.25">
      <c r="A277" s="23" t="s">
        <v>60</v>
      </c>
      <c r="B277" s="156"/>
      <c r="C277" s="156">
        <f>RES_hhdet_in_fec!C$145</f>
        <v>3.6335335984262689E-2</v>
      </c>
      <c r="D277" s="156">
        <f>RES_hhdet_in_fec!D$145</f>
        <v>5.3727162979841668E-2</v>
      </c>
      <c r="E277" s="156">
        <f>RES_hhdet_in_fec!E$145</f>
        <v>5.2683407535220335E-2</v>
      </c>
      <c r="F277" s="156">
        <f>RES_hhdet_in_fec!F$145</f>
        <v>3.5705906533337439E-2</v>
      </c>
      <c r="G277" s="156">
        <f>RES_hhdet_in_fec!G$145</f>
        <v>5.6262597610230849E-2</v>
      </c>
      <c r="H277" s="156">
        <f>RES_hhdet_in_fec!H$145</f>
        <v>9.6919793131229767E-2</v>
      </c>
      <c r="I277" s="156">
        <f>RES_hhdet_in_fec!I$145</f>
        <v>2.1480948227450527E-2</v>
      </c>
      <c r="J277" s="156">
        <f>RES_hhdet_in_fec!J$145</f>
        <v>2.8343030377605678E-2</v>
      </c>
      <c r="K277" s="156">
        <f>RES_hhdet_in_fec!K$145</f>
        <v>2.1770086785101436E-2</v>
      </c>
      <c r="L277" s="156">
        <f>RES_hhdet_in_fec!L$145</f>
        <v>1.610020728951455E-2</v>
      </c>
      <c r="M277" s="156">
        <f>RES_hhdet_in_fec!M$145</f>
        <v>5.5544184722747601E-2</v>
      </c>
      <c r="N277" s="156">
        <f>RES_hhdet_in_fec!N$145</f>
        <v>3.7532973826352373E-2</v>
      </c>
      <c r="O277" s="156">
        <f>RES_hhdet_in_fec!O$145</f>
        <v>6.6879316677065259E-2</v>
      </c>
      <c r="P277" s="156">
        <f>RES_hhdet_in_fec!P$145</f>
        <v>0.16189767349436424</v>
      </c>
      <c r="Q277" s="156">
        <f>RES_hhdet_in_fec!Q$145</f>
        <v>0.52411353599646049</v>
      </c>
    </row>
    <row r="278" spans="1:17" ht="12" customHeight="1" x14ac:dyDescent="0.25">
      <c r="A278" s="158" t="s">
        <v>112</v>
      </c>
      <c r="B278" s="157"/>
      <c r="C278" s="157">
        <f>C279</f>
        <v>2.0145512424505265E-3</v>
      </c>
      <c r="D278" s="157">
        <f t="shared" ref="D278:Q278" si="71">D279</f>
        <v>2.9461687210858936E-3</v>
      </c>
      <c r="E278" s="157">
        <f t="shared" si="71"/>
        <v>2.5984111687113601E-3</v>
      </c>
      <c r="F278" s="157">
        <f t="shared" si="71"/>
        <v>1.8336597874509019E-3</v>
      </c>
      <c r="G278" s="157">
        <f t="shared" si="71"/>
        <v>2.9324672863009181E-3</v>
      </c>
      <c r="H278" s="157">
        <f t="shared" si="71"/>
        <v>5.1750959487234238E-3</v>
      </c>
      <c r="I278" s="157">
        <f t="shared" si="71"/>
        <v>1.3000698956068717E-3</v>
      </c>
      <c r="J278" s="157">
        <f t="shared" si="71"/>
        <v>1.7121623162506103E-3</v>
      </c>
      <c r="K278" s="157">
        <f t="shared" si="71"/>
        <v>1.6814682014845868E-3</v>
      </c>
      <c r="L278" s="157">
        <f t="shared" si="71"/>
        <v>1.1170532928494446E-3</v>
      </c>
      <c r="M278" s="157">
        <f t="shared" si="71"/>
        <v>4.5875297790779444E-3</v>
      </c>
      <c r="N278" s="157">
        <f t="shared" si="71"/>
        <v>2.9895456165648184E-3</v>
      </c>
      <c r="O278" s="157">
        <f t="shared" si="71"/>
        <v>6.2633921001768438E-3</v>
      </c>
      <c r="P278" s="157">
        <f t="shared" si="71"/>
        <v>1.883512724991894E-2</v>
      </c>
      <c r="Q278" s="157">
        <f t="shared" si="71"/>
        <v>5.2345638371958839E-2</v>
      </c>
    </row>
    <row r="279" spans="1:17" ht="12" customHeight="1" x14ac:dyDescent="0.25">
      <c r="A279" s="23" t="s">
        <v>60</v>
      </c>
      <c r="B279" s="156"/>
      <c r="C279" s="156">
        <f>RES_hhdet_in_fec!C$147</f>
        <v>2.0145512424505265E-3</v>
      </c>
      <c r="D279" s="156">
        <f>RES_hhdet_in_fec!D$147</f>
        <v>2.9461687210858936E-3</v>
      </c>
      <c r="E279" s="156">
        <f>RES_hhdet_in_fec!E$147</f>
        <v>2.5984111687113601E-3</v>
      </c>
      <c r="F279" s="156">
        <f>RES_hhdet_in_fec!F$147</f>
        <v>1.8336597874509019E-3</v>
      </c>
      <c r="G279" s="156">
        <f>RES_hhdet_in_fec!G$147</f>
        <v>2.9324672863009181E-3</v>
      </c>
      <c r="H279" s="156">
        <f>RES_hhdet_in_fec!H$147</f>
        <v>5.1750959487234238E-3</v>
      </c>
      <c r="I279" s="156">
        <f>RES_hhdet_in_fec!I$147</f>
        <v>1.3000698956068717E-3</v>
      </c>
      <c r="J279" s="156">
        <f>RES_hhdet_in_fec!J$147</f>
        <v>1.7121623162506103E-3</v>
      </c>
      <c r="K279" s="156">
        <f>RES_hhdet_in_fec!K$147</f>
        <v>1.6814682014845868E-3</v>
      </c>
      <c r="L279" s="156">
        <f>RES_hhdet_in_fec!L$147</f>
        <v>1.1170532928494446E-3</v>
      </c>
      <c r="M279" s="156">
        <f>RES_hhdet_in_fec!M$147</f>
        <v>4.5875297790779444E-3</v>
      </c>
      <c r="N279" s="156">
        <f>RES_hhdet_in_fec!N$147</f>
        <v>2.9895456165648184E-3</v>
      </c>
      <c r="O279" s="156">
        <f>RES_hhdet_in_fec!O$147</f>
        <v>6.2633921001768438E-3</v>
      </c>
      <c r="P279" s="156">
        <f>RES_hhdet_in_fec!P$147</f>
        <v>1.883512724991894E-2</v>
      </c>
      <c r="Q279" s="156">
        <f>RES_hhdet_in_fec!Q$147</f>
        <v>5.2345638371958839E-2</v>
      </c>
    </row>
    <row r="280" spans="1:17" ht="12" customHeight="1" x14ac:dyDescent="0.25">
      <c r="A280" s="158" t="s">
        <v>63</v>
      </c>
      <c r="B280" s="157"/>
      <c r="C280" s="157">
        <f>SUM(C281:C282,C285:C286)</f>
        <v>7.9093409709655501E-3</v>
      </c>
      <c r="D280" s="157">
        <f t="shared" ref="D280:Q280" si="72">SUM(D281:D282,D285:D286)</f>
        <v>1.327848950229709E-2</v>
      </c>
      <c r="E280" s="157">
        <f t="shared" si="72"/>
        <v>1.2161983834388214E-2</v>
      </c>
      <c r="F280" s="157">
        <f t="shared" si="72"/>
        <v>8.6285114075420628E-3</v>
      </c>
      <c r="G280" s="157">
        <f t="shared" si="72"/>
        <v>1.4071794296612438E-2</v>
      </c>
      <c r="H280" s="157">
        <f t="shared" si="72"/>
        <v>2.8472683069199027E-2</v>
      </c>
      <c r="I280" s="157">
        <f t="shared" si="72"/>
        <v>7.2831387201482247E-3</v>
      </c>
      <c r="J280" s="157">
        <f t="shared" si="72"/>
        <v>9.0224765230068442E-3</v>
      </c>
      <c r="K280" s="157">
        <f t="shared" si="72"/>
        <v>7.8892893111549983E-3</v>
      </c>
      <c r="L280" s="157">
        <f t="shared" si="72"/>
        <v>7.2573881335343676E-3</v>
      </c>
      <c r="M280" s="157">
        <f t="shared" si="72"/>
        <v>3.1010731198060387E-2</v>
      </c>
      <c r="N280" s="157">
        <f t="shared" si="72"/>
        <v>2.0014755010694836E-2</v>
      </c>
      <c r="O280" s="157">
        <f t="shared" si="72"/>
        <v>4.3959670565296871E-2</v>
      </c>
      <c r="P280" s="157">
        <f t="shared" si="72"/>
        <v>0.13306962143571605</v>
      </c>
      <c r="Q280" s="157">
        <f t="shared" si="72"/>
        <v>0.42170519288260971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7.5339515923448525E-3</v>
      </c>
      <c r="D285" s="162">
        <f>RES_hhdet_in_fec!D$153</f>
        <v>1.2604274919027776E-2</v>
      </c>
      <c r="E285" s="162">
        <f>RES_hhdet_in_fec!E$153</f>
        <v>1.1491881879905564E-2</v>
      </c>
      <c r="F285" s="162">
        <f>RES_hhdet_in_fec!F$153</f>
        <v>8.141711123954079E-3</v>
      </c>
      <c r="G285" s="162">
        <f>RES_hhdet_in_fec!G$153</f>
        <v>1.3397020688755173E-2</v>
      </c>
      <c r="H285" s="162">
        <f>RES_hhdet_in_fec!H$153</f>
        <v>2.7267277849674466E-2</v>
      </c>
      <c r="I285" s="162">
        <f>RES_hhdet_in_fec!I$153</f>
        <v>5.7431339305509177E-3</v>
      </c>
      <c r="J285" s="162">
        <f>RES_hhdet_in_fec!J$153</f>
        <v>6.0645374438668374E-3</v>
      </c>
      <c r="K285" s="162">
        <f>RES_hhdet_in_fec!K$153</f>
        <v>5.9973940359813642E-3</v>
      </c>
      <c r="L285" s="162">
        <f>RES_hhdet_in_fec!L$153</f>
        <v>5.1627961182786055E-3</v>
      </c>
      <c r="M285" s="162">
        <f>RES_hhdet_in_fec!M$153</f>
        <v>2.6464245240198431E-2</v>
      </c>
      <c r="N285" s="162">
        <f>RES_hhdet_in_fec!N$153</f>
        <v>1.2821346218734188E-2</v>
      </c>
      <c r="O285" s="162">
        <f>RES_hhdet_in_fec!O$153</f>
        <v>3.6610385391786099E-2</v>
      </c>
      <c r="P285" s="162">
        <f>RES_hhdet_in_fec!P$153</f>
        <v>0.10853618499327214</v>
      </c>
      <c r="Q285" s="162">
        <f>RES_hhdet_in_fec!Q$153</f>
        <v>0.34987174458445963</v>
      </c>
    </row>
    <row r="286" spans="1:17" ht="12" customHeight="1" x14ac:dyDescent="0.25">
      <c r="A286" s="161" t="s">
        <v>141</v>
      </c>
      <c r="B286" s="160"/>
      <c r="C286" s="160">
        <f>SUM(C287:C288)</f>
        <v>3.7538937862069779E-4</v>
      </c>
      <c r="D286" s="160">
        <f t="shared" ref="D286:Q286" si="74">SUM(D287:D288)</f>
        <v>6.7421458326931416E-4</v>
      </c>
      <c r="E286" s="160">
        <f t="shared" si="74"/>
        <v>6.7010195448265035E-4</v>
      </c>
      <c r="F286" s="160">
        <f t="shared" si="74"/>
        <v>4.8680028358798319E-4</v>
      </c>
      <c r="G286" s="160">
        <f t="shared" si="74"/>
        <v>6.7477360785726521E-4</v>
      </c>
      <c r="H286" s="160">
        <f t="shared" si="74"/>
        <v>1.2054052195245605E-3</v>
      </c>
      <c r="I286" s="160">
        <f t="shared" si="74"/>
        <v>1.540004789597307E-3</v>
      </c>
      <c r="J286" s="160">
        <f t="shared" si="74"/>
        <v>2.9579390791400059E-3</v>
      </c>
      <c r="K286" s="160">
        <f t="shared" si="74"/>
        <v>1.8918952751736332E-3</v>
      </c>
      <c r="L286" s="160">
        <f t="shared" si="74"/>
        <v>2.0945920152557621E-3</v>
      </c>
      <c r="M286" s="160">
        <f t="shared" si="74"/>
        <v>4.5464859578619576E-3</v>
      </c>
      <c r="N286" s="160">
        <f t="shared" si="74"/>
        <v>7.1934087919606465E-3</v>
      </c>
      <c r="O286" s="160">
        <f t="shared" si="74"/>
        <v>7.3492851735107723E-3</v>
      </c>
      <c r="P286" s="160">
        <f t="shared" si="74"/>
        <v>2.4533436442443921E-2</v>
      </c>
      <c r="Q286" s="160">
        <f t="shared" si="74"/>
        <v>7.1833448298150096E-2</v>
      </c>
    </row>
    <row r="287" spans="1:17" ht="12" customHeight="1" x14ac:dyDescent="0.25">
      <c r="A287" s="148" t="s">
        <v>60</v>
      </c>
      <c r="B287" s="156"/>
      <c r="C287" s="156">
        <f>RES_hhdet_in_fec!C$155</f>
        <v>2.9027609689573532E-4</v>
      </c>
      <c r="D287" s="156">
        <f>RES_hhdet_in_fec!D$155</f>
        <v>5.2458025005760653E-4</v>
      </c>
      <c r="E287" s="156">
        <f>RES_hhdet_in_fec!E$155</f>
        <v>5.2029809602412744E-4</v>
      </c>
      <c r="F287" s="156">
        <f>RES_hhdet_in_fec!F$155</f>
        <v>3.7493198272402548E-4</v>
      </c>
      <c r="G287" s="156">
        <f>RES_hhdet_in_fec!G$155</f>
        <v>5.1372522560268338E-4</v>
      </c>
      <c r="H287" s="156">
        <f>RES_hhdet_in_fec!H$155</f>
        <v>9.3683074111317304E-4</v>
      </c>
      <c r="I287" s="156">
        <f>RES_hhdet_in_fec!I$155</f>
        <v>1.1899099638918202E-3</v>
      </c>
      <c r="J287" s="156">
        <f>RES_hhdet_in_fec!J$155</f>
        <v>2.2305446440318778E-3</v>
      </c>
      <c r="K287" s="156">
        <f>RES_hhdet_in_fec!K$155</f>
        <v>1.4206321334264565E-3</v>
      </c>
      <c r="L287" s="156">
        <f>RES_hhdet_in_fec!L$155</f>
        <v>1.6384910979493719E-3</v>
      </c>
      <c r="M287" s="156">
        <f>RES_hhdet_in_fec!M$155</f>
        <v>3.4955162791957092E-3</v>
      </c>
      <c r="N287" s="156">
        <f>RES_hhdet_in_fec!N$155</f>
        <v>5.4436064473340345E-3</v>
      </c>
      <c r="O287" s="156">
        <f>RES_hhdet_in_fec!O$155</f>
        <v>5.5583840898791878E-3</v>
      </c>
      <c r="P287" s="156">
        <f>RES_hhdet_in_fec!P$155</f>
        <v>1.8573076100435376E-2</v>
      </c>
      <c r="Q287" s="156">
        <f>RES_hhdet_in_fec!Q$155</f>
        <v>5.5228002576989628E-2</v>
      </c>
    </row>
    <row r="288" spans="1:17" ht="12" customHeight="1" x14ac:dyDescent="0.25">
      <c r="A288" s="148" t="s">
        <v>59</v>
      </c>
      <c r="B288" s="156"/>
      <c r="C288" s="156">
        <f>RES_hhdet_in_fec!C$156</f>
        <v>8.5113281724962488E-5</v>
      </c>
      <c r="D288" s="156">
        <f>RES_hhdet_in_fec!D$156</f>
        <v>1.4963433321170765E-4</v>
      </c>
      <c r="E288" s="156">
        <f>RES_hhdet_in_fec!E$156</f>
        <v>1.4980385845852291E-4</v>
      </c>
      <c r="F288" s="156">
        <f>RES_hhdet_in_fec!F$156</f>
        <v>1.1186830086395774E-4</v>
      </c>
      <c r="G288" s="156">
        <f>RES_hhdet_in_fec!G$156</f>
        <v>1.6104838225458184E-4</v>
      </c>
      <c r="H288" s="156">
        <f>RES_hhdet_in_fec!H$156</f>
        <v>2.6857447841138738E-4</v>
      </c>
      <c r="I288" s="156">
        <f>RES_hhdet_in_fec!I$156</f>
        <v>3.5009482570548696E-4</v>
      </c>
      <c r="J288" s="156">
        <f>RES_hhdet_in_fec!J$156</f>
        <v>7.2739443510812804E-4</v>
      </c>
      <c r="K288" s="156">
        <f>RES_hhdet_in_fec!K$156</f>
        <v>4.7126314174717664E-4</v>
      </c>
      <c r="L288" s="156">
        <f>RES_hhdet_in_fec!L$156</f>
        <v>4.5610091730639E-4</v>
      </c>
      <c r="M288" s="156">
        <f>RES_hhdet_in_fec!M$156</f>
        <v>1.0509696786662481E-3</v>
      </c>
      <c r="N288" s="156">
        <f>RES_hhdet_in_fec!N$156</f>
        <v>1.7498023446266124E-3</v>
      </c>
      <c r="O288" s="156">
        <f>RES_hhdet_in_fec!O$156</f>
        <v>1.7909010836315842E-3</v>
      </c>
      <c r="P288" s="156">
        <f>RES_hhdet_in_fec!P$156</f>
        <v>5.9603603420085461E-3</v>
      </c>
      <c r="Q288" s="156">
        <f>RES_hhdet_in_fec!Q$156</f>
        <v>1.6605445721160465E-2</v>
      </c>
    </row>
    <row r="289" spans="1:17" ht="12" customHeight="1" x14ac:dyDescent="0.25">
      <c r="A289" s="158" t="s">
        <v>62</v>
      </c>
      <c r="B289" s="157"/>
      <c r="C289" s="157">
        <f>SUM(C290:C291)</f>
        <v>3.9354785177885985E-3</v>
      </c>
      <c r="D289" s="157">
        <f t="shared" ref="D289:Q289" si="75">SUM(D290:D291)</f>
        <v>6.2827520258534539E-3</v>
      </c>
      <c r="E289" s="157">
        <f t="shared" si="75"/>
        <v>5.7386129768338644E-3</v>
      </c>
      <c r="F289" s="157">
        <f t="shared" si="75"/>
        <v>4.2805918060269633E-3</v>
      </c>
      <c r="G289" s="157">
        <f t="shared" si="75"/>
        <v>7.0536517286633712E-3</v>
      </c>
      <c r="H289" s="157">
        <f t="shared" si="75"/>
        <v>1.3096126926324144E-2</v>
      </c>
      <c r="I289" s="157">
        <f t="shared" si="75"/>
        <v>3.690903528618342E-3</v>
      </c>
      <c r="J289" s="157">
        <f t="shared" si="75"/>
        <v>4.9950851348468236E-3</v>
      </c>
      <c r="K289" s="157">
        <f t="shared" si="75"/>
        <v>4.3697192225624609E-3</v>
      </c>
      <c r="L289" s="157">
        <f t="shared" si="75"/>
        <v>3.7590908390013299E-3</v>
      </c>
      <c r="M289" s="157">
        <f t="shared" si="75"/>
        <v>1.6232990872699218E-2</v>
      </c>
      <c r="N289" s="157">
        <f t="shared" si="75"/>
        <v>1.1306316154690483E-2</v>
      </c>
      <c r="O289" s="157">
        <f t="shared" si="75"/>
        <v>2.2876866927278354E-2</v>
      </c>
      <c r="P289" s="157">
        <f t="shared" si="75"/>
        <v>7.0628639873388188E-2</v>
      </c>
      <c r="Q289" s="157">
        <f t="shared" si="75"/>
        <v>0.22739993313014872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3.9354785177885985E-3</v>
      </c>
      <c r="D291" s="57">
        <f>RES_hhdet_in_fec!D$159</f>
        <v>6.2827520258534539E-3</v>
      </c>
      <c r="E291" s="57">
        <f>RES_hhdet_in_fec!E$159</f>
        <v>5.7386129768338644E-3</v>
      </c>
      <c r="F291" s="57">
        <f>RES_hhdet_in_fec!F$159</f>
        <v>4.2805918060269633E-3</v>
      </c>
      <c r="G291" s="57">
        <f>RES_hhdet_in_fec!G$159</f>
        <v>7.0536517286633712E-3</v>
      </c>
      <c r="H291" s="57">
        <f>RES_hhdet_in_fec!H$159</f>
        <v>1.3096126926324144E-2</v>
      </c>
      <c r="I291" s="57">
        <f>RES_hhdet_in_fec!I$159</f>
        <v>3.690903528618342E-3</v>
      </c>
      <c r="J291" s="57">
        <f>RES_hhdet_in_fec!J$159</f>
        <v>4.9950851348468236E-3</v>
      </c>
      <c r="K291" s="57">
        <f>RES_hhdet_in_fec!K$159</f>
        <v>4.3697192225624609E-3</v>
      </c>
      <c r="L291" s="57">
        <f>RES_hhdet_in_fec!L$159</f>
        <v>3.7590908390013299E-3</v>
      </c>
      <c r="M291" s="57">
        <f>RES_hhdet_in_fec!M$159</f>
        <v>1.6232990872699218E-2</v>
      </c>
      <c r="N291" s="57">
        <f>RES_hhdet_in_fec!N$159</f>
        <v>1.1306316154690483E-2</v>
      </c>
      <c r="O291" s="57">
        <f>RES_hhdet_in_fec!O$159</f>
        <v>2.2876866927278354E-2</v>
      </c>
      <c r="P291" s="57">
        <f>RES_hhdet_in_fec!P$159</f>
        <v>7.0628639873388188E-2</v>
      </c>
      <c r="Q291" s="57">
        <f>RES_hhdet_in_fec!Q$159</f>
        <v>0.22739993313014872</v>
      </c>
    </row>
    <row r="293" spans="1:17" ht="12" customHeight="1" x14ac:dyDescent="0.25">
      <c r="A293" s="152" t="s">
        <v>192</v>
      </c>
      <c r="B293" s="168"/>
      <c r="C293" s="168">
        <f>SUM(C294,C296,C298,C307)</f>
        <v>5.2155799370743279E-2</v>
      </c>
      <c r="D293" s="168">
        <f t="shared" ref="D293:Q293" si="76">SUM(D294,D296,D298,D307)</f>
        <v>8.1695844889975125E-2</v>
      </c>
      <c r="E293" s="168">
        <f t="shared" si="76"/>
        <v>8.226950050095784E-2</v>
      </c>
      <c r="F293" s="168">
        <f t="shared" si="76"/>
        <v>5.9411547557090438E-2</v>
      </c>
      <c r="G293" s="168">
        <f t="shared" si="76"/>
        <v>9.9719751901100676E-2</v>
      </c>
      <c r="H293" s="168">
        <f t="shared" si="76"/>
        <v>0.18683295691305435</v>
      </c>
      <c r="I293" s="168">
        <f t="shared" si="76"/>
        <v>4.5195136597507617E-2</v>
      </c>
      <c r="J293" s="168">
        <f t="shared" si="76"/>
        <v>6.2364667208914613E-2</v>
      </c>
      <c r="K293" s="168">
        <f t="shared" si="76"/>
        <v>5.4627261094077083E-2</v>
      </c>
      <c r="L293" s="168">
        <f t="shared" si="76"/>
        <v>4.5494026013926957E-2</v>
      </c>
      <c r="M293" s="168">
        <f t="shared" si="76"/>
        <v>0.18288274217073505</v>
      </c>
      <c r="N293" s="168">
        <f t="shared" si="76"/>
        <v>0.12397925354908837</v>
      </c>
      <c r="O293" s="168">
        <f t="shared" si="76"/>
        <v>0.25699286130933841</v>
      </c>
      <c r="P293" s="168">
        <f t="shared" si="76"/>
        <v>0.68997993493705279</v>
      </c>
      <c r="Q293" s="168">
        <f t="shared" si="76"/>
        <v>2.2501746299352421</v>
      </c>
    </row>
    <row r="294" spans="1:17" ht="12" customHeight="1" x14ac:dyDescent="0.25">
      <c r="A294" s="158" t="s">
        <v>65</v>
      </c>
      <c r="B294" s="157"/>
      <c r="C294" s="157">
        <f>C295</f>
        <v>3.9994975259918894E-2</v>
      </c>
      <c r="D294" s="157">
        <f t="shared" ref="D294:Q294" si="77">D295</f>
        <v>6.2127738469658203E-2</v>
      </c>
      <c r="E294" s="157">
        <f t="shared" si="77"/>
        <v>6.4337466961984238E-2</v>
      </c>
      <c r="F294" s="157">
        <f t="shared" si="77"/>
        <v>4.6378416752604679E-2</v>
      </c>
      <c r="G294" s="157">
        <f t="shared" si="77"/>
        <v>7.8223009100273785E-2</v>
      </c>
      <c r="H294" s="157">
        <f t="shared" si="77"/>
        <v>0.14526711754517926</v>
      </c>
      <c r="I294" s="157">
        <f t="shared" si="77"/>
        <v>3.4083837506792364E-2</v>
      </c>
      <c r="J294" s="157">
        <f t="shared" si="77"/>
        <v>4.7674525160360595E-2</v>
      </c>
      <c r="K294" s="157">
        <f t="shared" si="77"/>
        <v>4.1249249601917989E-2</v>
      </c>
      <c r="L294" s="157">
        <f t="shared" si="77"/>
        <v>3.4217369508612643E-2</v>
      </c>
      <c r="M294" s="157">
        <f t="shared" si="77"/>
        <v>0.13432639388117537</v>
      </c>
      <c r="N294" s="157">
        <f t="shared" si="77"/>
        <v>9.0911099072086304E-2</v>
      </c>
      <c r="O294" s="157">
        <f t="shared" si="77"/>
        <v>0.18649873630932134</v>
      </c>
      <c r="P294" s="157">
        <f t="shared" si="77"/>
        <v>0.47330322294603633</v>
      </c>
      <c r="Q294" s="157">
        <f t="shared" si="77"/>
        <v>1.5791903262794826</v>
      </c>
    </row>
    <row r="295" spans="1:17" ht="12" customHeight="1" x14ac:dyDescent="0.25">
      <c r="A295" s="23" t="s">
        <v>60</v>
      </c>
      <c r="B295" s="156"/>
      <c r="C295" s="156">
        <f>RES_hhdet_in_tes!C$145</f>
        <v>3.9994975259918894E-2</v>
      </c>
      <c r="D295" s="156">
        <f>RES_hhdet_in_tes!D$145</f>
        <v>6.2127738469658203E-2</v>
      </c>
      <c r="E295" s="156">
        <f>RES_hhdet_in_tes!E$145</f>
        <v>6.4337466961984238E-2</v>
      </c>
      <c r="F295" s="156">
        <f>RES_hhdet_in_tes!F$145</f>
        <v>4.6378416752604679E-2</v>
      </c>
      <c r="G295" s="156">
        <f>RES_hhdet_in_tes!G$145</f>
        <v>7.8223009100273785E-2</v>
      </c>
      <c r="H295" s="156">
        <f>RES_hhdet_in_tes!H$145</f>
        <v>0.14526711754517926</v>
      </c>
      <c r="I295" s="156">
        <f>RES_hhdet_in_tes!I$145</f>
        <v>3.4083837506792364E-2</v>
      </c>
      <c r="J295" s="156">
        <f>RES_hhdet_in_tes!J$145</f>
        <v>4.7674525160360595E-2</v>
      </c>
      <c r="K295" s="156">
        <f>RES_hhdet_in_tes!K$145</f>
        <v>4.1249249601917989E-2</v>
      </c>
      <c r="L295" s="156">
        <f>RES_hhdet_in_tes!L$145</f>
        <v>3.4217369508612643E-2</v>
      </c>
      <c r="M295" s="156">
        <f>RES_hhdet_in_tes!M$145</f>
        <v>0.13432639388117537</v>
      </c>
      <c r="N295" s="156">
        <f>RES_hhdet_in_tes!N$145</f>
        <v>9.0911099072086304E-2</v>
      </c>
      <c r="O295" s="156">
        <f>RES_hhdet_in_tes!O$145</f>
        <v>0.18649873630932134</v>
      </c>
      <c r="P295" s="156">
        <f>RES_hhdet_in_tes!P$145</f>
        <v>0.47330322294603633</v>
      </c>
      <c r="Q295" s="156">
        <f>RES_hhdet_in_tes!Q$145</f>
        <v>1.5791903262794826</v>
      </c>
    </row>
    <row r="296" spans="1:17" ht="12" customHeight="1" x14ac:dyDescent="0.25">
      <c r="A296" s="158" t="s">
        <v>112</v>
      </c>
      <c r="B296" s="157"/>
      <c r="C296" s="157">
        <f>C297</f>
        <v>3.5460472741935326E-3</v>
      </c>
      <c r="D296" s="157">
        <f t="shared" ref="D296:Q296" si="78">D297</f>
        <v>5.3396730142118119E-3</v>
      </c>
      <c r="E296" s="157">
        <f t="shared" si="78"/>
        <v>4.853602848582635E-3</v>
      </c>
      <c r="F296" s="157">
        <f t="shared" si="78"/>
        <v>3.5385338866211224E-3</v>
      </c>
      <c r="G296" s="157">
        <f t="shared" si="78"/>
        <v>5.883752667247737E-3</v>
      </c>
      <c r="H296" s="157">
        <f t="shared" si="78"/>
        <v>1.086571013138655E-2</v>
      </c>
      <c r="I296" s="157">
        <f t="shared" si="78"/>
        <v>2.8688812875157454E-3</v>
      </c>
      <c r="J296" s="157">
        <f t="shared" si="78"/>
        <v>4.0023537420132427E-3</v>
      </c>
      <c r="K296" s="157">
        <f t="shared" si="78"/>
        <v>4.0428103155635206E-3</v>
      </c>
      <c r="L296" s="157">
        <f t="shared" si="78"/>
        <v>2.8857232366607294E-3</v>
      </c>
      <c r="M296" s="157">
        <f t="shared" si="78"/>
        <v>1.2671962570914691E-2</v>
      </c>
      <c r="N296" s="157">
        <f t="shared" si="78"/>
        <v>8.824933145318032E-3</v>
      </c>
      <c r="O296" s="157">
        <f t="shared" si="78"/>
        <v>1.9415725373321938E-2</v>
      </c>
      <c r="P296" s="157">
        <f t="shared" si="78"/>
        <v>6.061779039175158E-2</v>
      </c>
      <c r="Q296" s="157">
        <f t="shared" si="78"/>
        <v>0.17373360989333725</v>
      </c>
    </row>
    <row r="297" spans="1:17" ht="12" customHeight="1" x14ac:dyDescent="0.25">
      <c r="A297" s="23" t="s">
        <v>60</v>
      </c>
      <c r="B297" s="156"/>
      <c r="C297" s="156">
        <f>RES_hhdet_in_tes!C$147</f>
        <v>3.5460472741935326E-3</v>
      </c>
      <c r="D297" s="156">
        <f>RES_hhdet_in_tes!D$147</f>
        <v>5.3396730142118119E-3</v>
      </c>
      <c r="E297" s="156">
        <f>RES_hhdet_in_tes!E$147</f>
        <v>4.853602848582635E-3</v>
      </c>
      <c r="F297" s="156">
        <f>RES_hhdet_in_tes!F$147</f>
        <v>3.5385338866211224E-3</v>
      </c>
      <c r="G297" s="156">
        <f>RES_hhdet_in_tes!G$147</f>
        <v>5.883752667247737E-3</v>
      </c>
      <c r="H297" s="156">
        <f>RES_hhdet_in_tes!H$147</f>
        <v>1.086571013138655E-2</v>
      </c>
      <c r="I297" s="156">
        <f>RES_hhdet_in_tes!I$147</f>
        <v>2.8688812875157454E-3</v>
      </c>
      <c r="J297" s="156">
        <f>RES_hhdet_in_tes!J$147</f>
        <v>4.0023537420132427E-3</v>
      </c>
      <c r="K297" s="156">
        <f>RES_hhdet_in_tes!K$147</f>
        <v>4.0428103155635206E-3</v>
      </c>
      <c r="L297" s="156">
        <f>RES_hhdet_in_tes!L$147</f>
        <v>2.8857232366607294E-3</v>
      </c>
      <c r="M297" s="156">
        <f>RES_hhdet_in_tes!M$147</f>
        <v>1.2671962570914691E-2</v>
      </c>
      <c r="N297" s="156">
        <f>RES_hhdet_in_tes!N$147</f>
        <v>8.824933145318032E-3</v>
      </c>
      <c r="O297" s="156">
        <f>RES_hhdet_in_tes!O$147</f>
        <v>1.9415725373321938E-2</v>
      </c>
      <c r="P297" s="156">
        <f>RES_hhdet_in_tes!P$147</f>
        <v>6.061779039175158E-2</v>
      </c>
      <c r="Q297" s="156">
        <f>RES_hhdet_in_tes!Q$147</f>
        <v>0.17373360989333725</v>
      </c>
    </row>
    <row r="298" spans="1:17" ht="12" customHeight="1" x14ac:dyDescent="0.25">
      <c r="A298" s="158" t="s">
        <v>63</v>
      </c>
      <c r="B298" s="157"/>
      <c r="C298" s="157">
        <f>SUM(C299:C300,C303:C304)</f>
        <v>5.4109104791067132E-3</v>
      </c>
      <c r="D298" s="157">
        <f t="shared" ref="D298:Q298" si="79">SUM(D299:D300,D303:D304)</f>
        <v>9.1139975185737989E-3</v>
      </c>
      <c r="E298" s="157">
        <f t="shared" si="79"/>
        <v>8.3906742862151339E-3</v>
      </c>
      <c r="F298" s="157">
        <f t="shared" si="79"/>
        <v>5.9866110723696938E-3</v>
      </c>
      <c r="G298" s="157">
        <f t="shared" si="79"/>
        <v>9.8052936535068958E-3</v>
      </c>
      <c r="H298" s="157">
        <f t="shared" si="79"/>
        <v>1.9901966849232892E-2</v>
      </c>
      <c r="I298" s="157">
        <f t="shared" si="79"/>
        <v>5.19365990039452E-3</v>
      </c>
      <c r="J298" s="157">
        <f t="shared" si="79"/>
        <v>6.5538772628125838E-3</v>
      </c>
      <c r="K298" s="157">
        <f t="shared" si="79"/>
        <v>5.7100783846047321E-3</v>
      </c>
      <c r="L298" s="157">
        <f t="shared" si="79"/>
        <v>5.2687180609417242E-3</v>
      </c>
      <c r="M298" s="157">
        <f t="shared" si="79"/>
        <v>2.2373291605790872E-2</v>
      </c>
      <c r="N298" s="157">
        <f t="shared" si="79"/>
        <v>1.4803972691685607E-2</v>
      </c>
      <c r="O298" s="157">
        <f t="shared" si="79"/>
        <v>3.1965110777277587E-2</v>
      </c>
      <c r="P298" s="157">
        <f t="shared" si="79"/>
        <v>9.6978437543605051E-2</v>
      </c>
      <c r="Q298" s="157">
        <f t="shared" si="79"/>
        <v>0.30679797202522835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5.1295171897595537E-3</v>
      </c>
      <c r="D303" s="162">
        <f>RES_hhdet_in_tes!D$153</f>
        <v>8.6076976788094176E-3</v>
      </c>
      <c r="E303" s="162">
        <f>RES_hhdet_in_tes!E$153</f>
        <v>7.8849311169909304E-3</v>
      </c>
      <c r="F303" s="162">
        <f>RES_hhdet_in_tes!F$153</f>
        <v>5.6159988358597292E-3</v>
      </c>
      <c r="G303" s="162">
        <f>RES_hhdet_in_tes!G$153</f>
        <v>9.2867669355130838E-3</v>
      </c>
      <c r="H303" s="162">
        <f>RES_hhdet_in_tes!H$153</f>
        <v>1.8984395337207582E-2</v>
      </c>
      <c r="I303" s="162">
        <f>RES_hhdet_in_tes!I$153</f>
        <v>4.0125098840916402E-3</v>
      </c>
      <c r="J303" s="162">
        <f>RES_hhdet_in_tes!J$153</f>
        <v>4.2530068030262637E-3</v>
      </c>
      <c r="K303" s="162">
        <f>RES_hhdet_in_tes!K$153</f>
        <v>4.2317933345404676E-3</v>
      </c>
      <c r="L303" s="162">
        <f>RES_hhdet_in_tes!L$153</f>
        <v>3.6612809076160824E-3</v>
      </c>
      <c r="M303" s="162">
        <f>RES_hhdet_in_tes!M$153</f>
        <v>1.8838405394469029E-2</v>
      </c>
      <c r="N303" s="162">
        <f>RES_hhdet_in_tes!N$153</f>
        <v>9.1538367562078622E-3</v>
      </c>
      <c r="O303" s="162">
        <f>RES_hhdet_in_tes!O$153</f>
        <v>2.6184842801630331E-2</v>
      </c>
      <c r="P303" s="162">
        <f>RES_hhdet_in_tes!P$153</f>
        <v>7.7691331687884113E-2</v>
      </c>
      <c r="Q303" s="162">
        <f>RES_hhdet_in_tes!Q$153</f>
        <v>0.25063826998615385</v>
      </c>
    </row>
    <row r="304" spans="1:17" ht="12" customHeight="1" x14ac:dyDescent="0.25">
      <c r="A304" s="161" t="s">
        <v>141</v>
      </c>
      <c r="B304" s="160"/>
      <c r="C304" s="160">
        <f>SUM(C305:C306)</f>
        <v>2.8139328934715925E-4</v>
      </c>
      <c r="D304" s="160">
        <f t="shared" ref="D304:Q304" si="81">SUM(D305:D306)</f>
        <v>5.062998397643815E-4</v>
      </c>
      <c r="E304" s="160">
        <f t="shared" si="81"/>
        <v>5.05743169224204E-4</v>
      </c>
      <c r="F304" s="160">
        <f t="shared" si="81"/>
        <v>3.7061223650996459E-4</v>
      </c>
      <c r="G304" s="160">
        <f t="shared" si="81"/>
        <v>5.185267179938116E-4</v>
      </c>
      <c r="H304" s="160">
        <f t="shared" si="81"/>
        <v>9.1757151202531088E-4</v>
      </c>
      <c r="I304" s="160">
        <f t="shared" si="81"/>
        <v>1.18115001630288E-3</v>
      </c>
      <c r="J304" s="160">
        <f t="shared" si="81"/>
        <v>2.3008704597863201E-3</v>
      </c>
      <c r="K304" s="160">
        <f t="shared" si="81"/>
        <v>1.4782850500642646E-3</v>
      </c>
      <c r="L304" s="160">
        <f t="shared" si="81"/>
        <v>1.6074371533256417E-3</v>
      </c>
      <c r="M304" s="160">
        <f t="shared" si="81"/>
        <v>3.5348862113218421E-3</v>
      </c>
      <c r="N304" s="160">
        <f t="shared" si="81"/>
        <v>5.6501359354777453E-3</v>
      </c>
      <c r="O304" s="160">
        <f t="shared" si="81"/>
        <v>5.7802679756472561E-3</v>
      </c>
      <c r="P304" s="160">
        <f t="shared" si="81"/>
        <v>1.9287105855720934E-2</v>
      </c>
      <c r="Q304" s="160">
        <f t="shared" si="81"/>
        <v>5.6159702039074499E-2</v>
      </c>
    </row>
    <row r="305" spans="1:17" ht="12" customHeight="1" x14ac:dyDescent="0.25">
      <c r="A305" s="148" t="s">
        <v>60</v>
      </c>
      <c r="B305" s="156"/>
      <c r="C305" s="156">
        <f>RES_hhdet_in_tes!C$155</f>
        <v>1.9628000762219675E-4</v>
      </c>
      <c r="D305" s="156">
        <f>RES_hhdet_in_tes!D$155</f>
        <v>3.5661088671151318E-4</v>
      </c>
      <c r="E305" s="156">
        <f>RES_hhdet_in_tes!E$155</f>
        <v>3.5559098715692768E-4</v>
      </c>
      <c r="F305" s="156">
        <f>RES_hhdet_in_tes!F$155</f>
        <v>2.5807290290275016E-4</v>
      </c>
      <c r="G305" s="156">
        <f>RES_hhdet_in_tes!G$155</f>
        <v>3.5606211482979978E-4</v>
      </c>
      <c r="H305" s="156">
        <f>RES_hhdet_in_tes!H$155</f>
        <v>6.4837144342771871E-4</v>
      </c>
      <c r="I305" s="156">
        <f>RES_hhdet_in_tes!I$155</f>
        <v>8.2942405061017951E-4</v>
      </c>
      <c r="J305" s="156">
        <f>RES_hhdet_in_tes!J$155</f>
        <v>1.5673005809223521E-3</v>
      </c>
      <c r="K305" s="156">
        <f>RES_hhdet_in_tes!K$155</f>
        <v>1.0024832440914304E-3</v>
      </c>
      <c r="L305" s="156">
        <f>RES_hhdet_in_tes!L$155</f>
        <v>1.151239690476402E-3</v>
      </c>
      <c r="M305" s="156">
        <f>RES_hhdet_in_tes!M$155</f>
        <v>2.4785698062092425E-3</v>
      </c>
      <c r="N305" s="156">
        <f>RES_hhdet_in_tes!N$155</f>
        <v>3.8866454999895617E-3</v>
      </c>
      <c r="O305" s="156">
        <f>RES_hhdet_in_tes!O$155</f>
        <v>3.9780256280800902E-3</v>
      </c>
      <c r="P305" s="156">
        <f>RES_hhdet_in_tes!P$155</f>
        <v>1.3309938485570948E-2</v>
      </c>
      <c r="Q305" s="156">
        <f>RES_hhdet_in_tes!Q$155</f>
        <v>3.9565311088747231E-2</v>
      </c>
    </row>
    <row r="306" spans="1:17" ht="12" customHeight="1" x14ac:dyDescent="0.25">
      <c r="A306" s="148" t="s">
        <v>59</v>
      </c>
      <c r="B306" s="156"/>
      <c r="C306" s="156">
        <f>RES_hhdet_in_tes!C$156</f>
        <v>8.5113281724962515E-5</v>
      </c>
      <c r="D306" s="156">
        <f>RES_hhdet_in_tes!D$156</f>
        <v>1.4968895305286838E-4</v>
      </c>
      <c r="E306" s="156">
        <f>RES_hhdet_in_tes!E$156</f>
        <v>1.5015218206727626E-4</v>
      </c>
      <c r="F306" s="156">
        <f>RES_hhdet_in_tes!F$156</f>
        <v>1.1253933360721442E-4</v>
      </c>
      <c r="G306" s="156">
        <f>RES_hhdet_in_tes!G$156</f>
        <v>1.6246460316401179E-4</v>
      </c>
      <c r="H306" s="156">
        <f>RES_hhdet_in_tes!H$156</f>
        <v>2.6920006859759211E-4</v>
      </c>
      <c r="I306" s="156">
        <f>RES_hhdet_in_tes!I$156</f>
        <v>3.517259656927005E-4</v>
      </c>
      <c r="J306" s="156">
        <f>RES_hhdet_in_tes!J$156</f>
        <v>7.3356987886396793E-4</v>
      </c>
      <c r="K306" s="156">
        <f>RES_hhdet_in_tes!K$156</f>
        <v>4.7580180597283413E-4</v>
      </c>
      <c r="L306" s="156">
        <f>RES_hhdet_in_tes!L$156</f>
        <v>4.561974628492396E-4</v>
      </c>
      <c r="M306" s="156">
        <f>RES_hhdet_in_tes!M$156</f>
        <v>1.0563164051125994E-3</v>
      </c>
      <c r="N306" s="156">
        <f>RES_hhdet_in_tes!N$156</f>
        <v>1.7634904354881834E-3</v>
      </c>
      <c r="O306" s="156">
        <f>RES_hhdet_in_tes!O$156</f>
        <v>1.8022423475671661E-3</v>
      </c>
      <c r="P306" s="156">
        <f>RES_hhdet_in_tes!P$156</f>
        <v>5.9771673701499864E-3</v>
      </c>
      <c r="Q306" s="156">
        <f>RES_hhdet_in_tes!Q$156</f>
        <v>1.6594390950327272E-2</v>
      </c>
    </row>
    <row r="307" spans="1:17" ht="12" customHeight="1" x14ac:dyDescent="0.25">
      <c r="A307" s="158" t="s">
        <v>62</v>
      </c>
      <c r="B307" s="157"/>
      <c r="C307" s="157">
        <f>SUM(C308:C309)</f>
        <v>3.2038663575241428E-3</v>
      </c>
      <c r="D307" s="157">
        <f t="shared" ref="D307:Q307" si="82">SUM(D308:D309)</f>
        <v>5.1144358875313172E-3</v>
      </c>
      <c r="E307" s="157">
        <f t="shared" si="82"/>
        <v>4.6877564041758355E-3</v>
      </c>
      <c r="F307" s="157">
        <f t="shared" si="82"/>
        <v>3.5079858454949431E-3</v>
      </c>
      <c r="G307" s="157">
        <f t="shared" si="82"/>
        <v>5.8076964800722625E-3</v>
      </c>
      <c r="H307" s="157">
        <f t="shared" si="82"/>
        <v>1.0798162387255643E-2</v>
      </c>
      <c r="I307" s="157">
        <f t="shared" si="82"/>
        <v>3.0487579028049892E-3</v>
      </c>
      <c r="J307" s="157">
        <f t="shared" si="82"/>
        <v>4.1339110437281909E-3</v>
      </c>
      <c r="K307" s="157">
        <f t="shared" si="82"/>
        <v>3.6251227919908429E-3</v>
      </c>
      <c r="L307" s="157">
        <f t="shared" si="82"/>
        <v>3.1222152077118605E-3</v>
      </c>
      <c r="M307" s="157">
        <f t="shared" si="82"/>
        <v>1.3511094112854109E-2</v>
      </c>
      <c r="N307" s="157">
        <f t="shared" si="82"/>
        <v>9.4392486399984231E-3</v>
      </c>
      <c r="O307" s="157">
        <f t="shared" si="82"/>
        <v>1.911328884941757E-2</v>
      </c>
      <c r="P307" s="157">
        <f t="shared" si="82"/>
        <v>5.908048405565991E-2</v>
      </c>
      <c r="Q307" s="157">
        <f t="shared" si="82"/>
        <v>0.19045272173719349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3.2038663575241428E-3</v>
      </c>
      <c r="D309" s="57">
        <f>RES_hhdet_in_tes!D$159</f>
        <v>5.1144358875313172E-3</v>
      </c>
      <c r="E309" s="57">
        <f>RES_hhdet_in_tes!E$159</f>
        <v>4.6877564041758355E-3</v>
      </c>
      <c r="F309" s="57">
        <f>RES_hhdet_in_tes!F$159</f>
        <v>3.5079858454949431E-3</v>
      </c>
      <c r="G309" s="57">
        <f>RES_hhdet_in_tes!G$159</f>
        <v>5.8076964800722625E-3</v>
      </c>
      <c r="H309" s="57">
        <f>RES_hhdet_in_tes!H$159</f>
        <v>1.0798162387255643E-2</v>
      </c>
      <c r="I309" s="57">
        <f>RES_hhdet_in_tes!I$159</f>
        <v>3.0487579028049892E-3</v>
      </c>
      <c r="J309" s="57">
        <f>RES_hhdet_in_tes!J$159</f>
        <v>4.1339110437281909E-3</v>
      </c>
      <c r="K309" s="57">
        <f>RES_hhdet_in_tes!K$159</f>
        <v>3.6251227919908429E-3</v>
      </c>
      <c r="L309" s="57">
        <f>RES_hhdet_in_tes!L$159</f>
        <v>3.1222152077118605E-3</v>
      </c>
      <c r="M309" s="57">
        <f>RES_hhdet_in_tes!M$159</f>
        <v>1.3511094112854109E-2</v>
      </c>
      <c r="N309" s="57">
        <f>RES_hhdet_in_tes!N$159</f>
        <v>9.4392486399984231E-3</v>
      </c>
      <c r="O309" s="57">
        <f>RES_hhdet_in_tes!O$159</f>
        <v>1.911328884941757E-2</v>
      </c>
      <c r="P309" s="57">
        <f>RES_hhdet_in_tes!P$159</f>
        <v>5.908048405565991E-2</v>
      </c>
      <c r="Q309" s="57">
        <f>RES_hhdet_in_tes!Q$159</f>
        <v>0.19045272173719349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1.0390697104057709</v>
      </c>
      <c r="D311" s="175">
        <f t="shared" si="83"/>
        <v>1.0716377285209739</v>
      </c>
      <c r="E311" s="175">
        <f t="shared" si="83"/>
        <v>1.1241703341142437</v>
      </c>
      <c r="F311" s="175">
        <f t="shared" si="83"/>
        <v>1.1776633180906591</v>
      </c>
      <c r="G311" s="175">
        <f t="shared" si="83"/>
        <v>1.241522878236897</v>
      </c>
      <c r="H311" s="175">
        <f t="shared" si="83"/>
        <v>1.3004882800274984</v>
      </c>
      <c r="I311" s="175">
        <f t="shared" si="83"/>
        <v>1.3389144057118296</v>
      </c>
      <c r="J311" s="175">
        <f t="shared" si="83"/>
        <v>1.4150390218689601</v>
      </c>
      <c r="K311" s="175">
        <f t="shared" si="83"/>
        <v>1.5297227405279781</v>
      </c>
      <c r="L311" s="175">
        <f t="shared" si="83"/>
        <v>1.6113354706508196</v>
      </c>
      <c r="M311" s="175">
        <f t="shared" si="83"/>
        <v>1.7032083687697737</v>
      </c>
      <c r="N311" s="175">
        <f t="shared" si="83"/>
        <v>1.7256828688453787</v>
      </c>
      <c r="O311" s="175">
        <f t="shared" si="83"/>
        <v>1.83593545584587</v>
      </c>
      <c r="P311" s="175">
        <f t="shared" si="83"/>
        <v>1.7948079722060353</v>
      </c>
      <c r="Q311" s="175">
        <f t="shared" si="83"/>
        <v>1.8360314748360311</v>
      </c>
    </row>
    <row r="312" spans="1:17" ht="12" customHeight="1" x14ac:dyDescent="0.25">
      <c r="A312" s="158" t="s">
        <v>65</v>
      </c>
      <c r="B312" s="169"/>
      <c r="C312" s="169">
        <f t="shared" si="83"/>
        <v>1.1007184652769206</v>
      </c>
      <c r="D312" s="169">
        <f t="shared" si="83"/>
        <v>1.1563562083664909</v>
      </c>
      <c r="E312" s="169">
        <f t="shared" si="83"/>
        <v>1.2212092947665323</v>
      </c>
      <c r="F312" s="169">
        <f t="shared" si="83"/>
        <v>1.2989004132776369</v>
      </c>
      <c r="G312" s="169">
        <f t="shared" si="83"/>
        <v>1.39031990030353</v>
      </c>
      <c r="H312" s="169">
        <f t="shared" si="83"/>
        <v>1.4988385019403316</v>
      </c>
      <c r="I312" s="169">
        <f t="shared" si="83"/>
        <v>1.5867007892713316</v>
      </c>
      <c r="J312" s="169">
        <f t="shared" si="83"/>
        <v>1.6820546189030325</v>
      </c>
      <c r="K312" s="169">
        <f t="shared" si="83"/>
        <v>1.8947673479256546</v>
      </c>
      <c r="L312" s="169">
        <f t="shared" si="83"/>
        <v>2.1252750907683722</v>
      </c>
      <c r="M312" s="169">
        <f t="shared" si="83"/>
        <v>2.4183700697323092</v>
      </c>
      <c r="N312" s="169">
        <f t="shared" si="83"/>
        <v>2.4221661596197976</v>
      </c>
      <c r="O312" s="169">
        <f t="shared" si="83"/>
        <v>2.788586151528023</v>
      </c>
      <c r="P312" s="169">
        <f t="shared" si="83"/>
        <v>2.9234714293934085</v>
      </c>
      <c r="Q312" s="169">
        <f t="shared" si="83"/>
        <v>3.013069149754124</v>
      </c>
    </row>
    <row r="313" spans="1:17" ht="12" customHeight="1" x14ac:dyDescent="0.25">
      <c r="A313" s="23" t="s">
        <v>60</v>
      </c>
      <c r="B313" s="73"/>
      <c r="C313" s="73">
        <f t="shared" si="83"/>
        <v>1.1007184652769206</v>
      </c>
      <c r="D313" s="73">
        <f t="shared" si="83"/>
        <v>1.1563562083664909</v>
      </c>
      <c r="E313" s="73">
        <f t="shared" si="83"/>
        <v>1.2212092947665323</v>
      </c>
      <c r="F313" s="73">
        <f t="shared" si="83"/>
        <v>1.2989004132776369</v>
      </c>
      <c r="G313" s="73">
        <f t="shared" si="83"/>
        <v>1.39031990030353</v>
      </c>
      <c r="H313" s="73">
        <f t="shared" si="83"/>
        <v>1.4988385019403316</v>
      </c>
      <c r="I313" s="73">
        <f t="shared" si="83"/>
        <v>1.5867007892713316</v>
      </c>
      <c r="J313" s="73">
        <f t="shared" si="83"/>
        <v>1.6820546189030325</v>
      </c>
      <c r="K313" s="73">
        <f t="shared" si="83"/>
        <v>1.8947673479256546</v>
      </c>
      <c r="L313" s="73">
        <f t="shared" si="83"/>
        <v>2.1252750907683722</v>
      </c>
      <c r="M313" s="73">
        <f t="shared" si="83"/>
        <v>2.4183700697323092</v>
      </c>
      <c r="N313" s="73">
        <f t="shared" si="83"/>
        <v>2.4221661596197976</v>
      </c>
      <c r="O313" s="73">
        <f t="shared" si="83"/>
        <v>2.788586151528023</v>
      </c>
      <c r="P313" s="73">
        <f t="shared" si="83"/>
        <v>2.9234714293934085</v>
      </c>
      <c r="Q313" s="73">
        <f t="shared" si="83"/>
        <v>3.013069149754124</v>
      </c>
    </row>
    <row r="314" spans="1:17" ht="12" customHeight="1" x14ac:dyDescent="0.25">
      <c r="A314" s="158" t="s">
        <v>112</v>
      </c>
      <c r="B314" s="169"/>
      <c r="C314" s="169">
        <f t="shared" si="83"/>
        <v>1.7602169651838064</v>
      </c>
      <c r="D314" s="169">
        <f t="shared" si="83"/>
        <v>1.8124124989840109</v>
      </c>
      <c r="E314" s="169">
        <f t="shared" si="83"/>
        <v>1.8679117866437207</v>
      </c>
      <c r="F314" s="169">
        <f t="shared" si="83"/>
        <v>1.9297657672584316</v>
      </c>
      <c r="G314" s="169">
        <f t="shared" si="83"/>
        <v>2.0064171541601881</v>
      </c>
      <c r="H314" s="169">
        <f t="shared" si="83"/>
        <v>2.0996152030894941</v>
      </c>
      <c r="I314" s="169">
        <f t="shared" si="83"/>
        <v>2.2067131138180489</v>
      </c>
      <c r="J314" s="169">
        <f t="shared" si="83"/>
        <v>2.3376018173194133</v>
      </c>
      <c r="K314" s="169">
        <f t="shared" si="83"/>
        <v>2.404333493784824</v>
      </c>
      <c r="L314" s="169">
        <f t="shared" si="83"/>
        <v>2.5833353297761277</v>
      </c>
      <c r="M314" s="169">
        <f t="shared" si="83"/>
        <v>2.7622627385890564</v>
      </c>
      <c r="N314" s="169">
        <f t="shared" si="83"/>
        <v>2.9519312555124855</v>
      </c>
      <c r="O314" s="169">
        <f t="shared" si="83"/>
        <v>3.0998738483534733</v>
      </c>
      <c r="P314" s="169">
        <f t="shared" si="83"/>
        <v>3.2183371838919994</v>
      </c>
      <c r="Q314" s="169">
        <f t="shared" si="83"/>
        <v>3.3189701242884264</v>
      </c>
    </row>
    <row r="315" spans="1:17" ht="12" customHeight="1" x14ac:dyDescent="0.25">
      <c r="A315" s="23" t="s">
        <v>60</v>
      </c>
      <c r="B315" s="73"/>
      <c r="C315" s="73">
        <f t="shared" si="83"/>
        <v>1.7602169651838064</v>
      </c>
      <c r="D315" s="73">
        <f t="shared" si="83"/>
        <v>1.8124124989840109</v>
      </c>
      <c r="E315" s="73">
        <f t="shared" si="83"/>
        <v>1.8679117866437207</v>
      </c>
      <c r="F315" s="73">
        <f t="shared" si="83"/>
        <v>1.9297657672584316</v>
      </c>
      <c r="G315" s="73">
        <f t="shared" si="83"/>
        <v>2.0064171541601881</v>
      </c>
      <c r="H315" s="73">
        <f t="shared" si="83"/>
        <v>2.0996152030894941</v>
      </c>
      <c r="I315" s="73">
        <f t="shared" si="83"/>
        <v>2.2067131138180489</v>
      </c>
      <c r="J315" s="73">
        <f t="shared" si="83"/>
        <v>2.3376018173194133</v>
      </c>
      <c r="K315" s="73">
        <f t="shared" si="83"/>
        <v>2.404333493784824</v>
      </c>
      <c r="L315" s="73">
        <f t="shared" si="83"/>
        <v>2.5833353297761277</v>
      </c>
      <c r="M315" s="73">
        <f t="shared" si="83"/>
        <v>2.7622627385890564</v>
      </c>
      <c r="N315" s="73">
        <f t="shared" si="83"/>
        <v>2.9519312555124855</v>
      </c>
      <c r="O315" s="73">
        <f t="shared" si="83"/>
        <v>3.0998738483534733</v>
      </c>
      <c r="P315" s="73">
        <f t="shared" si="83"/>
        <v>3.2183371838919994</v>
      </c>
      <c r="Q315" s="73">
        <f t="shared" si="83"/>
        <v>3.3189701242884264</v>
      </c>
    </row>
    <row r="316" spans="1:17" ht="12" customHeight="1" x14ac:dyDescent="0.25">
      <c r="A316" s="158" t="s">
        <v>63</v>
      </c>
      <c r="B316" s="169"/>
      <c r="C316" s="169">
        <f t="shared" si="83"/>
        <v>0.68411647683032739</v>
      </c>
      <c r="D316" s="169">
        <f t="shared" si="83"/>
        <v>0.68637306351728766</v>
      </c>
      <c r="E316" s="169">
        <f t="shared" si="83"/>
        <v>0.68991000156490601</v>
      </c>
      <c r="F316" s="169">
        <f t="shared" si="83"/>
        <v>0.69381736774861069</v>
      </c>
      <c r="G316" s="169">
        <f t="shared" si="83"/>
        <v>0.69680478884397601</v>
      </c>
      <c r="H316" s="169">
        <f t="shared" si="83"/>
        <v>0.69898459519476397</v>
      </c>
      <c r="I316" s="169">
        <f t="shared" si="83"/>
        <v>0.7131073703191555</v>
      </c>
      <c r="J316" s="169">
        <f t="shared" si="83"/>
        <v>0.72639449336338413</v>
      </c>
      <c r="K316" s="169">
        <f t="shared" si="83"/>
        <v>0.72377601573452399</v>
      </c>
      <c r="L316" s="169">
        <f t="shared" si="83"/>
        <v>0.72597992059931959</v>
      </c>
      <c r="M316" s="169">
        <f t="shared" si="83"/>
        <v>0.7214693346924449</v>
      </c>
      <c r="N316" s="169">
        <f t="shared" si="83"/>
        <v>0.73965295522104268</v>
      </c>
      <c r="O316" s="169">
        <f t="shared" si="83"/>
        <v>0.72714627671736554</v>
      </c>
      <c r="P316" s="169">
        <f t="shared" si="83"/>
        <v>0.72877969064076653</v>
      </c>
      <c r="Q316" s="169">
        <f t="shared" si="83"/>
        <v>0.72751765262381263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0.68085348397666734</v>
      </c>
      <c r="D321" s="171">
        <f t="shared" si="83"/>
        <v>0.68291890918810327</v>
      </c>
      <c r="E321" s="171">
        <f t="shared" si="83"/>
        <v>0.68613053974896288</v>
      </c>
      <c r="F321" s="171">
        <f t="shared" si="83"/>
        <v>0.68978114678334101</v>
      </c>
      <c r="G321" s="171">
        <f t="shared" si="83"/>
        <v>0.69319643159974798</v>
      </c>
      <c r="H321" s="171">
        <f t="shared" si="83"/>
        <v>0.69623361165237219</v>
      </c>
      <c r="I321" s="171">
        <f t="shared" si="83"/>
        <v>0.69866207764142019</v>
      </c>
      <c r="J321" s="171">
        <f t="shared" si="83"/>
        <v>0.70129121015278695</v>
      </c>
      <c r="K321" s="171">
        <f t="shared" si="83"/>
        <v>0.70560535278352976</v>
      </c>
      <c r="L321" s="171">
        <f t="shared" si="83"/>
        <v>0.7091662780665523</v>
      </c>
      <c r="M321" s="171">
        <f t="shared" si="83"/>
        <v>0.71184366769145679</v>
      </c>
      <c r="N321" s="171">
        <f t="shared" si="83"/>
        <v>0.71395285643503914</v>
      </c>
      <c r="O321" s="171">
        <f t="shared" si="83"/>
        <v>0.71522991417362025</v>
      </c>
      <c r="P321" s="171">
        <f t="shared" si="83"/>
        <v>0.71581041560194869</v>
      </c>
      <c r="Q321" s="171">
        <f t="shared" si="83"/>
        <v>0.71637185301669692</v>
      </c>
    </row>
    <row r="322" spans="1:17" ht="12" customHeight="1" x14ac:dyDescent="0.25">
      <c r="A322" s="161" t="s">
        <v>141</v>
      </c>
      <c r="B322" s="170"/>
      <c r="C322" s="170">
        <f t="shared" si="83"/>
        <v>0.74960375911830368</v>
      </c>
      <c r="D322" s="170">
        <f t="shared" si="83"/>
        <v>0.75094762458162478</v>
      </c>
      <c r="E322" s="170">
        <f t="shared" si="83"/>
        <v>0.75472570381422199</v>
      </c>
      <c r="F322" s="170">
        <f t="shared" si="83"/>
        <v>0.76132296755940765</v>
      </c>
      <c r="G322" s="170">
        <f t="shared" si="83"/>
        <v>0.76844546371691447</v>
      </c>
      <c r="H322" s="170">
        <f t="shared" si="83"/>
        <v>0.76121415202368392</v>
      </c>
      <c r="I322" s="170">
        <f t="shared" si="83"/>
        <v>0.76697814466650893</v>
      </c>
      <c r="J322" s="170">
        <f t="shared" si="83"/>
        <v>0.77786269366145211</v>
      </c>
      <c r="K322" s="170">
        <f t="shared" si="83"/>
        <v>0.78137784340551908</v>
      </c>
      <c r="L322" s="170">
        <f t="shared" si="83"/>
        <v>0.76742255370880141</v>
      </c>
      <c r="M322" s="170">
        <f t="shared" si="83"/>
        <v>0.77749854372896099</v>
      </c>
      <c r="N322" s="170">
        <f t="shared" si="83"/>
        <v>0.78546014815567511</v>
      </c>
      <c r="O322" s="170">
        <f t="shared" si="83"/>
        <v>0.7865075091222794</v>
      </c>
      <c r="P322" s="170">
        <f t="shared" si="83"/>
        <v>0.7861559020061859</v>
      </c>
      <c r="Q322" s="170">
        <f t="shared" si="83"/>
        <v>0.78180434560205792</v>
      </c>
    </row>
    <row r="323" spans="1:17" ht="12" customHeight="1" x14ac:dyDescent="0.25">
      <c r="A323" s="148" t="s">
        <v>60</v>
      </c>
      <c r="B323" s="73"/>
      <c r="C323" s="73">
        <f t="shared" si="83"/>
        <v>0.67618384607361881</v>
      </c>
      <c r="D323" s="73">
        <f t="shared" si="83"/>
        <v>0.67980234992139354</v>
      </c>
      <c r="E323" s="73">
        <f t="shared" si="83"/>
        <v>0.6834370332587919</v>
      </c>
      <c r="F323" s="73">
        <f t="shared" si="83"/>
        <v>0.6883192546758774</v>
      </c>
      <c r="G323" s="73">
        <f t="shared" si="83"/>
        <v>0.69309836676227243</v>
      </c>
      <c r="H323" s="73">
        <f t="shared" si="83"/>
        <v>0.69209027305968041</v>
      </c>
      <c r="I323" s="73">
        <f t="shared" si="83"/>
        <v>0.69704773955955046</v>
      </c>
      <c r="J323" s="73">
        <f t="shared" si="83"/>
        <v>0.70265375997556268</v>
      </c>
      <c r="K323" s="73">
        <f t="shared" si="83"/>
        <v>0.70565998086606496</v>
      </c>
      <c r="L323" s="73">
        <f t="shared" si="83"/>
        <v>0.70262187687026079</v>
      </c>
      <c r="M323" s="73">
        <f t="shared" si="83"/>
        <v>0.709071166671706</v>
      </c>
      <c r="N323" s="73">
        <f t="shared" si="83"/>
        <v>0.71398355806801894</v>
      </c>
      <c r="O323" s="73">
        <f t="shared" si="83"/>
        <v>0.71568023435504491</v>
      </c>
      <c r="P323" s="73">
        <f t="shared" si="83"/>
        <v>0.71662542131397111</v>
      </c>
      <c r="Q323" s="73">
        <f t="shared" si="83"/>
        <v>0.71639945756850254</v>
      </c>
    </row>
    <row r="324" spans="1:17" ht="12" customHeight="1" x14ac:dyDescent="0.25">
      <c r="A324" s="148" t="s">
        <v>59</v>
      </c>
      <c r="B324" s="73"/>
      <c r="C324" s="73">
        <f t="shared" si="83"/>
        <v>1.0000000000000002</v>
      </c>
      <c r="D324" s="73">
        <f t="shared" si="83"/>
        <v>1.0003650221175073</v>
      </c>
      <c r="E324" s="73">
        <f t="shared" si="83"/>
        <v>1.0023251978442851</v>
      </c>
      <c r="F324" s="73">
        <f t="shared" si="83"/>
        <v>1.0059984172287797</v>
      </c>
      <c r="G324" s="73">
        <f t="shared" si="83"/>
        <v>1.0087937605432833</v>
      </c>
      <c r="H324" s="73">
        <f t="shared" si="83"/>
        <v>1.0023292987103805</v>
      </c>
      <c r="I324" s="73">
        <f t="shared" si="83"/>
        <v>1.0046591376605654</v>
      </c>
      <c r="J324" s="73">
        <f t="shared" si="83"/>
        <v>1.0084898144084948</v>
      </c>
      <c r="K324" s="73">
        <f t="shared" si="83"/>
        <v>1.0096308491447701</v>
      </c>
      <c r="L324" s="73">
        <f t="shared" si="83"/>
        <v>1.0002116758357333</v>
      </c>
      <c r="M324" s="73">
        <f t="shared" si="83"/>
        <v>1.0050874221729562</v>
      </c>
      <c r="N324" s="73">
        <f t="shared" si="83"/>
        <v>1.007822649743044</v>
      </c>
      <c r="O324" s="73">
        <f t="shared" si="83"/>
        <v>1.006332713760262</v>
      </c>
      <c r="P324" s="73">
        <f t="shared" si="83"/>
        <v>1.0028198006793287</v>
      </c>
      <c r="Q324" s="73">
        <f t="shared" si="83"/>
        <v>0.99933426834673245</v>
      </c>
    </row>
    <row r="325" spans="1:17" ht="12" customHeight="1" x14ac:dyDescent="0.25">
      <c r="A325" s="158" t="s">
        <v>62</v>
      </c>
      <c r="B325" s="169"/>
      <c r="C325" s="169">
        <f t="shared" si="83"/>
        <v>0.81409829657117294</v>
      </c>
      <c r="D325" s="169">
        <f t="shared" si="83"/>
        <v>0.81404388816962236</v>
      </c>
      <c r="E325" s="169">
        <f t="shared" si="83"/>
        <v>0.81687969254936366</v>
      </c>
      <c r="F325" s="169">
        <f t="shared" si="83"/>
        <v>0.81950954551559652</v>
      </c>
      <c r="G325" s="169">
        <f t="shared" si="83"/>
        <v>0.82336025416054803</v>
      </c>
      <c r="H325" s="169">
        <f t="shared" si="83"/>
        <v>0.82453098141180736</v>
      </c>
      <c r="I325" s="169">
        <f t="shared" si="83"/>
        <v>0.82601939583781681</v>
      </c>
      <c r="J325" s="169">
        <f t="shared" si="83"/>
        <v>0.82759571301179813</v>
      </c>
      <c r="K325" s="169">
        <f t="shared" si="83"/>
        <v>0.82960085244676729</v>
      </c>
      <c r="L325" s="169">
        <f t="shared" si="83"/>
        <v>0.83057721705425269</v>
      </c>
      <c r="M325" s="169">
        <f t="shared" si="83"/>
        <v>0.83232315097134579</v>
      </c>
      <c r="N325" s="169">
        <f t="shared" si="83"/>
        <v>0.83486508875682752</v>
      </c>
      <c r="O325" s="169">
        <f t="shared" si="83"/>
        <v>0.83548542333945663</v>
      </c>
      <c r="P325" s="169">
        <f t="shared" si="83"/>
        <v>0.83649471604677683</v>
      </c>
      <c r="Q325" s="169">
        <f t="shared" si="83"/>
        <v>0.83752320906880351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0.81409829657117294</v>
      </c>
      <c r="D327" s="65">
        <f t="shared" si="84"/>
        <v>0.81404388816962236</v>
      </c>
      <c r="E327" s="65">
        <f t="shared" si="84"/>
        <v>0.81687969254936366</v>
      </c>
      <c r="F327" s="65">
        <f t="shared" si="84"/>
        <v>0.81950954551559652</v>
      </c>
      <c r="G327" s="65">
        <f t="shared" si="84"/>
        <v>0.82336025416054803</v>
      </c>
      <c r="H327" s="65">
        <f t="shared" si="84"/>
        <v>0.82453098141180736</v>
      </c>
      <c r="I327" s="65">
        <f t="shared" si="84"/>
        <v>0.82601939583781681</v>
      </c>
      <c r="J327" s="65">
        <f t="shared" si="84"/>
        <v>0.82759571301179813</v>
      </c>
      <c r="K327" s="65">
        <f t="shared" si="84"/>
        <v>0.82960085244676729</v>
      </c>
      <c r="L327" s="65">
        <f t="shared" si="84"/>
        <v>0.83057721705425269</v>
      </c>
      <c r="M327" s="65">
        <f t="shared" si="84"/>
        <v>0.83232315097134579</v>
      </c>
      <c r="N327" s="65">
        <f t="shared" si="84"/>
        <v>0.83486508875682752</v>
      </c>
      <c r="O327" s="65">
        <f t="shared" si="84"/>
        <v>0.83548542333945663</v>
      </c>
      <c r="P327" s="65">
        <f t="shared" si="84"/>
        <v>0.83649471604677683</v>
      </c>
      <c r="Q327" s="65">
        <f t="shared" si="84"/>
        <v>0.83752320906880351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10221.229269591882</v>
      </c>
      <c r="D347" s="168">
        <f t="shared" si="92"/>
        <v>9954.6525882888054</v>
      </c>
      <c r="E347" s="168">
        <f t="shared" si="92"/>
        <v>10464.296925114804</v>
      </c>
      <c r="F347" s="168">
        <f t="shared" si="92"/>
        <v>9814.4373651689912</v>
      </c>
      <c r="G347" s="168">
        <f t="shared" si="92"/>
        <v>9268.597664699073</v>
      </c>
      <c r="H347" s="168">
        <f t="shared" si="92"/>
        <v>9124.5647020771594</v>
      </c>
      <c r="I347" s="168">
        <f t="shared" si="92"/>
        <v>7941.6512865167169</v>
      </c>
      <c r="J347" s="168">
        <f t="shared" si="92"/>
        <v>7516.4006362157943</v>
      </c>
      <c r="K347" s="168">
        <f t="shared" si="92"/>
        <v>6997.2608167898452</v>
      </c>
      <c r="L347" s="168">
        <f t="shared" si="92"/>
        <v>7986.5315760842268</v>
      </c>
      <c r="M347" s="168">
        <f t="shared" si="92"/>
        <v>7020.6796758027021</v>
      </c>
      <c r="N347" s="168">
        <f t="shared" si="92"/>
        <v>6623.4012430126231</v>
      </c>
      <c r="O347" s="168">
        <f t="shared" si="92"/>
        <v>6076.4133023359909</v>
      </c>
      <c r="P347" s="168">
        <f t="shared" si="92"/>
        <v>5579.632339461391</v>
      </c>
      <c r="Q347" s="168">
        <f t="shared" si="92"/>
        <v>6046.7142837172905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7399.0232035434437</v>
      </c>
      <c r="D348" s="157">
        <f t="shared" si="93"/>
        <v>7015.652077064341</v>
      </c>
      <c r="E348" s="157">
        <f t="shared" si="93"/>
        <v>7533.1596476372179</v>
      </c>
      <c r="F348" s="157">
        <f t="shared" si="93"/>
        <v>6946.3354826307304</v>
      </c>
      <c r="G348" s="157">
        <f t="shared" si="93"/>
        <v>6492.4310719057576</v>
      </c>
      <c r="H348" s="157">
        <f t="shared" si="93"/>
        <v>6155.7020251387903</v>
      </c>
      <c r="I348" s="157">
        <f t="shared" si="93"/>
        <v>5053.8852026029826</v>
      </c>
      <c r="J348" s="157">
        <f t="shared" si="93"/>
        <v>4833.7703122077137</v>
      </c>
      <c r="K348" s="157">
        <f t="shared" si="93"/>
        <v>4265.7118853051952</v>
      </c>
      <c r="L348" s="157">
        <f t="shared" si="93"/>
        <v>4554.2962401130017</v>
      </c>
      <c r="M348" s="157">
        <f t="shared" si="93"/>
        <v>3631.7238023839445</v>
      </c>
      <c r="N348" s="157">
        <f t="shared" si="93"/>
        <v>3460.2383231482572</v>
      </c>
      <c r="O348" s="157">
        <f t="shared" si="93"/>
        <v>2903.1901538055836</v>
      </c>
      <c r="P348" s="157">
        <f t="shared" si="93"/>
        <v>2349.7827930128788</v>
      </c>
      <c r="Q348" s="157">
        <f t="shared" si="93"/>
        <v>2585.882114397175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7399.0232035434437</v>
      </c>
      <c r="D349" s="156">
        <f t="shared" si="94"/>
        <v>7015.652077064341</v>
      </c>
      <c r="E349" s="156">
        <f t="shared" si="94"/>
        <v>7533.1596476372179</v>
      </c>
      <c r="F349" s="156">
        <f t="shared" si="94"/>
        <v>6946.3354826307304</v>
      </c>
      <c r="G349" s="156">
        <f t="shared" si="94"/>
        <v>6492.4310719057576</v>
      </c>
      <c r="H349" s="156">
        <f t="shared" si="94"/>
        <v>6155.7020251387903</v>
      </c>
      <c r="I349" s="156">
        <f t="shared" si="94"/>
        <v>5053.8852026029826</v>
      </c>
      <c r="J349" s="156">
        <f t="shared" si="94"/>
        <v>4833.7703122077137</v>
      </c>
      <c r="K349" s="156">
        <f t="shared" si="94"/>
        <v>4265.7118853051952</v>
      </c>
      <c r="L349" s="156">
        <f t="shared" si="94"/>
        <v>4554.2962401130017</v>
      </c>
      <c r="M349" s="156">
        <f t="shared" si="94"/>
        <v>3631.7238023839445</v>
      </c>
      <c r="N349" s="156">
        <f t="shared" si="94"/>
        <v>3460.2383231482572</v>
      </c>
      <c r="O349" s="156">
        <f t="shared" si="94"/>
        <v>2903.1901538055836</v>
      </c>
      <c r="P349" s="156">
        <f t="shared" si="94"/>
        <v>2349.7827930128788</v>
      </c>
      <c r="Q349" s="156">
        <f t="shared" si="94"/>
        <v>2585.882114397175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410.22632607758408</v>
      </c>
      <c r="D350" s="157">
        <f t="shared" si="95"/>
        <v>384.70847074548345</v>
      </c>
      <c r="E350" s="157">
        <f t="shared" si="95"/>
        <v>371.54480091327326</v>
      </c>
      <c r="F350" s="157">
        <f t="shared" si="95"/>
        <v>356.72574319744547</v>
      </c>
      <c r="G350" s="157">
        <f t="shared" si="95"/>
        <v>338.39251182148035</v>
      </c>
      <c r="H350" s="157">
        <f t="shared" si="95"/>
        <v>328.6877487316828</v>
      </c>
      <c r="I350" s="157">
        <f t="shared" si="95"/>
        <v>305.87122775897052</v>
      </c>
      <c r="J350" s="157">
        <f t="shared" si="95"/>
        <v>292.00121736143512</v>
      </c>
      <c r="K350" s="157">
        <f t="shared" si="95"/>
        <v>329.4731418684205</v>
      </c>
      <c r="L350" s="157">
        <f t="shared" si="95"/>
        <v>315.98298830247347</v>
      </c>
      <c r="M350" s="157">
        <f t="shared" si="95"/>
        <v>299.95293253443538</v>
      </c>
      <c r="N350" s="157">
        <f t="shared" si="95"/>
        <v>275.61206205233964</v>
      </c>
      <c r="O350" s="157">
        <f t="shared" si="95"/>
        <v>271.8900129087715</v>
      </c>
      <c r="P350" s="157">
        <f t="shared" si="95"/>
        <v>273.37303224192516</v>
      </c>
      <c r="Q350" s="157">
        <f t="shared" si="95"/>
        <v>258.26398430141853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410.22632607758408</v>
      </c>
      <c r="D351" s="156">
        <f t="shared" si="96"/>
        <v>384.70847074548345</v>
      </c>
      <c r="E351" s="156">
        <f t="shared" si="96"/>
        <v>371.54480091327326</v>
      </c>
      <c r="F351" s="156">
        <f t="shared" si="96"/>
        <v>356.72574319744547</v>
      </c>
      <c r="G351" s="156">
        <f t="shared" si="96"/>
        <v>338.39251182148035</v>
      </c>
      <c r="H351" s="156">
        <f t="shared" si="96"/>
        <v>328.6877487316828</v>
      </c>
      <c r="I351" s="156">
        <f t="shared" si="96"/>
        <v>305.87122775897052</v>
      </c>
      <c r="J351" s="156">
        <f t="shared" si="96"/>
        <v>292.00121736143512</v>
      </c>
      <c r="K351" s="156">
        <f t="shared" si="96"/>
        <v>329.4731418684205</v>
      </c>
      <c r="L351" s="156">
        <f t="shared" si="96"/>
        <v>315.98298830247347</v>
      </c>
      <c r="M351" s="156">
        <f t="shared" si="96"/>
        <v>299.95293253443538</v>
      </c>
      <c r="N351" s="156">
        <f t="shared" si="96"/>
        <v>275.61206205233964</v>
      </c>
      <c r="O351" s="156">
        <f t="shared" si="96"/>
        <v>271.8900129087715</v>
      </c>
      <c r="P351" s="156">
        <f t="shared" si="96"/>
        <v>273.37303224192516</v>
      </c>
      <c r="Q351" s="156">
        <f t="shared" si="96"/>
        <v>258.26398430141853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1610.591887584508</v>
      </c>
      <c r="D352" s="157">
        <f t="shared" si="97"/>
        <v>1733.8950595999283</v>
      </c>
      <c r="E352" s="157">
        <f t="shared" si="97"/>
        <v>1739.0326507483433</v>
      </c>
      <c r="F352" s="157">
        <f t="shared" si="97"/>
        <v>1678.6168108218362</v>
      </c>
      <c r="G352" s="157">
        <f t="shared" si="97"/>
        <v>1623.8168589674181</v>
      </c>
      <c r="H352" s="157">
        <f t="shared" si="97"/>
        <v>1808.3958618533989</v>
      </c>
      <c r="I352" s="157">
        <f t="shared" si="97"/>
        <v>1713.5252418338205</v>
      </c>
      <c r="J352" s="157">
        <f t="shared" si="97"/>
        <v>1538.7408678064508</v>
      </c>
      <c r="K352" s="157">
        <f t="shared" si="97"/>
        <v>1545.8567305407416</v>
      </c>
      <c r="L352" s="157">
        <f t="shared" si="97"/>
        <v>2052.9111765611851</v>
      </c>
      <c r="M352" s="157">
        <f t="shared" si="97"/>
        <v>2027.6183939594816</v>
      </c>
      <c r="N352" s="157">
        <f t="shared" si="97"/>
        <v>1845.1994408128805</v>
      </c>
      <c r="O352" s="157">
        <f t="shared" si="97"/>
        <v>1908.2623610816963</v>
      </c>
      <c r="P352" s="157">
        <f t="shared" si="97"/>
        <v>1931.3724525712105</v>
      </c>
      <c r="Q352" s="157">
        <f t="shared" si="97"/>
        <v>2080.6177305653782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1619.2196128672674</v>
      </c>
      <c r="D357" s="162">
        <f t="shared" si="101"/>
        <v>1748.1362476746208</v>
      </c>
      <c r="E357" s="162">
        <f t="shared" si="101"/>
        <v>1755.2655707659358</v>
      </c>
      <c r="F357" s="162">
        <f t="shared" si="101"/>
        <v>1694.2961019309614</v>
      </c>
      <c r="G357" s="162">
        <f t="shared" si="101"/>
        <v>1636.0088853007705</v>
      </c>
      <c r="H357" s="162">
        <f t="shared" si="101"/>
        <v>1821.7242140192395</v>
      </c>
      <c r="I357" s="162">
        <f t="shared" si="101"/>
        <v>1775.3549117161763</v>
      </c>
      <c r="J357" s="162">
        <f t="shared" si="101"/>
        <v>1612.1131331629779</v>
      </c>
      <c r="K357" s="162">
        <f t="shared" si="101"/>
        <v>1598.1375535177892</v>
      </c>
      <c r="L357" s="162">
        <f t="shared" si="101"/>
        <v>2144.1872685256544</v>
      </c>
      <c r="M357" s="162">
        <f t="shared" si="101"/>
        <v>2077.3305254812703</v>
      </c>
      <c r="N357" s="162">
        <f t="shared" si="101"/>
        <v>1946.1529531221011</v>
      </c>
      <c r="O357" s="162">
        <f t="shared" si="101"/>
        <v>1957.1954873987797</v>
      </c>
      <c r="P357" s="162">
        <f t="shared" si="101"/>
        <v>1986.965422784134</v>
      </c>
      <c r="Q357" s="162">
        <f t="shared" si="101"/>
        <v>2142.7613425528848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1454.9975915530922</v>
      </c>
      <c r="D358" s="160">
        <f t="shared" si="102"/>
        <v>1504.7296123520175</v>
      </c>
      <c r="E358" s="160">
        <f t="shared" si="102"/>
        <v>1500.9771769833533</v>
      </c>
      <c r="F358" s="160">
        <f t="shared" si="102"/>
        <v>1453.6305400824826</v>
      </c>
      <c r="G358" s="160">
        <f t="shared" si="102"/>
        <v>1414.5255599413706</v>
      </c>
      <c r="H358" s="160">
        <f t="shared" si="102"/>
        <v>1551.6028947215416</v>
      </c>
      <c r="I358" s="160">
        <f t="shared" si="102"/>
        <v>1516.5565407930674</v>
      </c>
      <c r="J358" s="160">
        <f t="shared" si="102"/>
        <v>1407.4103631037065</v>
      </c>
      <c r="K358" s="160">
        <f t="shared" si="102"/>
        <v>1400.608604023357</v>
      </c>
      <c r="L358" s="160">
        <f t="shared" si="102"/>
        <v>1857.9639184766982</v>
      </c>
      <c r="M358" s="160">
        <f t="shared" si="102"/>
        <v>1779.7107770075334</v>
      </c>
      <c r="N358" s="160">
        <f t="shared" si="102"/>
        <v>1689.0350498230339</v>
      </c>
      <c r="O358" s="160">
        <f t="shared" si="102"/>
        <v>1696.9188003654406</v>
      </c>
      <c r="P358" s="160">
        <f t="shared" si="102"/>
        <v>1718.6413493846519</v>
      </c>
      <c r="Q358" s="160">
        <f t="shared" si="102"/>
        <v>1823.0957395375494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1125.1011507586641</v>
      </c>
      <c r="D359" s="156">
        <f t="shared" si="103"/>
        <v>1170.7718223611923</v>
      </c>
      <c r="E359" s="156">
        <f t="shared" si="103"/>
        <v>1165.4279802288327</v>
      </c>
      <c r="F359" s="156">
        <f t="shared" si="103"/>
        <v>1119.5814770777899</v>
      </c>
      <c r="G359" s="156">
        <f t="shared" si="103"/>
        <v>1076.9203981009236</v>
      </c>
      <c r="H359" s="156">
        <f t="shared" si="103"/>
        <v>1205.8926460834932</v>
      </c>
      <c r="I359" s="156">
        <f t="shared" si="103"/>
        <v>1171.7922897933679</v>
      </c>
      <c r="J359" s="156">
        <f t="shared" si="103"/>
        <v>1061.3104473702188</v>
      </c>
      <c r="K359" s="156">
        <f t="shared" si="103"/>
        <v>1051.7229020758236</v>
      </c>
      <c r="L359" s="156">
        <f t="shared" si="103"/>
        <v>1453.3891653184214</v>
      </c>
      <c r="M359" s="156">
        <f t="shared" si="103"/>
        <v>1368.3112740142246</v>
      </c>
      <c r="N359" s="156">
        <f t="shared" si="103"/>
        <v>1278.1759459111427</v>
      </c>
      <c r="O359" s="156">
        <f t="shared" si="103"/>
        <v>1283.4073299760651</v>
      </c>
      <c r="P359" s="156">
        <f t="shared" si="103"/>
        <v>1301.1000984865004</v>
      </c>
      <c r="Q359" s="156">
        <f t="shared" si="103"/>
        <v>1401.6581214836588</v>
      </c>
    </row>
    <row r="360" spans="1:17" ht="12" customHeight="1" x14ac:dyDescent="0.25">
      <c r="A360" s="148" t="s">
        <v>59</v>
      </c>
      <c r="B360" s="156"/>
      <c r="C360" s="156">
        <f t="shared" si="103"/>
        <v>329.89644079442826</v>
      </c>
      <c r="D360" s="156">
        <f t="shared" si="103"/>
        <v>333.9577899908254</v>
      </c>
      <c r="E360" s="156">
        <f t="shared" si="103"/>
        <v>335.54919675452044</v>
      </c>
      <c r="F360" s="156">
        <f t="shared" si="103"/>
        <v>334.04906300469287</v>
      </c>
      <c r="G360" s="156">
        <f t="shared" si="103"/>
        <v>337.6051618404469</v>
      </c>
      <c r="H360" s="156">
        <f t="shared" si="103"/>
        <v>345.71024863804814</v>
      </c>
      <c r="I360" s="156">
        <f t="shared" si="103"/>
        <v>344.76425099969936</v>
      </c>
      <c r="J360" s="156">
        <f t="shared" si="103"/>
        <v>346.09991573348765</v>
      </c>
      <c r="K360" s="156">
        <f t="shared" si="103"/>
        <v>348.88570194753316</v>
      </c>
      <c r="L360" s="156">
        <f t="shared" si="103"/>
        <v>404.57475315827651</v>
      </c>
      <c r="M360" s="156">
        <f t="shared" si="103"/>
        <v>411.3995029933086</v>
      </c>
      <c r="N360" s="156">
        <f t="shared" si="103"/>
        <v>410.85910391189134</v>
      </c>
      <c r="O360" s="156">
        <f t="shared" si="103"/>
        <v>413.5114703893754</v>
      </c>
      <c r="P360" s="156">
        <f t="shared" si="103"/>
        <v>417.54125089815165</v>
      </c>
      <c r="Q360" s="156">
        <f t="shared" si="103"/>
        <v>421.4376180538905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801.38785238634614</v>
      </c>
      <c r="D361" s="157">
        <f t="shared" si="104"/>
        <v>820.3969808790539</v>
      </c>
      <c r="E361" s="157">
        <f t="shared" si="104"/>
        <v>820.55982581596993</v>
      </c>
      <c r="F361" s="157">
        <f t="shared" si="104"/>
        <v>832.75932851897755</v>
      </c>
      <c r="G361" s="157">
        <f t="shared" si="104"/>
        <v>813.95722200441662</v>
      </c>
      <c r="H361" s="157">
        <f t="shared" si="104"/>
        <v>831.77906635328839</v>
      </c>
      <c r="I361" s="157">
        <f t="shared" si="104"/>
        <v>868.36961432094358</v>
      </c>
      <c r="J361" s="157">
        <f t="shared" si="104"/>
        <v>851.88823884019473</v>
      </c>
      <c r="K361" s="157">
        <f t="shared" si="104"/>
        <v>856.21905907548785</v>
      </c>
      <c r="L361" s="157">
        <f t="shared" si="104"/>
        <v>1063.3411711075669</v>
      </c>
      <c r="M361" s="157">
        <f t="shared" si="104"/>
        <v>1061.3845469248399</v>
      </c>
      <c r="N361" s="157">
        <f t="shared" si="104"/>
        <v>1042.3514169991458</v>
      </c>
      <c r="O361" s="157">
        <f t="shared" si="104"/>
        <v>993.07077453993986</v>
      </c>
      <c r="P361" s="157">
        <f t="shared" si="104"/>
        <v>1025.1040616353769</v>
      </c>
      <c r="Q361" s="157">
        <f t="shared" si="104"/>
        <v>1121.9504544533197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801.38785238634614</v>
      </c>
      <c r="D363" s="57">
        <f t="shared" si="106"/>
        <v>820.3969808790539</v>
      </c>
      <c r="E363" s="57">
        <f t="shared" si="106"/>
        <v>820.55982581596993</v>
      </c>
      <c r="F363" s="57">
        <f t="shared" si="106"/>
        <v>832.75932851897755</v>
      </c>
      <c r="G363" s="57">
        <f t="shared" si="106"/>
        <v>813.95722200441662</v>
      </c>
      <c r="H363" s="57">
        <f t="shared" si="106"/>
        <v>831.77906635328839</v>
      </c>
      <c r="I363" s="57">
        <f t="shared" si="106"/>
        <v>868.36961432094358</v>
      </c>
      <c r="J363" s="57">
        <f t="shared" si="106"/>
        <v>851.88823884019473</v>
      </c>
      <c r="K363" s="57">
        <f t="shared" si="106"/>
        <v>856.21905907548785</v>
      </c>
      <c r="L363" s="57">
        <f t="shared" si="106"/>
        <v>1063.3411711075669</v>
      </c>
      <c r="M363" s="57">
        <f t="shared" si="106"/>
        <v>1061.3845469248399</v>
      </c>
      <c r="N363" s="57">
        <f t="shared" si="106"/>
        <v>1042.3514169991458</v>
      </c>
      <c r="O363" s="57">
        <f t="shared" si="106"/>
        <v>993.07077453993986</v>
      </c>
      <c r="P363" s="57">
        <f t="shared" si="106"/>
        <v>1025.1040616353769</v>
      </c>
      <c r="Q363" s="57">
        <f t="shared" si="106"/>
        <v>1121.9504544533197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10620.569737145828</v>
      </c>
      <c r="D365" s="168">
        <f t="shared" si="107"/>
        <v>10667.781287929252</v>
      </c>
      <c r="E365" s="168">
        <f t="shared" si="107"/>
        <v>11763.652170576965</v>
      </c>
      <c r="F365" s="168">
        <f t="shared" si="107"/>
        <v>11558.102872657857</v>
      </c>
      <c r="G365" s="168">
        <f t="shared" si="107"/>
        <v>11507.176049896978</v>
      </c>
      <c r="H365" s="168">
        <f t="shared" si="107"/>
        <v>11866.389455403947</v>
      </c>
      <c r="I365" s="168">
        <f t="shared" si="107"/>
        <v>10633.19131265712</v>
      </c>
      <c r="J365" s="168">
        <f t="shared" si="107"/>
        <v>10636.000204246029</v>
      </c>
      <c r="K365" s="168">
        <f t="shared" si="107"/>
        <v>10703.868992848798</v>
      </c>
      <c r="L365" s="168">
        <f t="shared" si="107"/>
        <v>12868.981616017312</v>
      </c>
      <c r="M365" s="168">
        <f t="shared" si="107"/>
        <v>11957.680378279021</v>
      </c>
      <c r="N365" s="168">
        <f t="shared" si="107"/>
        <v>11429.89005855607</v>
      </c>
      <c r="O365" s="168">
        <f t="shared" si="107"/>
        <v>11155.90262613214</v>
      </c>
      <c r="P365" s="168">
        <f t="shared" si="107"/>
        <v>10014.368604843918</v>
      </c>
      <c r="Q365" s="168">
        <f t="shared" si="107"/>
        <v>11101.95774424555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8144.2414651526651</v>
      </c>
      <c r="D366" s="157">
        <f t="shared" si="108"/>
        <v>8112.5928350526165</v>
      </c>
      <c r="E366" s="157">
        <f t="shared" si="108"/>
        <v>9199.5645806547454</v>
      </c>
      <c r="F366" s="157">
        <f t="shared" si="108"/>
        <v>9022.5980291541709</v>
      </c>
      <c r="G366" s="157">
        <f t="shared" si="108"/>
        <v>9026.5561206195543</v>
      </c>
      <c r="H366" s="157">
        <f t="shared" si="108"/>
        <v>9226.4032017500886</v>
      </c>
      <c r="I366" s="157">
        <f t="shared" si="108"/>
        <v>8019.0036398568564</v>
      </c>
      <c r="J366" s="157">
        <f t="shared" si="108"/>
        <v>8130.6656803653395</v>
      </c>
      <c r="K366" s="157">
        <f t="shared" si="108"/>
        <v>8082.5315959346672</v>
      </c>
      <c r="L366" s="157">
        <f t="shared" si="108"/>
        <v>9679.132355092217</v>
      </c>
      <c r="M366" s="157">
        <f t="shared" si="108"/>
        <v>8782.8521452197456</v>
      </c>
      <c r="N366" s="157">
        <f t="shared" si="108"/>
        <v>8381.2721705492622</v>
      </c>
      <c r="O366" s="157">
        <f t="shared" si="108"/>
        <v>8095.7958581547618</v>
      </c>
      <c r="P366" s="157">
        <f t="shared" si="108"/>
        <v>6869.5228606533965</v>
      </c>
      <c r="Q366" s="157">
        <f t="shared" si="108"/>
        <v>7791.4416237910928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8144.2414651526651</v>
      </c>
      <c r="D367" s="156">
        <f t="shared" si="109"/>
        <v>8112.5928350526165</v>
      </c>
      <c r="E367" s="156">
        <f t="shared" si="109"/>
        <v>9199.5645806547454</v>
      </c>
      <c r="F367" s="156">
        <f t="shared" si="109"/>
        <v>9022.5980291541709</v>
      </c>
      <c r="G367" s="156">
        <f t="shared" si="109"/>
        <v>9026.5561206195543</v>
      </c>
      <c r="H367" s="156">
        <f t="shared" si="109"/>
        <v>9226.4032017500886</v>
      </c>
      <c r="I367" s="156">
        <f t="shared" si="109"/>
        <v>8019.0036398568564</v>
      </c>
      <c r="J367" s="156">
        <f t="shared" si="109"/>
        <v>8130.6656803653395</v>
      </c>
      <c r="K367" s="156">
        <f t="shared" si="109"/>
        <v>8082.5315959346672</v>
      </c>
      <c r="L367" s="156">
        <f t="shared" si="109"/>
        <v>9679.132355092217</v>
      </c>
      <c r="M367" s="156">
        <f t="shared" si="109"/>
        <v>8782.8521452197456</v>
      </c>
      <c r="N367" s="156">
        <f t="shared" si="109"/>
        <v>8381.2721705492622</v>
      </c>
      <c r="O367" s="156">
        <f t="shared" si="109"/>
        <v>8095.7958581547618</v>
      </c>
      <c r="P367" s="156">
        <f t="shared" si="109"/>
        <v>6869.5228606533965</v>
      </c>
      <c r="Q367" s="156">
        <f t="shared" si="109"/>
        <v>7791.4416237910928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722.08733872678761</v>
      </c>
      <c r="D368" s="157">
        <f t="shared" si="110"/>
        <v>697.25044084413901</v>
      </c>
      <c r="E368" s="157">
        <f t="shared" si="110"/>
        <v>694.0129128920978</v>
      </c>
      <c r="F368" s="157">
        <f t="shared" si="110"/>
        <v>688.39712752225273</v>
      </c>
      <c r="G368" s="157">
        <f t="shared" si="110"/>
        <v>678.9565405579724</v>
      </c>
      <c r="H368" s="157">
        <f t="shared" si="110"/>
        <v>690.11779430630077</v>
      </c>
      <c r="I368" s="157">
        <f t="shared" si="110"/>
        <v>674.97004943534739</v>
      </c>
      <c r="J368" s="157">
        <f t="shared" si="110"/>
        <v>682.58257636357177</v>
      </c>
      <c r="K368" s="157">
        <f t="shared" si="110"/>
        <v>792.16331029676223</v>
      </c>
      <c r="L368" s="157">
        <f t="shared" si="110"/>
        <v>816.29001729001664</v>
      </c>
      <c r="M368" s="157">
        <f t="shared" si="110"/>
        <v>828.54880887038803</v>
      </c>
      <c r="N368" s="157">
        <f t="shared" si="110"/>
        <v>813.58786036854792</v>
      </c>
      <c r="O368" s="157">
        <f t="shared" si="110"/>
        <v>842.82474064438918</v>
      </c>
      <c r="P368" s="157">
        <f t="shared" si="110"/>
        <v>879.80659473749427</v>
      </c>
      <c r="Q368" s="157">
        <f t="shared" si="110"/>
        <v>857.17044807610318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722.08733872678761</v>
      </c>
      <c r="D369" s="156">
        <f t="shared" si="111"/>
        <v>697.25044084413901</v>
      </c>
      <c r="E369" s="156">
        <f t="shared" si="111"/>
        <v>694.0129128920978</v>
      </c>
      <c r="F369" s="156">
        <f t="shared" si="111"/>
        <v>688.39712752225273</v>
      </c>
      <c r="G369" s="156">
        <f t="shared" si="111"/>
        <v>678.9565405579724</v>
      </c>
      <c r="H369" s="156">
        <f t="shared" si="111"/>
        <v>690.11779430630077</v>
      </c>
      <c r="I369" s="156">
        <f t="shared" si="111"/>
        <v>674.97004943534739</v>
      </c>
      <c r="J369" s="156">
        <f t="shared" si="111"/>
        <v>682.58257636357177</v>
      </c>
      <c r="K369" s="156">
        <f t="shared" si="111"/>
        <v>792.16331029676223</v>
      </c>
      <c r="L369" s="156">
        <f t="shared" si="111"/>
        <v>816.29001729001664</v>
      </c>
      <c r="M369" s="156">
        <f t="shared" si="111"/>
        <v>828.54880887038803</v>
      </c>
      <c r="N369" s="156">
        <f t="shared" si="111"/>
        <v>813.58786036854792</v>
      </c>
      <c r="O369" s="156">
        <f t="shared" si="111"/>
        <v>842.82474064438918</v>
      </c>
      <c r="P369" s="156">
        <f t="shared" si="111"/>
        <v>879.80659473749427</v>
      </c>
      <c r="Q369" s="156">
        <f t="shared" si="111"/>
        <v>857.17044807610318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1101.8324477458202</v>
      </c>
      <c r="D370" s="157">
        <f t="shared" si="112"/>
        <v>1190.098863875093</v>
      </c>
      <c r="E370" s="157">
        <f t="shared" si="112"/>
        <v>1199.7760187992121</v>
      </c>
      <c r="F370" s="157">
        <f t="shared" si="112"/>
        <v>1164.6534971429739</v>
      </c>
      <c r="G370" s="157">
        <f t="shared" si="112"/>
        <v>1131.4833635340799</v>
      </c>
      <c r="H370" s="157">
        <f t="shared" si="112"/>
        <v>1264.0408494494843</v>
      </c>
      <c r="I370" s="157">
        <f t="shared" si="112"/>
        <v>1221.9274791796106</v>
      </c>
      <c r="J370" s="157">
        <f t="shared" si="112"/>
        <v>1117.7328930878009</v>
      </c>
      <c r="K370" s="157">
        <f t="shared" si="112"/>
        <v>1118.8540253271756</v>
      </c>
      <c r="L370" s="157">
        <f t="shared" si="112"/>
        <v>1490.3722929573451</v>
      </c>
      <c r="M370" s="157">
        <f t="shared" si="112"/>
        <v>1462.8644937001109</v>
      </c>
      <c r="N370" s="157">
        <f t="shared" si="112"/>
        <v>1364.8072193694622</v>
      </c>
      <c r="O370" s="157">
        <f t="shared" si="112"/>
        <v>1387.5858708604444</v>
      </c>
      <c r="P370" s="157">
        <f t="shared" si="112"/>
        <v>1407.5450184969452</v>
      </c>
      <c r="Q370" s="157">
        <f t="shared" si="112"/>
        <v>1513.686127348408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1102.4513147440298</v>
      </c>
      <c r="D375" s="162">
        <f t="shared" si="115"/>
        <v>1193.835299374136</v>
      </c>
      <c r="E375" s="162">
        <f t="shared" si="115"/>
        <v>1204.3413134724026</v>
      </c>
      <c r="F375" s="162">
        <f t="shared" si="115"/>
        <v>1168.6935081804831</v>
      </c>
      <c r="G375" s="162">
        <f t="shared" si="115"/>
        <v>1134.0755213559753</v>
      </c>
      <c r="H375" s="162">
        <f t="shared" si="115"/>
        <v>1268.3456289611941</v>
      </c>
      <c r="I375" s="162">
        <f t="shared" si="115"/>
        <v>1240.3731511705239</v>
      </c>
      <c r="J375" s="162">
        <f t="shared" si="115"/>
        <v>1130.5607700590656</v>
      </c>
      <c r="K375" s="162">
        <f t="shared" si="115"/>
        <v>1127.6544122465268</v>
      </c>
      <c r="L375" s="162">
        <f t="shared" si="115"/>
        <v>1520.5853046980253</v>
      </c>
      <c r="M375" s="162">
        <f t="shared" si="115"/>
        <v>1478.7345802660088</v>
      </c>
      <c r="N375" s="162">
        <f t="shared" si="115"/>
        <v>1389.4614599410108</v>
      </c>
      <c r="O375" s="162">
        <f t="shared" si="115"/>
        <v>1399.8447604732262</v>
      </c>
      <c r="P375" s="162">
        <f t="shared" si="115"/>
        <v>1422.2905450698129</v>
      </c>
      <c r="Q375" s="162">
        <f t="shared" si="115"/>
        <v>1535.0139135371555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1090.6716641362761</v>
      </c>
      <c r="D376" s="160">
        <f t="shared" si="116"/>
        <v>1129.9731280333767</v>
      </c>
      <c r="E376" s="160">
        <f t="shared" si="116"/>
        <v>1132.8260563078454</v>
      </c>
      <c r="F376" s="160">
        <f t="shared" si="116"/>
        <v>1106.6823165105802</v>
      </c>
      <c r="G376" s="160">
        <f t="shared" si="116"/>
        <v>1086.9857498485746</v>
      </c>
      <c r="H376" s="160">
        <f t="shared" si="116"/>
        <v>1181.1020817829515</v>
      </c>
      <c r="I376" s="160">
        <f t="shared" si="116"/>
        <v>1163.1657219393255</v>
      </c>
      <c r="J376" s="160">
        <f t="shared" si="116"/>
        <v>1094.7720161308916</v>
      </c>
      <c r="K376" s="160">
        <f t="shared" si="116"/>
        <v>1094.4045304669853</v>
      </c>
      <c r="L376" s="160">
        <f t="shared" si="116"/>
        <v>1425.8434150161991</v>
      </c>
      <c r="M376" s="160">
        <f t="shared" si="116"/>
        <v>1383.7225373820947</v>
      </c>
      <c r="N376" s="160">
        <f t="shared" si="116"/>
        <v>1326.6697204741281</v>
      </c>
      <c r="O376" s="160">
        <f t="shared" si="116"/>
        <v>1334.6393788581888</v>
      </c>
      <c r="P376" s="160">
        <f t="shared" si="116"/>
        <v>1351.1200402506197</v>
      </c>
      <c r="Q376" s="160">
        <f t="shared" si="116"/>
        <v>1425.3041716190537</v>
      </c>
    </row>
    <row r="377" spans="1:17" ht="12" customHeight="1" x14ac:dyDescent="0.25">
      <c r="A377" s="148" t="s">
        <v>60</v>
      </c>
      <c r="B377" s="156"/>
      <c r="C377" s="156">
        <f t="shared" si="116"/>
        <v>760.77522334184789</v>
      </c>
      <c r="D377" s="156">
        <f t="shared" si="116"/>
        <v>795.89343606289071</v>
      </c>
      <c r="E377" s="156">
        <f t="shared" si="116"/>
        <v>796.49664128437951</v>
      </c>
      <c r="F377" s="156">
        <f t="shared" si="116"/>
        <v>770.62948785110234</v>
      </c>
      <c r="G377" s="156">
        <f t="shared" si="116"/>
        <v>746.41176905672648</v>
      </c>
      <c r="H377" s="156">
        <f t="shared" si="116"/>
        <v>834.58657070858555</v>
      </c>
      <c r="I377" s="156">
        <f t="shared" si="116"/>
        <v>816.79516683377699</v>
      </c>
      <c r="J377" s="156">
        <f t="shared" si="116"/>
        <v>745.73377634603082</v>
      </c>
      <c r="K377" s="156">
        <f t="shared" si="116"/>
        <v>742.1587629552281</v>
      </c>
      <c r="L377" s="156">
        <f t="shared" si="116"/>
        <v>1021.1830231589311</v>
      </c>
      <c r="M377" s="156">
        <f t="shared" si="116"/>
        <v>970.23007143531481</v>
      </c>
      <c r="N377" s="156">
        <f t="shared" si="116"/>
        <v>912.5966096985934</v>
      </c>
      <c r="O377" s="156">
        <f t="shared" si="116"/>
        <v>918.50925869025264</v>
      </c>
      <c r="P377" s="156">
        <f t="shared" si="116"/>
        <v>932.40140624953767</v>
      </c>
      <c r="Q377" s="156">
        <f t="shared" si="116"/>
        <v>1004.1471179273793</v>
      </c>
    </row>
    <row r="378" spans="1:17" ht="12" customHeight="1" x14ac:dyDescent="0.25">
      <c r="A378" s="148" t="s">
        <v>59</v>
      </c>
      <c r="B378" s="156"/>
      <c r="C378" s="156">
        <f t="shared" si="116"/>
        <v>329.89644079442843</v>
      </c>
      <c r="D378" s="156">
        <f t="shared" si="116"/>
        <v>334.0796919704859</v>
      </c>
      <c r="E378" s="156">
        <f t="shared" si="116"/>
        <v>336.32941502346563</v>
      </c>
      <c r="F378" s="156">
        <f t="shared" si="116"/>
        <v>336.05282865947794</v>
      </c>
      <c r="G378" s="156">
        <f t="shared" si="116"/>
        <v>340.57398079184821</v>
      </c>
      <c r="H378" s="156">
        <f t="shared" si="116"/>
        <v>346.51551107436603</v>
      </c>
      <c r="I378" s="156">
        <f t="shared" si="116"/>
        <v>346.3705551055487</v>
      </c>
      <c r="J378" s="156">
        <f t="shared" si="116"/>
        <v>349.03823978486059</v>
      </c>
      <c r="K378" s="156">
        <f t="shared" si="116"/>
        <v>352.24576751175709</v>
      </c>
      <c r="L378" s="156">
        <f t="shared" si="116"/>
        <v>404.66039185726794</v>
      </c>
      <c r="M378" s="156">
        <f t="shared" si="116"/>
        <v>413.49246594677993</v>
      </c>
      <c r="N378" s="156">
        <f t="shared" si="116"/>
        <v>414.07311077553493</v>
      </c>
      <c r="O378" s="156">
        <f t="shared" si="116"/>
        <v>416.13012016793641</v>
      </c>
      <c r="P378" s="156">
        <f t="shared" si="116"/>
        <v>418.71863400108208</v>
      </c>
      <c r="Q378" s="156">
        <f t="shared" si="116"/>
        <v>421.15705369167438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652.40848552055502</v>
      </c>
      <c r="D379" s="157">
        <f t="shared" si="117"/>
        <v>667.83914815740434</v>
      </c>
      <c r="E379" s="157">
        <f t="shared" si="117"/>
        <v>670.29865823090893</v>
      </c>
      <c r="F379" s="157">
        <f t="shared" si="117"/>
        <v>682.45421883846063</v>
      </c>
      <c r="G379" s="157">
        <f t="shared" si="117"/>
        <v>670.18002518537014</v>
      </c>
      <c r="H379" s="157">
        <f t="shared" si="117"/>
        <v>685.82760989807389</v>
      </c>
      <c r="I379" s="157">
        <f t="shared" si="117"/>
        <v>717.29014418530392</v>
      </c>
      <c r="J379" s="157">
        <f t="shared" si="117"/>
        <v>705.01905442931593</v>
      </c>
      <c r="K379" s="157">
        <f t="shared" si="117"/>
        <v>710.32006129019385</v>
      </c>
      <c r="L379" s="157">
        <f t="shared" si="117"/>
        <v>883.18695067773297</v>
      </c>
      <c r="M379" s="157">
        <f t="shared" si="117"/>
        <v>883.41493048877703</v>
      </c>
      <c r="N379" s="157">
        <f t="shared" si="117"/>
        <v>870.22280826879705</v>
      </c>
      <c r="O379" s="157">
        <f t="shared" si="117"/>
        <v>829.69615647254375</v>
      </c>
      <c r="P379" s="157">
        <f t="shared" si="117"/>
        <v>857.49413095608224</v>
      </c>
      <c r="Q379" s="157">
        <f t="shared" si="117"/>
        <v>939.65954502994691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652.40848552055502</v>
      </c>
      <c r="D381" s="57">
        <f t="shared" si="119"/>
        <v>667.83914815740434</v>
      </c>
      <c r="E381" s="57">
        <f t="shared" si="119"/>
        <v>670.29865823090893</v>
      </c>
      <c r="F381" s="57">
        <f t="shared" si="119"/>
        <v>682.45421883846063</v>
      </c>
      <c r="G381" s="57">
        <f t="shared" si="119"/>
        <v>670.18002518537014</v>
      </c>
      <c r="H381" s="57">
        <f t="shared" si="119"/>
        <v>685.82760989807389</v>
      </c>
      <c r="I381" s="57">
        <f t="shared" si="119"/>
        <v>717.29014418530392</v>
      </c>
      <c r="J381" s="57">
        <f t="shared" si="119"/>
        <v>705.01905442931593</v>
      </c>
      <c r="K381" s="57">
        <f t="shared" si="119"/>
        <v>710.32006129019385</v>
      </c>
      <c r="L381" s="57">
        <f t="shared" si="119"/>
        <v>883.18695067773297</v>
      </c>
      <c r="M381" s="57">
        <f t="shared" si="119"/>
        <v>883.41493048877703</v>
      </c>
      <c r="N381" s="57">
        <f t="shared" si="119"/>
        <v>870.22280826879705</v>
      </c>
      <c r="O381" s="57">
        <f t="shared" si="119"/>
        <v>829.69615647254375</v>
      </c>
      <c r="P381" s="57">
        <f t="shared" si="119"/>
        <v>857.49413095608224</v>
      </c>
      <c r="Q381" s="57">
        <f t="shared" si="119"/>
        <v>939.65954502994691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135.47785936605518</v>
      </c>
      <c r="D401" s="184">
        <f>D347/RES_summary!D$21</f>
        <v>131.61231606566355</v>
      </c>
      <c r="E401" s="184">
        <f>E347/RES_summary!E$21</f>
        <v>138.29668545095868</v>
      </c>
      <c r="F401" s="184">
        <f>F347/RES_summary!F$21</f>
        <v>129.69593283465488</v>
      </c>
      <c r="G401" s="184">
        <f>G347/RES_summary!G$21</f>
        <v>122.27727084828739</v>
      </c>
      <c r="H401" s="184">
        <f>H347/RES_summary!H$21</f>
        <v>120.31840783404508</v>
      </c>
      <c r="I401" s="184">
        <f>I347/RES_summary!I$21</f>
        <v>104.66983949739982</v>
      </c>
      <c r="J401" s="184">
        <f>J347/RES_summary!J$21</f>
        <v>98.895200615875581</v>
      </c>
      <c r="K401" s="184">
        <f>K347/RES_summary!K$21</f>
        <v>91.702714732572574</v>
      </c>
      <c r="L401" s="184">
        <f>L347/RES_summary!L$21</f>
        <v>104.39129510438264</v>
      </c>
      <c r="M401" s="184">
        <f>M347/RES_summary!M$21</f>
        <v>91.152936867658156</v>
      </c>
      <c r="N401" s="184">
        <f>N347/RES_summary!N$21</f>
        <v>85.328560683954095</v>
      </c>
      <c r="O401" s="184">
        <f>O347/RES_summary!O$21</f>
        <v>77.79434064883489</v>
      </c>
      <c r="P401" s="184">
        <f>P347/RES_summary!P$21</f>
        <v>71.118792664261051</v>
      </c>
      <c r="Q401" s="184">
        <f>Q347/RES_summary!Q$21</f>
        <v>76.674804994995</v>
      </c>
    </row>
    <row r="402" spans="1:17" ht="12" customHeight="1" x14ac:dyDescent="0.25">
      <c r="A402" s="158" t="s">
        <v>65</v>
      </c>
      <c r="B402" s="157"/>
      <c r="C402" s="178">
        <f>C348/RES_summary!C$21</f>
        <v>98.070770019608617</v>
      </c>
      <c r="D402" s="178">
        <f>D348/RES_summary!D$21</f>
        <v>92.755242876039262</v>
      </c>
      <c r="E402" s="178">
        <f>E348/RES_summary!E$21</f>
        <v>99.558624692763047</v>
      </c>
      <c r="F402" s="178">
        <f>F348/RES_summary!F$21</f>
        <v>91.794509117715762</v>
      </c>
      <c r="G402" s="178">
        <f>G348/RES_summary!G$21</f>
        <v>85.652304842928174</v>
      </c>
      <c r="H402" s="178">
        <f>H348/RES_summary!H$21</f>
        <v>81.170367129612487</v>
      </c>
      <c r="I402" s="178">
        <f>I348/RES_summary!I$21</f>
        <v>66.609491390392932</v>
      </c>
      <c r="J402" s="178">
        <f>J348/RES_summary!J$21</f>
        <v>63.599149099843302</v>
      </c>
      <c r="K402" s="178">
        <f>K348/RES_summary!K$21</f>
        <v>55.904356060425982</v>
      </c>
      <c r="L402" s="178">
        <f>L348/RES_summary!L$21</f>
        <v>59.528830289495708</v>
      </c>
      <c r="M402" s="178">
        <f>M348/RES_summary!M$21</f>
        <v>47.152456139031258</v>
      </c>
      <c r="N402" s="178">
        <f>N348/RES_summary!N$21</f>
        <v>44.57787546076603</v>
      </c>
      <c r="O402" s="178">
        <f>O348/RES_summary!O$21</f>
        <v>37.168598078519352</v>
      </c>
      <c r="P402" s="178">
        <f>P348/RES_summary!P$21</f>
        <v>29.950667910578293</v>
      </c>
      <c r="Q402" s="178">
        <f>Q348/RES_summary!Q$21</f>
        <v>32.79004060029088</v>
      </c>
    </row>
    <row r="403" spans="1:17" ht="12" customHeight="1" x14ac:dyDescent="0.25">
      <c r="A403" s="23" t="s">
        <v>60</v>
      </c>
      <c r="B403" s="156"/>
      <c r="C403" s="177">
        <f>C349/RES_summary!C$21</f>
        <v>98.070770019608617</v>
      </c>
      <c r="D403" s="177">
        <f>D349/RES_summary!D$21</f>
        <v>92.755242876039262</v>
      </c>
      <c r="E403" s="177">
        <f>E349/RES_summary!E$21</f>
        <v>99.558624692763047</v>
      </c>
      <c r="F403" s="177">
        <f>F349/RES_summary!F$21</f>
        <v>91.794509117715762</v>
      </c>
      <c r="G403" s="177">
        <f>G349/RES_summary!G$21</f>
        <v>85.652304842928174</v>
      </c>
      <c r="H403" s="177">
        <f>H349/RES_summary!H$21</f>
        <v>81.170367129612487</v>
      </c>
      <c r="I403" s="177">
        <f>I349/RES_summary!I$21</f>
        <v>66.609491390392932</v>
      </c>
      <c r="J403" s="177">
        <f>J349/RES_summary!J$21</f>
        <v>63.599149099843302</v>
      </c>
      <c r="K403" s="177">
        <f>K349/RES_summary!K$21</f>
        <v>55.904356060425982</v>
      </c>
      <c r="L403" s="177">
        <f>L349/RES_summary!L$21</f>
        <v>59.528830289495708</v>
      </c>
      <c r="M403" s="177">
        <f>M349/RES_summary!M$21</f>
        <v>47.152456139031258</v>
      </c>
      <c r="N403" s="177">
        <f>N349/RES_summary!N$21</f>
        <v>44.57787546076603</v>
      </c>
      <c r="O403" s="177">
        <f>O349/RES_summary!O$21</f>
        <v>37.168598078519352</v>
      </c>
      <c r="P403" s="177">
        <f>P349/RES_summary!P$21</f>
        <v>29.950667910578293</v>
      </c>
      <c r="Q403" s="177">
        <f>Q349/RES_summary!Q$21</f>
        <v>32.79004060029088</v>
      </c>
    </row>
    <row r="404" spans="1:17" ht="12" customHeight="1" x14ac:dyDescent="0.25">
      <c r="A404" s="158" t="s">
        <v>112</v>
      </c>
      <c r="B404" s="157"/>
      <c r="C404" s="178">
        <f>C350/RES_summary!C$21</f>
        <v>5.4373679570942173</v>
      </c>
      <c r="D404" s="178">
        <f>D350/RES_summary!D$21</f>
        <v>5.086302349160766</v>
      </c>
      <c r="E404" s="178">
        <f>E350/RES_summary!E$21</f>
        <v>4.9103551658133302</v>
      </c>
      <c r="F404" s="178">
        <f>F350/RES_summary!F$21</f>
        <v>4.714063201862575</v>
      </c>
      <c r="G404" s="178">
        <f>G350/RES_summary!G$21</f>
        <v>4.4642905343298089</v>
      </c>
      <c r="H404" s="178">
        <f>H350/RES_summary!H$21</f>
        <v>4.3341450132903363</v>
      </c>
      <c r="I404" s="178">
        <f>I350/RES_summary!I$21</f>
        <v>4.0313394735374191</v>
      </c>
      <c r="J404" s="178">
        <f>J350/RES_summary!J$21</f>
        <v>3.841934506777128</v>
      </c>
      <c r="K404" s="178">
        <f>K350/RES_summary!K$21</f>
        <v>4.3179155860972118</v>
      </c>
      <c r="L404" s="178">
        <f>L350/RES_summary!L$21</f>
        <v>4.1301875620982731</v>
      </c>
      <c r="M404" s="178">
        <f>M350/RES_summary!M$21</f>
        <v>3.8944364342408546</v>
      </c>
      <c r="N404" s="178">
        <f>N350/RES_summary!N$21</f>
        <v>3.5506803376698226</v>
      </c>
      <c r="O404" s="178">
        <f>O350/RES_summary!O$21</f>
        <v>3.4809192908437763</v>
      </c>
      <c r="P404" s="178">
        <f>P350/RES_summary!P$21</f>
        <v>3.484451809219133</v>
      </c>
      <c r="Q404" s="178">
        <f>Q350/RES_summary!Q$21</f>
        <v>3.2748927275869213</v>
      </c>
    </row>
    <row r="405" spans="1:17" ht="12" customHeight="1" x14ac:dyDescent="0.25">
      <c r="A405" s="23" t="s">
        <v>60</v>
      </c>
      <c r="B405" s="156"/>
      <c r="C405" s="177">
        <f>C351/RES_summary!C$21</f>
        <v>5.4373679570942173</v>
      </c>
      <c r="D405" s="177">
        <f>D351/RES_summary!D$21</f>
        <v>5.086302349160766</v>
      </c>
      <c r="E405" s="177">
        <f>E351/RES_summary!E$21</f>
        <v>4.9103551658133302</v>
      </c>
      <c r="F405" s="177">
        <f>F351/RES_summary!F$21</f>
        <v>4.714063201862575</v>
      </c>
      <c r="G405" s="177">
        <f>G351/RES_summary!G$21</f>
        <v>4.4642905343298089</v>
      </c>
      <c r="H405" s="177">
        <f>H351/RES_summary!H$21</f>
        <v>4.3341450132903363</v>
      </c>
      <c r="I405" s="177">
        <f>I351/RES_summary!I$21</f>
        <v>4.0313394735374191</v>
      </c>
      <c r="J405" s="177">
        <f>J351/RES_summary!J$21</f>
        <v>3.841934506777128</v>
      </c>
      <c r="K405" s="177">
        <f>K351/RES_summary!K$21</f>
        <v>4.3179155860972118</v>
      </c>
      <c r="L405" s="177">
        <f>L351/RES_summary!L$21</f>
        <v>4.1301875620982731</v>
      </c>
      <c r="M405" s="177">
        <f>M351/RES_summary!M$21</f>
        <v>3.8944364342408546</v>
      </c>
      <c r="N405" s="177">
        <f>N351/RES_summary!N$21</f>
        <v>3.5506803376698226</v>
      </c>
      <c r="O405" s="177">
        <f>O351/RES_summary!O$21</f>
        <v>3.4809192908437763</v>
      </c>
      <c r="P405" s="177">
        <f>P351/RES_summary!P$21</f>
        <v>3.484451809219133</v>
      </c>
      <c r="Q405" s="177">
        <f>Q351/RES_summary!Q$21</f>
        <v>3.2748927275869213</v>
      </c>
    </row>
    <row r="406" spans="1:17" ht="12" customHeight="1" x14ac:dyDescent="0.25">
      <c r="A406" s="158" t="s">
        <v>63</v>
      </c>
      <c r="B406" s="157"/>
      <c r="C406" s="178">
        <f>C352/RES_summary!C$21</f>
        <v>21.347680938086977</v>
      </c>
      <c r="D406" s="178">
        <f>D352/RES_summary!D$21</f>
        <v>22.924149545633313</v>
      </c>
      <c r="E406" s="178">
        <f>E352/RES_summary!E$21</f>
        <v>22.983144802807853</v>
      </c>
      <c r="F406" s="178">
        <f>F352/RES_summary!F$21</f>
        <v>22.182603551387867</v>
      </c>
      <c r="G406" s="178">
        <f>G352/RES_summary!G$21</f>
        <v>21.42243099279257</v>
      </c>
      <c r="H406" s="178">
        <f>H352/RES_summary!H$21</f>
        <v>23.845883933766721</v>
      </c>
      <c r="I406" s="178">
        <f>I352/RES_summary!I$21</f>
        <v>22.584020069226149</v>
      </c>
      <c r="J406" s="178">
        <f>J352/RES_summary!J$21</f>
        <v>20.245606132854963</v>
      </c>
      <c r="K406" s="178">
        <f>K352/RES_summary!K$21</f>
        <v>20.259250368094794</v>
      </c>
      <c r="L406" s="178">
        <f>L352/RES_summary!L$21</f>
        <v>26.833432562543962</v>
      </c>
      <c r="M406" s="178">
        <f>M352/RES_summary!M$21</f>
        <v>26.325566752931149</v>
      </c>
      <c r="N406" s="178">
        <f>N352/RES_summary!N$21</f>
        <v>23.771504500878684</v>
      </c>
      <c r="O406" s="178">
        <f>O352/RES_summary!O$21</f>
        <v>24.430861559115669</v>
      </c>
      <c r="P406" s="178">
        <f>P352/RES_summary!P$21</f>
        <v>24.617549805286366</v>
      </c>
      <c r="Q406" s="178">
        <f>Q352/RES_summary!Q$21</f>
        <v>26.383081997080211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21.462037609058445</v>
      </c>
      <c r="D411" s="180">
        <f>D357/RES_summary!D$21</f>
        <v>23.112434945793037</v>
      </c>
      <c r="E411" s="180">
        <f>E357/RES_summary!E$21</f>
        <v>23.197679907238573</v>
      </c>
      <c r="F411" s="180">
        <f>F357/RES_summary!F$21</f>
        <v>22.389802416786004</v>
      </c>
      <c r="G411" s="180">
        <f>G357/RES_summary!G$21</f>
        <v>21.583276005175701</v>
      </c>
      <c r="H411" s="180">
        <f>H357/RES_summary!H$21</f>
        <v>24.021634357376556</v>
      </c>
      <c r="I411" s="180">
        <f>I357/RES_summary!I$21</f>
        <v>23.398926363808865</v>
      </c>
      <c r="J411" s="180">
        <f>J357/RES_summary!J$21</f>
        <v>21.210983745526789</v>
      </c>
      <c r="K411" s="180">
        <f>K357/RES_summary!K$21</f>
        <v>20.944417538645943</v>
      </c>
      <c r="L411" s="180">
        <f>L357/RES_summary!L$21</f>
        <v>28.026494827616659</v>
      </c>
      <c r="M411" s="180">
        <f>M357/RES_summary!M$21</f>
        <v>26.97100380395915</v>
      </c>
      <c r="N411" s="180">
        <f>N357/RES_summary!N$21</f>
        <v>25.072077663409523</v>
      </c>
      <c r="O411" s="180">
        <f>O357/RES_summary!O$21</f>
        <v>25.057336439660777</v>
      </c>
      <c r="P411" s="180">
        <f>P357/RES_summary!P$21</f>
        <v>25.32614576316</v>
      </c>
      <c r="Q411" s="180">
        <f>Q357/RES_summary!Q$21</f>
        <v>27.171088360082607</v>
      </c>
    </row>
    <row r="412" spans="1:17" ht="12" customHeight="1" x14ac:dyDescent="0.25">
      <c r="A412" s="161" t="s">
        <v>141</v>
      </c>
      <c r="B412" s="160"/>
      <c r="C412" s="179">
        <f>C358/RES_summary!C$21</f>
        <v>19.285347572900054</v>
      </c>
      <c r="D412" s="179">
        <f>D358/RES_summary!D$21</f>
        <v>19.894310482238552</v>
      </c>
      <c r="E412" s="179">
        <f>E358/RES_summary!E$21</f>
        <v>19.83699143858701</v>
      </c>
      <c r="F412" s="179">
        <f>F358/RES_summary!F$21</f>
        <v>19.209452552219179</v>
      </c>
      <c r="G412" s="179">
        <f>G358/RES_summary!G$21</f>
        <v>18.661326262282206</v>
      </c>
      <c r="H412" s="179">
        <f>H358/RES_summary!H$21</f>
        <v>20.459758462898858</v>
      </c>
      <c r="I412" s="179">
        <f>I358/RES_summary!I$21</f>
        <v>19.988000478319428</v>
      </c>
      <c r="J412" s="179">
        <f>J358/RES_summary!J$21</f>
        <v>18.517657179870334</v>
      </c>
      <c r="K412" s="179">
        <f>K358/RES_summary!K$21</f>
        <v>18.35569869834654</v>
      </c>
      <c r="L412" s="179">
        <f>L358/RES_summary!L$21</f>
        <v>24.285293041074009</v>
      </c>
      <c r="M412" s="179">
        <f>M358/RES_summary!M$21</f>
        <v>23.106860245793882</v>
      </c>
      <c r="N412" s="179">
        <f>N358/RES_summary!N$21</f>
        <v>21.759655569439204</v>
      </c>
      <c r="O412" s="179">
        <f>O358/RES_summary!O$21</f>
        <v>21.725098777973464</v>
      </c>
      <c r="P412" s="179">
        <f>P358/RES_summary!P$21</f>
        <v>21.906048706232799</v>
      </c>
      <c r="Q412" s="179">
        <f>Q358/RES_summary!Q$21</f>
        <v>23.117598047036044</v>
      </c>
    </row>
    <row r="413" spans="1:17" ht="12" customHeight="1" x14ac:dyDescent="0.25">
      <c r="A413" s="148" t="s">
        <v>60</v>
      </c>
      <c r="B413" s="156"/>
      <c r="C413" s="177">
        <f>C359/RES_summary!C$21</f>
        <v>14.912716607241828</v>
      </c>
      <c r="D413" s="177">
        <f>D359/RES_summary!D$21</f>
        <v>15.478992336372606</v>
      </c>
      <c r="E413" s="177">
        <f>E359/RES_summary!E$21</f>
        <v>15.402356025527698</v>
      </c>
      <c r="F413" s="177">
        <f>F359/RES_summary!F$21</f>
        <v>14.795057388550006</v>
      </c>
      <c r="G413" s="177">
        <f>G359/RES_summary!G$21</f>
        <v>14.207422952683265</v>
      </c>
      <c r="H413" s="177">
        <f>H359/RES_summary!H$21</f>
        <v>15.901151225605348</v>
      </c>
      <c r="I413" s="177">
        <f>I359/RES_summary!I$21</f>
        <v>15.444056465334738</v>
      </c>
      <c r="J413" s="177">
        <f>J359/RES_summary!J$21</f>
        <v>13.963932297952233</v>
      </c>
      <c r="K413" s="177">
        <f>K359/RES_summary!K$21</f>
        <v>13.783371492363404</v>
      </c>
      <c r="L413" s="177">
        <f>L359/RES_summary!L$21</f>
        <v>18.997129832003512</v>
      </c>
      <c r="M413" s="177">
        <f>M359/RES_summary!M$21</f>
        <v>17.765458179982147</v>
      </c>
      <c r="N413" s="177">
        <f>N359/RES_summary!N$21</f>
        <v>16.466602243146255</v>
      </c>
      <c r="O413" s="177">
        <f>O359/RES_summary!O$21</f>
        <v>16.431046087827315</v>
      </c>
      <c r="P413" s="177">
        <f>P359/RES_summary!P$21</f>
        <v>16.584008140694689</v>
      </c>
      <c r="Q413" s="177">
        <f>Q359/RES_summary!Q$21</f>
        <v>17.773597046550201</v>
      </c>
    </row>
    <row r="414" spans="1:17" ht="12" customHeight="1" x14ac:dyDescent="0.25">
      <c r="A414" s="148" t="s">
        <v>59</v>
      </c>
      <c r="B414" s="156"/>
      <c r="C414" s="177">
        <f>C360/RES_summary!C$21</f>
        <v>4.3726309656582281</v>
      </c>
      <c r="D414" s="177">
        <f>D360/RES_summary!D$21</f>
        <v>4.4153181458659496</v>
      </c>
      <c r="E414" s="177">
        <f>E360/RES_summary!E$21</f>
        <v>4.4346354130593104</v>
      </c>
      <c r="F414" s="177">
        <f>F360/RES_summary!F$21</f>
        <v>4.4143951636691758</v>
      </c>
      <c r="G414" s="177">
        <f>G360/RES_summary!G$21</f>
        <v>4.4539033095989415</v>
      </c>
      <c r="H414" s="177">
        <f>H360/RES_summary!H$21</f>
        <v>4.558607237293506</v>
      </c>
      <c r="I414" s="177">
        <f>I360/RES_summary!I$21</f>
        <v>4.5439440129846904</v>
      </c>
      <c r="J414" s="177">
        <f>J360/RES_summary!J$21</f>
        <v>4.5537248819180993</v>
      </c>
      <c r="K414" s="177">
        <f>K360/RES_summary!K$21</f>
        <v>4.5723272059831341</v>
      </c>
      <c r="L414" s="177">
        <f>L360/RES_summary!L$21</f>
        <v>5.2881632090704951</v>
      </c>
      <c r="M414" s="177">
        <f>M360/RES_summary!M$21</f>
        <v>5.3414020658117334</v>
      </c>
      <c r="N414" s="177">
        <f>N360/RES_summary!N$21</f>
        <v>5.2930533262929496</v>
      </c>
      <c r="O414" s="177">
        <f>O360/RES_summary!O$21</f>
        <v>5.2940526901461444</v>
      </c>
      <c r="P414" s="177">
        <f>P360/RES_summary!P$21</f>
        <v>5.3220405655381136</v>
      </c>
      <c r="Q414" s="177">
        <f>Q360/RES_summary!Q$21</f>
        <v>5.3440010004858429</v>
      </c>
    </row>
    <row r="415" spans="1:17" ht="12" customHeight="1" x14ac:dyDescent="0.25">
      <c r="A415" s="158" t="s">
        <v>62</v>
      </c>
      <c r="B415" s="157"/>
      <c r="C415" s="178">
        <f>C361/RES_summary!C$21</f>
        <v>10.622040451265352</v>
      </c>
      <c r="D415" s="178">
        <f>D361/RES_summary!D$21</f>
        <v>10.846621294830225</v>
      </c>
      <c r="E415" s="178">
        <f>E361/RES_summary!E$21</f>
        <v>10.844560789574464</v>
      </c>
      <c r="F415" s="178">
        <f>F361/RES_summary!F$21</f>
        <v>11.004756963688656</v>
      </c>
      <c r="G415" s="178">
        <f>G361/RES_summary!G$21</f>
        <v>10.738244478236835</v>
      </c>
      <c r="H415" s="178">
        <f>H361/RES_summary!H$21</f>
        <v>10.968011757375548</v>
      </c>
      <c r="I415" s="178">
        <f>I361/RES_summary!I$21</f>
        <v>11.44498856424333</v>
      </c>
      <c r="J415" s="178">
        <f>J361/RES_summary!J$21</f>
        <v>11.208510876400183</v>
      </c>
      <c r="K415" s="178">
        <f>K361/RES_summary!K$21</f>
        <v>11.221192717954585</v>
      </c>
      <c r="L415" s="178">
        <f>L361/RES_summary!L$21</f>
        <v>13.898844690244694</v>
      </c>
      <c r="M415" s="178">
        <f>M361/RES_summary!M$21</f>
        <v>13.780477541454884</v>
      </c>
      <c r="N415" s="178">
        <f>N361/RES_summary!N$21</f>
        <v>13.428500384639561</v>
      </c>
      <c r="O415" s="178">
        <f>O361/RES_summary!O$21</f>
        <v>12.713961720356101</v>
      </c>
      <c r="P415" s="178">
        <f>P361/RES_summary!P$21</f>
        <v>13.066123139177263</v>
      </c>
      <c r="Q415" s="178">
        <f>Q361/RES_summary!Q$21</f>
        <v>14.226789670036997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10.622040451265352</v>
      </c>
      <c r="D417" s="176">
        <f>D363/RES_summary!D$21</f>
        <v>10.846621294830225</v>
      </c>
      <c r="E417" s="176">
        <f>E363/RES_summary!E$21</f>
        <v>10.844560789574464</v>
      </c>
      <c r="F417" s="176">
        <f>F363/RES_summary!F$21</f>
        <v>11.004756963688656</v>
      </c>
      <c r="G417" s="176">
        <f>G363/RES_summary!G$21</f>
        <v>10.738244478236835</v>
      </c>
      <c r="H417" s="176">
        <f>H363/RES_summary!H$21</f>
        <v>10.968011757375548</v>
      </c>
      <c r="I417" s="176">
        <f>I363/RES_summary!I$21</f>
        <v>11.44498856424333</v>
      </c>
      <c r="J417" s="176">
        <f>J363/RES_summary!J$21</f>
        <v>11.208510876400183</v>
      </c>
      <c r="K417" s="176">
        <f>K363/RES_summary!K$21</f>
        <v>11.221192717954585</v>
      </c>
      <c r="L417" s="176">
        <f>L363/RES_summary!L$21</f>
        <v>13.898844690244694</v>
      </c>
      <c r="M417" s="176">
        <f>M363/RES_summary!M$21</f>
        <v>13.780477541454884</v>
      </c>
      <c r="N417" s="176">
        <f>N363/RES_summary!N$21</f>
        <v>13.428500384639561</v>
      </c>
      <c r="O417" s="176">
        <f>O363/RES_summary!O$21</f>
        <v>12.713961720356101</v>
      </c>
      <c r="P417" s="176">
        <f>P363/RES_summary!P$21</f>
        <v>13.066123139177263</v>
      </c>
      <c r="Q417" s="176">
        <f>Q363/RES_summary!Q$21</f>
        <v>14.226789670036997</v>
      </c>
    </row>
    <row r="419" spans="1:17" ht="12" customHeight="1" x14ac:dyDescent="0.25">
      <c r="A419" s="152" t="s">
        <v>185</v>
      </c>
      <c r="B419" s="168"/>
      <c r="C419" s="184">
        <f>C365/RES_summary!C$21</f>
        <v>140.77094009788073</v>
      </c>
      <c r="D419" s="184">
        <f>D365/RES_summary!D$21</f>
        <v>141.04072343399221</v>
      </c>
      <c r="E419" s="184">
        <f>E365/RES_summary!E$21</f>
        <v>155.46903109029674</v>
      </c>
      <c r="F419" s="184">
        <f>F365/RES_summary!F$21</f>
        <v>152.7381426049229</v>
      </c>
      <c r="G419" s="184">
        <f>G365/RES_summary!G$21</f>
        <v>151.81002924651841</v>
      </c>
      <c r="H419" s="184">
        <f>H365/RES_summary!H$21</f>
        <v>156.47267925974435</v>
      </c>
      <c r="I419" s="184">
        <f>I365/RES_summary!I$21</f>
        <v>140.14395594661372</v>
      </c>
      <c r="J419" s="184">
        <f>J365/RES_summary!J$21</f>
        <v>139.9405679470232</v>
      </c>
      <c r="K419" s="184">
        <f>K365/RES_summary!K$21</f>
        <v>140.27972809456628</v>
      </c>
      <c r="L419" s="184">
        <f>L365/RES_summary!L$21</f>
        <v>168.20939662886903</v>
      </c>
      <c r="M419" s="184">
        <f>M365/RES_summary!M$21</f>
        <v>155.25244491093818</v>
      </c>
      <c r="N419" s="184">
        <f>N365/RES_summary!N$21</f>
        <v>147.25003539553288</v>
      </c>
      <c r="O419" s="184">
        <f>O365/RES_summary!O$21</f>
        <v>142.82538826134763</v>
      </c>
      <c r="P419" s="184">
        <f>P365/RES_summary!P$21</f>
        <v>127.64457604748385</v>
      </c>
      <c r="Q419" s="184">
        <f>Q365/RES_summary!Q$21</f>
        <v>140.77735529772573</v>
      </c>
    </row>
    <row r="420" spans="1:17" ht="12" customHeight="1" x14ac:dyDescent="0.25">
      <c r="A420" s="158" t="s">
        <v>65</v>
      </c>
      <c r="B420" s="157"/>
      <c r="C420" s="178">
        <f>C366/RES_summary!C$21</f>
        <v>107.94830746450945</v>
      </c>
      <c r="D420" s="178">
        <f>D366/RES_summary!D$21</f>
        <v>107.25810095824971</v>
      </c>
      <c r="E420" s="178">
        <f>E366/RES_summary!E$21</f>
        <v>121.58191784897502</v>
      </c>
      <c r="F420" s="178">
        <f>F366/RES_summary!F$21</f>
        <v>119.23192582961883</v>
      </c>
      <c r="G420" s="178">
        <f>G366/RES_summary!G$21</f>
        <v>119.08410392998746</v>
      </c>
      <c r="H420" s="178">
        <f>H366/RES_summary!H$21</f>
        <v>121.66127147049508</v>
      </c>
      <c r="I420" s="178">
        <f>I366/RES_summary!I$21</f>
        <v>105.68933256209843</v>
      </c>
      <c r="J420" s="178">
        <f>J366/RES_summary!J$21</f>
        <v>106.97724250169409</v>
      </c>
      <c r="K420" s="178">
        <f>K366/RES_summary!K$21</f>
        <v>105.92574847010482</v>
      </c>
      <c r="L420" s="178">
        <f>L366/RES_summary!L$21</f>
        <v>126.51514019684303</v>
      </c>
      <c r="M420" s="178">
        <f>M366/RES_summary!M$21</f>
        <v>114.03208864099867</v>
      </c>
      <c r="N420" s="178">
        <f>N366/RES_summary!N$21</f>
        <v>107.97502140881326</v>
      </c>
      <c r="O420" s="178">
        <f>O366/RES_summary!O$21</f>
        <v>103.64783787347015</v>
      </c>
      <c r="P420" s="178">
        <f>P366/RES_summary!P$21</f>
        <v>87.559921927825613</v>
      </c>
      <c r="Q420" s="178">
        <f>Q366/RES_summary!Q$21</f>
        <v>98.798659751921647</v>
      </c>
    </row>
    <row r="421" spans="1:17" ht="12" customHeight="1" x14ac:dyDescent="0.25">
      <c r="A421" s="23" t="s">
        <v>60</v>
      </c>
      <c r="B421" s="156"/>
      <c r="C421" s="177">
        <f>C367/RES_summary!C$21</f>
        <v>107.94830746450945</v>
      </c>
      <c r="D421" s="177">
        <f>D367/RES_summary!D$21</f>
        <v>107.25810095824971</v>
      </c>
      <c r="E421" s="177">
        <f>E367/RES_summary!E$21</f>
        <v>121.58191784897502</v>
      </c>
      <c r="F421" s="177">
        <f>F367/RES_summary!F$21</f>
        <v>119.23192582961883</v>
      </c>
      <c r="G421" s="177">
        <f>G367/RES_summary!G$21</f>
        <v>119.08410392998746</v>
      </c>
      <c r="H421" s="177">
        <f>H367/RES_summary!H$21</f>
        <v>121.66127147049508</v>
      </c>
      <c r="I421" s="177">
        <f>I367/RES_summary!I$21</f>
        <v>105.68933256209843</v>
      </c>
      <c r="J421" s="177">
        <f>J367/RES_summary!J$21</f>
        <v>106.97724250169409</v>
      </c>
      <c r="K421" s="177">
        <f>K367/RES_summary!K$21</f>
        <v>105.92574847010482</v>
      </c>
      <c r="L421" s="177">
        <f>L367/RES_summary!L$21</f>
        <v>126.51514019684303</v>
      </c>
      <c r="M421" s="177">
        <f>M367/RES_summary!M$21</f>
        <v>114.03208864099867</v>
      </c>
      <c r="N421" s="177">
        <f>N367/RES_summary!N$21</f>
        <v>107.97502140881326</v>
      </c>
      <c r="O421" s="177">
        <f>O367/RES_summary!O$21</f>
        <v>103.64783787347015</v>
      </c>
      <c r="P421" s="177">
        <f>P367/RES_summary!P$21</f>
        <v>87.559921927825613</v>
      </c>
      <c r="Q421" s="177">
        <f>Q367/RES_summary!Q$21</f>
        <v>98.798659751921647</v>
      </c>
    </row>
    <row r="422" spans="1:17" ht="12" customHeight="1" x14ac:dyDescent="0.25">
      <c r="A422" s="158" t="s">
        <v>112</v>
      </c>
      <c r="B422" s="157"/>
      <c r="C422" s="178">
        <f>C368/RES_summary!C$21</f>
        <v>9.5709473240240559</v>
      </c>
      <c r="D422" s="178">
        <f>D368/RES_summary!D$21</f>
        <v>9.2184779512307102</v>
      </c>
      <c r="E422" s="178">
        <f>E368/RES_summary!E$21</f>
        <v>9.1721102908296004</v>
      </c>
      <c r="F422" s="178">
        <f>F368/RES_summary!F$21</f>
        <v>9.0970377916470735</v>
      </c>
      <c r="G422" s="178">
        <f>G368/RES_summary!G$21</f>
        <v>8.9572291092342802</v>
      </c>
      <c r="H422" s="178">
        <f>H368/RES_summary!H$21</f>
        <v>9.1000367622989078</v>
      </c>
      <c r="I422" s="178">
        <f>I368/RES_summary!I$21</f>
        <v>8.8960096825073709</v>
      </c>
      <c r="J422" s="178">
        <f>J368/RES_summary!J$21</f>
        <v>8.9809130850643779</v>
      </c>
      <c r="K422" s="178">
        <f>K368/RES_summary!K$21</f>
        <v>10.381709066989053</v>
      </c>
      <c r="L422" s="178">
        <f>L368/RES_summary!L$21</f>
        <v>10.669659447770405</v>
      </c>
      <c r="M422" s="178">
        <f>M368/RES_summary!M$21</f>
        <v>10.757456650107144</v>
      </c>
      <c r="N422" s="178">
        <f>N368/RES_summary!N$21</f>
        <v>10.481364267101174</v>
      </c>
      <c r="O422" s="178">
        <f>O368/RES_summary!O$21</f>
        <v>10.790410677915741</v>
      </c>
      <c r="P422" s="178">
        <f>P368/RES_summary!P$21</f>
        <v>11.214140823089688</v>
      </c>
      <c r="Q422" s="178">
        <f>Q368/RES_summary!Q$21</f>
        <v>10.869271123110428</v>
      </c>
    </row>
    <row r="423" spans="1:17" ht="12" customHeight="1" x14ac:dyDescent="0.25">
      <c r="A423" s="23" t="s">
        <v>60</v>
      </c>
      <c r="B423" s="156"/>
      <c r="C423" s="177">
        <f>C369/RES_summary!C$21</f>
        <v>9.5709473240240559</v>
      </c>
      <c r="D423" s="177">
        <f>D369/RES_summary!D$21</f>
        <v>9.2184779512307102</v>
      </c>
      <c r="E423" s="177">
        <f>E369/RES_summary!E$21</f>
        <v>9.1721102908296004</v>
      </c>
      <c r="F423" s="177">
        <f>F369/RES_summary!F$21</f>
        <v>9.0970377916470735</v>
      </c>
      <c r="G423" s="177">
        <f>G369/RES_summary!G$21</f>
        <v>8.9572291092342802</v>
      </c>
      <c r="H423" s="177">
        <f>H369/RES_summary!H$21</f>
        <v>9.1000367622989078</v>
      </c>
      <c r="I423" s="177">
        <f>I369/RES_summary!I$21</f>
        <v>8.8960096825073709</v>
      </c>
      <c r="J423" s="177">
        <f>J369/RES_summary!J$21</f>
        <v>8.9809130850643779</v>
      </c>
      <c r="K423" s="177">
        <f>K369/RES_summary!K$21</f>
        <v>10.381709066989053</v>
      </c>
      <c r="L423" s="177">
        <f>L369/RES_summary!L$21</f>
        <v>10.669659447770405</v>
      </c>
      <c r="M423" s="177">
        <f>M369/RES_summary!M$21</f>
        <v>10.757456650107144</v>
      </c>
      <c r="N423" s="177">
        <f>N369/RES_summary!N$21</f>
        <v>10.481364267101174</v>
      </c>
      <c r="O423" s="177">
        <f>O369/RES_summary!O$21</f>
        <v>10.790410677915741</v>
      </c>
      <c r="P423" s="177">
        <f>P369/RES_summary!P$21</f>
        <v>11.214140823089688</v>
      </c>
      <c r="Q423" s="177">
        <f>Q369/RES_summary!Q$21</f>
        <v>10.869271123110428</v>
      </c>
    </row>
    <row r="424" spans="1:17" ht="12" customHeight="1" x14ac:dyDescent="0.25">
      <c r="A424" s="158" t="s">
        <v>63</v>
      </c>
      <c r="B424" s="157"/>
      <c r="C424" s="178">
        <f>C370/RES_summary!C$21</f>
        <v>14.604300271862002</v>
      </c>
      <c r="D424" s="178">
        <f>D370/RES_summary!D$21</f>
        <v>15.734518752164778</v>
      </c>
      <c r="E424" s="178">
        <f>E370/RES_summary!E$21</f>
        <v>15.856301466871628</v>
      </c>
      <c r="F424" s="178">
        <f>F370/RES_summary!F$21</f>
        <v>15.390675605834913</v>
      </c>
      <c r="G424" s="178">
        <f>G370/RES_summary!G$21</f>
        <v>14.927252504457471</v>
      </c>
      <c r="H424" s="178">
        <f>H370/RES_summary!H$21</f>
        <v>16.667905528505258</v>
      </c>
      <c r="I424" s="178">
        <f>I370/RES_summary!I$21</f>
        <v>16.104831162800892</v>
      </c>
      <c r="J424" s="178">
        <f>J370/RES_summary!J$21</f>
        <v>14.706296809709805</v>
      </c>
      <c r="K424" s="178">
        <f>K370/RES_summary!K$21</f>
        <v>14.663159513187837</v>
      </c>
      <c r="L424" s="178">
        <f>L370/RES_summary!L$21</f>
        <v>19.480533241162863</v>
      </c>
      <c r="M424" s="178">
        <f>M370/RES_summary!M$21</f>
        <v>18.993089130638783</v>
      </c>
      <c r="N424" s="178">
        <f>N370/RES_summary!N$21</f>
        <v>17.582663554125233</v>
      </c>
      <c r="O424" s="178">
        <f>O370/RES_summary!O$21</f>
        <v>17.764810019708371</v>
      </c>
      <c r="P424" s="178">
        <f>P370/RES_summary!P$21</f>
        <v>17.940770331430258</v>
      </c>
      <c r="Q424" s="178">
        <f>Q370/RES_summary!Q$21</f>
        <v>19.194157883497365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14.612503079365709</v>
      </c>
      <c r="D429" s="180">
        <f>D375/RES_summary!D$21</f>
        <v>15.783918861861979</v>
      </c>
      <c r="E429" s="180">
        <f>E375/RES_summary!E$21</f>
        <v>15.916636635677269</v>
      </c>
      <c r="F429" s="180">
        <f>F375/RES_summary!F$21</f>
        <v>15.444063587303072</v>
      </c>
      <c r="G429" s="180">
        <f>G375/RES_summary!G$21</f>
        <v>14.961449909020258</v>
      </c>
      <c r="H429" s="180">
        <f>H375/RES_summary!H$21</f>
        <v>16.724669246428988</v>
      </c>
      <c r="I429" s="180">
        <f>I375/RES_summary!I$21</f>
        <v>16.347942507917303</v>
      </c>
      <c r="J429" s="180">
        <f>J375/RES_summary!J$21</f>
        <v>14.875076459431575</v>
      </c>
      <c r="K429" s="180">
        <f>K375/RES_summary!K$21</f>
        <v>14.778493126201818</v>
      </c>
      <c r="L429" s="180">
        <f>L375/RES_summary!L$21</f>
        <v>19.875445024152384</v>
      </c>
      <c r="M429" s="180">
        <f>M375/RES_summary!M$21</f>
        <v>19.199138269130515</v>
      </c>
      <c r="N429" s="180">
        <f>N375/RES_summary!N$21</f>
        <v>17.900281464552371</v>
      </c>
      <c r="O429" s="180">
        <f>O375/RES_summary!O$21</f>
        <v>17.921756591158108</v>
      </c>
      <c r="P429" s="180">
        <f>P375/RES_summary!P$21</f>
        <v>18.128718924323096</v>
      </c>
      <c r="Q429" s="180">
        <f>Q375/RES_summary!Q$21</f>
        <v>19.464602916992785</v>
      </c>
    </row>
    <row r="430" spans="1:17" ht="12" customHeight="1" x14ac:dyDescent="0.25">
      <c r="A430" s="161" t="s">
        <v>141</v>
      </c>
      <c r="B430" s="160"/>
      <c r="C430" s="179">
        <f>C376/RES_summary!C$21</f>
        <v>14.456369036548935</v>
      </c>
      <c r="D430" s="179">
        <f>D376/RES_summary!D$21</f>
        <v>14.939585199326361</v>
      </c>
      <c r="E430" s="179">
        <f>E376/RES_summary!E$21</f>
        <v>14.971487325044279</v>
      </c>
      <c r="F430" s="179">
        <f>F376/RES_summary!F$21</f>
        <v>14.624597422247144</v>
      </c>
      <c r="G430" s="179">
        <f>G376/RES_summary!G$21</f>
        <v>14.340211513192084</v>
      </c>
      <c r="H430" s="179">
        <f>H376/RES_summary!H$21</f>
        <v>15.574257688944941</v>
      </c>
      <c r="I430" s="179">
        <f>I376/RES_summary!I$21</f>
        <v>15.330359522454728</v>
      </c>
      <c r="J430" s="179">
        <f>J376/RES_summary!J$21</f>
        <v>14.404194694233269</v>
      </c>
      <c r="K430" s="179">
        <f>K376/RES_summary!K$21</f>
        <v>14.342736263115512</v>
      </c>
      <c r="L430" s="179">
        <f>L376/RES_summary!L$21</f>
        <v>18.6370816031476</v>
      </c>
      <c r="M430" s="179">
        <f>M376/RES_summary!M$21</f>
        <v>17.965550191253364</v>
      </c>
      <c r="N430" s="179">
        <f>N376/RES_summary!N$21</f>
        <v>17.091342287388176</v>
      </c>
      <c r="O430" s="179">
        <f>O376/RES_summary!O$21</f>
        <v>17.08695332529938</v>
      </c>
      <c r="P430" s="179">
        <f>P376/RES_summary!P$21</f>
        <v>17.221569480039889</v>
      </c>
      <c r="Q430" s="179">
        <f>Q376/RES_summary!Q$21</f>
        <v>18.073438613054428</v>
      </c>
    </row>
    <row r="431" spans="1:17" ht="12" customHeight="1" x14ac:dyDescent="0.25">
      <c r="A431" s="148" t="s">
        <v>60</v>
      </c>
      <c r="B431" s="156"/>
      <c r="C431" s="177">
        <f>C377/RES_summary!C$21</f>
        <v>10.083738070890707</v>
      </c>
      <c r="D431" s="177">
        <f>D377/RES_summary!D$21</f>
        <v>10.522655364681338</v>
      </c>
      <c r="E431" s="177">
        <f>E377/RES_summary!E$21</f>
        <v>10.526540507282329</v>
      </c>
      <c r="F431" s="177">
        <f>F377/RES_summary!F$21</f>
        <v>10.183722874573574</v>
      </c>
      <c r="G431" s="177">
        <f>G377/RES_summary!G$21</f>
        <v>9.8471416444055944</v>
      </c>
      <c r="H431" s="177">
        <f>H377/RES_summary!H$21</f>
        <v>11.005032093692479</v>
      </c>
      <c r="I431" s="177">
        <f>I377/RES_summary!I$21</f>
        <v>10.765244648791642</v>
      </c>
      <c r="J431" s="177">
        <f>J377/RES_summary!J$21</f>
        <v>9.8118095332003374</v>
      </c>
      <c r="K431" s="177">
        <f>K377/RES_summary!K$21</f>
        <v>9.7263736635710263</v>
      </c>
      <c r="L431" s="177">
        <f>L377/RES_summary!L$21</f>
        <v>13.347799017710329</v>
      </c>
      <c r="M431" s="177">
        <f>M377/RES_summary!M$21</f>
        <v>12.596974158137344</v>
      </c>
      <c r="N431" s="177">
        <f>N377/RES_summary!N$21</f>
        <v>11.756883258852387</v>
      </c>
      <c r="O431" s="177">
        <f>O377/RES_summary!O$21</f>
        <v>11.759374914834797</v>
      </c>
      <c r="P431" s="177">
        <f>P377/RES_summary!P$21</f>
        <v>11.884521820899657</v>
      </c>
      <c r="Q431" s="177">
        <f>Q377/RES_summary!Q$21</f>
        <v>12.732995283189702</v>
      </c>
    </row>
    <row r="432" spans="1:17" ht="12" customHeight="1" x14ac:dyDescent="0.25">
      <c r="A432" s="148" t="s">
        <v>59</v>
      </c>
      <c r="B432" s="156"/>
      <c r="C432" s="177">
        <f>C378/RES_summary!C$21</f>
        <v>4.3726309656582307</v>
      </c>
      <c r="D432" s="177">
        <f>D378/RES_summary!D$21</f>
        <v>4.4169298346450221</v>
      </c>
      <c r="E432" s="177">
        <f>E378/RES_summary!E$21</f>
        <v>4.444946817761946</v>
      </c>
      <c r="F432" s="177">
        <f>F378/RES_summary!F$21</f>
        <v>4.4408745476735705</v>
      </c>
      <c r="G432" s="177">
        <f>G378/RES_summary!G$21</f>
        <v>4.4930698687864918</v>
      </c>
      <c r="H432" s="177">
        <f>H378/RES_summary!H$21</f>
        <v>4.5692255952524645</v>
      </c>
      <c r="I432" s="177">
        <f>I378/RES_summary!I$21</f>
        <v>4.565114873663088</v>
      </c>
      <c r="J432" s="177">
        <f>J378/RES_summary!J$21</f>
        <v>4.5923851610329285</v>
      </c>
      <c r="K432" s="177">
        <f>K378/RES_summary!K$21</f>
        <v>4.6163625995444857</v>
      </c>
      <c r="L432" s="177">
        <f>L378/RES_summary!L$21</f>
        <v>5.2892825854372694</v>
      </c>
      <c r="M432" s="177">
        <f>M378/RES_summary!M$21</f>
        <v>5.3685760331160175</v>
      </c>
      <c r="N432" s="177">
        <f>N378/RES_summary!N$21</f>
        <v>5.3344590285357922</v>
      </c>
      <c r="O432" s="177">
        <f>O378/RES_summary!O$21</f>
        <v>5.3275784104645858</v>
      </c>
      <c r="P432" s="177">
        <f>P378/RES_summary!P$21</f>
        <v>5.337047659140234</v>
      </c>
      <c r="Q432" s="177">
        <f>Q378/RES_summary!Q$21</f>
        <v>5.3404433298647263</v>
      </c>
    </row>
    <row r="433" spans="1:17" ht="12" customHeight="1" x14ac:dyDescent="0.25">
      <c r="A433" s="158" t="s">
        <v>62</v>
      </c>
      <c r="B433" s="157"/>
      <c r="C433" s="178">
        <f>C379/RES_summary!C$21</f>
        <v>8.6473850374852166</v>
      </c>
      <c r="D433" s="178">
        <f>D379/RES_summary!D$21</f>
        <v>8.8296257723470202</v>
      </c>
      <c r="E433" s="178">
        <f>E379/RES_summary!E$21</f>
        <v>8.8587014836204734</v>
      </c>
      <c r="F433" s="178">
        <f>F379/RES_summary!F$21</f>
        <v>9.0185033778220873</v>
      </c>
      <c r="G433" s="178">
        <f>G379/RES_summary!G$21</f>
        <v>8.8414437028391824</v>
      </c>
      <c r="H433" s="178">
        <f>H379/RES_summary!H$21</f>
        <v>9.0434654984451051</v>
      </c>
      <c r="I433" s="178">
        <f>I379/RES_summary!I$21</f>
        <v>9.4537825392069994</v>
      </c>
      <c r="J433" s="178">
        <f>J379/RES_summary!J$21</f>
        <v>9.2761155505549038</v>
      </c>
      <c r="K433" s="178">
        <f>K379/RES_summary!K$21</f>
        <v>9.3091110442845828</v>
      </c>
      <c r="L433" s="178">
        <f>L379/RES_summary!L$21</f>
        <v>11.544063743092716</v>
      </c>
      <c r="M433" s="178">
        <f>M379/RES_summary!M$21</f>
        <v>11.469810489193593</v>
      </c>
      <c r="N433" s="178">
        <f>N379/RES_summary!N$21</f>
        <v>11.210986165493203</v>
      </c>
      <c r="O433" s="178">
        <f>O379/RES_summary!O$21</f>
        <v>10.622329690253363</v>
      </c>
      <c r="P433" s="178">
        <f>P379/RES_summary!P$21</f>
        <v>10.929742965138306</v>
      </c>
      <c r="Q433" s="178">
        <f>Q379/RES_summary!Q$21</f>
        <v>11.91526653919629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8.6473850374852166</v>
      </c>
      <c r="D435" s="176">
        <f>D381/RES_summary!D$21</f>
        <v>8.8296257723470202</v>
      </c>
      <c r="E435" s="176">
        <f>E381/RES_summary!E$21</f>
        <v>8.8587014836204734</v>
      </c>
      <c r="F435" s="176">
        <f>F381/RES_summary!F$21</f>
        <v>9.0185033778220873</v>
      </c>
      <c r="G435" s="176">
        <f>G381/RES_summary!G$21</f>
        <v>8.8414437028391824</v>
      </c>
      <c r="H435" s="176">
        <f>H381/RES_summary!H$21</f>
        <v>9.0434654984451051</v>
      </c>
      <c r="I435" s="176">
        <f>I381/RES_summary!I$21</f>
        <v>9.4537825392069994</v>
      </c>
      <c r="J435" s="176">
        <f>J381/RES_summary!J$21</f>
        <v>9.2761155505549038</v>
      </c>
      <c r="K435" s="176">
        <f>K381/RES_summary!K$21</f>
        <v>9.3091110442845828</v>
      </c>
      <c r="L435" s="176">
        <f>L381/RES_summary!L$21</f>
        <v>11.544063743092716</v>
      </c>
      <c r="M435" s="176">
        <f>M381/RES_summary!M$21</f>
        <v>11.469810489193593</v>
      </c>
      <c r="N435" s="176">
        <f>N381/RES_summary!N$21</f>
        <v>11.210986165493203</v>
      </c>
      <c r="O435" s="176">
        <f>O381/RES_summary!O$21</f>
        <v>10.622329690253363</v>
      </c>
      <c r="P435" s="176">
        <f>P381/RES_summary!P$21</f>
        <v>10.929742965138306</v>
      </c>
      <c r="Q435" s="176">
        <f>Q381/RES_summary!Q$21</f>
        <v>11.91526653919629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290413</v>
      </c>
      <c r="C5" s="151">
        <f>RES_hhdet_num!C$161</f>
        <v>295840</v>
      </c>
      <c r="D5" s="151">
        <f>RES_hhdet_num!D$161</f>
        <v>296289</v>
      </c>
      <c r="E5" s="151">
        <f>RES_hhdet_num!E$161</f>
        <v>300483</v>
      </c>
      <c r="F5" s="151">
        <f>RES_hhdet_num!F$161</f>
        <v>301970.00000000012</v>
      </c>
      <c r="G5" s="151">
        <f>RES_hhdet_num!G$161</f>
        <v>311490</v>
      </c>
      <c r="H5" s="151">
        <f>RES_hhdet_num!H$161</f>
        <v>309505.99999999988</v>
      </c>
      <c r="I5" s="151">
        <f>RES_hhdet_num!I$161</f>
        <v>300137.99999999988</v>
      </c>
      <c r="J5" s="151">
        <f>RES_hhdet_num!J$161</f>
        <v>296377.99999999988</v>
      </c>
      <c r="K5" s="151">
        <f>RES_hhdet_num!K$161</f>
        <v>289408.99999999988</v>
      </c>
      <c r="L5" s="151">
        <f>RES_hhdet_num!L$161</f>
        <v>140156.99999999997</v>
      </c>
      <c r="M5" s="151">
        <f>RES_hhdet_num!M$161</f>
        <v>86859.999999999971</v>
      </c>
      <c r="N5" s="151">
        <f>RES_hhdet_num!N$161</f>
        <v>38537.000000000007</v>
      </c>
      <c r="O5" s="151">
        <f>RES_hhdet_num!O$161</f>
        <v>30825.999999999996</v>
      </c>
      <c r="P5" s="151">
        <f>RES_hhdet_num!P$161</f>
        <v>28312.999999999989</v>
      </c>
      <c r="Q5" s="151">
        <f>RES_hhdet_num!Q$161</f>
        <v>24667.999999999989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290413</v>
      </c>
      <c r="C7" s="67">
        <f>RES_hhdet_num!C$163</f>
        <v>295840</v>
      </c>
      <c r="D7" s="67">
        <f>RES_hhdet_num!D$163</f>
        <v>296289</v>
      </c>
      <c r="E7" s="67">
        <f>RES_hhdet_num!E$163</f>
        <v>300483</v>
      </c>
      <c r="F7" s="67">
        <f>RES_hhdet_num!F$163</f>
        <v>301970.00000000012</v>
      </c>
      <c r="G7" s="67">
        <f>RES_hhdet_num!G$163</f>
        <v>311490</v>
      </c>
      <c r="H7" s="67">
        <f>RES_hhdet_num!H$163</f>
        <v>309505.99999999988</v>
      </c>
      <c r="I7" s="67">
        <f>RES_hhdet_num!I$163</f>
        <v>300137.99999999988</v>
      </c>
      <c r="J7" s="67">
        <f>RES_hhdet_num!J$163</f>
        <v>296377.99999999988</v>
      </c>
      <c r="K7" s="67">
        <f>RES_hhdet_num!K$163</f>
        <v>289408.99999999988</v>
      </c>
      <c r="L7" s="67">
        <f>RES_hhdet_num!L$163</f>
        <v>140156.99999999997</v>
      </c>
      <c r="M7" s="67">
        <f>RES_hhdet_num!M$163</f>
        <v>86859.999999999971</v>
      </c>
      <c r="N7" s="67">
        <f>RES_hhdet_num!N$163</f>
        <v>38537.000000000007</v>
      </c>
      <c r="O7" s="67">
        <f>RES_hhdet_num!O$163</f>
        <v>30825.999999999996</v>
      </c>
      <c r="P7" s="67">
        <f>RES_hhdet_num!P$163</f>
        <v>28312.999999999989</v>
      </c>
      <c r="Q7" s="67">
        <f>RES_hhdet_num!Q$163</f>
        <v>24667.999999999989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374</v>
      </c>
      <c r="C9" s="67">
        <f>RES_hhdet_num!C$165</f>
        <v>586</v>
      </c>
      <c r="D9" s="67">
        <f>RES_hhdet_num!D$165</f>
        <v>894</v>
      </c>
      <c r="E9" s="67">
        <f>RES_hhdet_num!E$165</f>
        <v>1315</v>
      </c>
      <c r="F9" s="67">
        <f>RES_hhdet_num!F$165</f>
        <v>1588.0000000000002</v>
      </c>
      <c r="G9" s="67">
        <f>RES_hhdet_num!G$165</f>
        <v>1963</v>
      </c>
      <c r="H9" s="67">
        <f>RES_hhdet_num!H$165</f>
        <v>2818.9999999999991</v>
      </c>
      <c r="I9" s="67">
        <f>RES_hhdet_num!I$165</f>
        <v>3418.9999999999991</v>
      </c>
      <c r="J9" s="67">
        <f>RES_hhdet_num!J$165</f>
        <v>4266.9999999999991</v>
      </c>
      <c r="K9" s="67">
        <f>RES_hhdet_num!K$165</f>
        <v>5216.9999999999991</v>
      </c>
      <c r="L9" s="67">
        <f>RES_hhdet_num!L$165</f>
        <v>2874.9999999999995</v>
      </c>
      <c r="M9" s="67">
        <f>RES_hhdet_num!M$165</f>
        <v>1941.9999999999991</v>
      </c>
      <c r="N9" s="67">
        <f>RES_hhdet_num!N$165</f>
        <v>1006.0000000000002</v>
      </c>
      <c r="O9" s="67">
        <f>RES_hhdet_num!O$165</f>
        <v>923.99999999999989</v>
      </c>
      <c r="P9" s="67">
        <f>RES_hhdet_num!P$165</f>
        <v>995.99999999999955</v>
      </c>
      <c r="Q9" s="67">
        <f>RES_hhdet_num!Q$165</f>
        <v>1003.9999999999995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238386</v>
      </c>
      <c r="C11" s="67">
        <f>RES_hhdet_num!C$167</f>
        <v>228465</v>
      </c>
      <c r="D11" s="67">
        <f>RES_hhdet_num!D$167</f>
        <v>207549</v>
      </c>
      <c r="E11" s="67">
        <f>RES_hhdet_num!E$167</f>
        <v>184913</v>
      </c>
      <c r="F11" s="67">
        <f>RES_hhdet_num!F$167</f>
        <v>155945.00000000003</v>
      </c>
      <c r="G11" s="67">
        <f>RES_hhdet_num!G$167</f>
        <v>135088.00000000003</v>
      </c>
      <c r="H11" s="67">
        <f>RES_hhdet_num!H$167</f>
        <v>112549.99999999996</v>
      </c>
      <c r="I11" s="67">
        <f>RES_hhdet_num!I$167</f>
        <v>40447.999999999985</v>
      </c>
      <c r="J11" s="67">
        <f>RES_hhdet_num!J$167</f>
        <v>38073.999999999985</v>
      </c>
      <c r="K11" s="67">
        <f>RES_hhdet_num!K$167</f>
        <v>48644.999999999978</v>
      </c>
      <c r="L11" s="67">
        <f>RES_hhdet_num!L$167</f>
        <v>13667.999999999996</v>
      </c>
      <c r="M11" s="67">
        <f>RES_hhdet_num!M$167</f>
        <v>1133.9999999999993</v>
      </c>
      <c r="N11" s="67">
        <f>RES_hhdet_num!N$167</f>
        <v>0</v>
      </c>
      <c r="O11" s="67">
        <f>RES_hhdet_num!O$167</f>
        <v>0</v>
      </c>
      <c r="P11" s="67">
        <f>RES_hhdet_num!P$167</f>
        <v>0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2837.9999999999995</v>
      </c>
      <c r="D12" s="67">
        <f>RES_hhdet_num!D$168</f>
        <v>3088</v>
      </c>
      <c r="E12" s="67">
        <f>RES_hhdet_num!E$168</f>
        <v>2884</v>
      </c>
      <c r="F12" s="67">
        <f>RES_hhdet_num!F$168</f>
        <v>2422</v>
      </c>
      <c r="G12" s="67">
        <f>RES_hhdet_num!G$168</f>
        <v>2159</v>
      </c>
      <c r="H12" s="67">
        <f>RES_hhdet_num!H$168</f>
        <v>1987.9999999999993</v>
      </c>
      <c r="I12" s="67">
        <f>RES_hhdet_num!I$168</f>
        <v>858.99999999999966</v>
      </c>
      <c r="J12" s="67">
        <f>RES_hhdet_num!J$168</f>
        <v>1257.0000000000082</v>
      </c>
      <c r="K12" s="67">
        <f>RES_hhdet_num!K$168</f>
        <v>1908.9999999999991</v>
      </c>
      <c r="L12" s="67">
        <f>RES_hhdet_num!L$168</f>
        <v>541</v>
      </c>
      <c r="M12" s="67">
        <f>RES_hhdet_num!M$168</f>
        <v>50.999999999999979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52027</v>
      </c>
      <c r="C13" s="67">
        <f>RES_hhdet_num!C$171</f>
        <v>63745</v>
      </c>
      <c r="D13" s="67">
        <f>RES_hhdet_num!D$171</f>
        <v>84396</v>
      </c>
      <c r="E13" s="67">
        <f>RES_hhdet_num!E$171</f>
        <v>110955.99999999999</v>
      </c>
      <c r="F13" s="67">
        <f>RES_hhdet_num!F$171</f>
        <v>141407.00000000006</v>
      </c>
      <c r="G13" s="67">
        <f>RES_hhdet_num!G$171</f>
        <v>171501.99999999997</v>
      </c>
      <c r="H13" s="67">
        <f>RES_hhdet_num!H$171</f>
        <v>191584.99999999994</v>
      </c>
      <c r="I13" s="67">
        <f>RES_hhdet_num!I$171</f>
        <v>253448.99999999988</v>
      </c>
      <c r="J13" s="67">
        <f>RES_hhdet_num!J$171</f>
        <v>248830.99999999988</v>
      </c>
      <c r="K13" s="67">
        <f>RES_hhdet_num!K$171</f>
        <v>229835.99999999988</v>
      </c>
      <c r="L13" s="67">
        <f>RES_hhdet_num!L$171</f>
        <v>121152.99999999999</v>
      </c>
      <c r="M13" s="67">
        <f>RES_hhdet_num!M$171</f>
        <v>81965.999999999971</v>
      </c>
      <c r="N13" s="67">
        <f>RES_hhdet_num!N$171</f>
        <v>36383.000000000007</v>
      </c>
      <c r="O13" s="67">
        <f>RES_hhdet_num!O$171</f>
        <v>29039.999999999996</v>
      </c>
      <c r="P13" s="67">
        <f>RES_hhdet_num!P$171</f>
        <v>26519.999999999989</v>
      </c>
      <c r="Q13" s="67">
        <f>RES_hhdet_num!Q$171</f>
        <v>22959.999999999989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792</v>
      </c>
      <c r="D14" s="67">
        <f>RES_hhdet_num!D$172</f>
        <v>1256</v>
      </c>
      <c r="E14" s="67">
        <f>RES_hhdet_num!E$172</f>
        <v>1730</v>
      </c>
      <c r="F14" s="67">
        <f>RES_hhdet_num!F$172</f>
        <v>2196.0000000000005</v>
      </c>
      <c r="G14" s="67">
        <f>RES_hhdet_num!G$172</f>
        <v>2741</v>
      </c>
      <c r="H14" s="67">
        <f>RES_hhdet_num!H$172</f>
        <v>3382.9999999999991</v>
      </c>
      <c r="I14" s="67">
        <f>RES_hhdet_num!I$172</f>
        <v>5381.9999999999982</v>
      </c>
      <c r="J14" s="67">
        <f>RES_hhdet_num!J$172</f>
        <v>8215.9999999999964</v>
      </c>
      <c r="K14" s="67">
        <f>RES_hhdet_num!K$172</f>
        <v>9018.9999999999964</v>
      </c>
      <c r="L14" s="67">
        <f>RES_hhdet_num!L$172</f>
        <v>4794.9999999999991</v>
      </c>
      <c r="M14" s="67">
        <f>RES_hhdet_num!M$172</f>
        <v>3708.9999999999982</v>
      </c>
      <c r="N14" s="67">
        <f>RES_hhdet_num!N$172</f>
        <v>2154.0000000000005</v>
      </c>
      <c r="O14" s="67">
        <f>RES_hhdet_num!O$172</f>
        <v>1785.9999999999998</v>
      </c>
      <c r="P14" s="67">
        <f>RES_hhdet_num!P$172</f>
        <v>1792.9999999999991</v>
      </c>
      <c r="Q14" s="67">
        <f>RES_hhdet_num!Q$172</f>
        <v>1707.9999999999993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189162</v>
      </c>
      <c r="C16" s="67">
        <f>RES_hhdet_num!C$176</f>
        <v>135782</v>
      </c>
      <c r="D16" s="67">
        <f>RES_hhdet_num!D$176</f>
        <v>164867</v>
      </c>
      <c r="E16" s="67">
        <f>RES_hhdet_num!E$176</f>
        <v>144692</v>
      </c>
      <c r="F16" s="67">
        <f>RES_hhdet_num!F$176</f>
        <v>80310.000000000015</v>
      </c>
      <c r="G16" s="67">
        <f>RES_hhdet_num!G$176</f>
        <v>125400.00000000001</v>
      </c>
      <c r="H16" s="67">
        <f>RES_hhdet_num!H$176</f>
        <v>99558.999999999971</v>
      </c>
      <c r="I16" s="67">
        <f>RES_hhdet_num!I$176</f>
        <v>70419.999999999971</v>
      </c>
      <c r="J16" s="67">
        <f>RES_hhdet_num!J$176</f>
        <v>53461.999999999993</v>
      </c>
      <c r="K16" s="67">
        <f>RES_hhdet_num!K$176</f>
        <v>52964.999999999949</v>
      </c>
      <c r="L16" s="67">
        <f>RES_hhdet_num!L$176</f>
        <v>37754.999999999993</v>
      </c>
      <c r="M16" s="67">
        <f>RES_hhdet_num!M$176</f>
        <v>16950</v>
      </c>
      <c r="N16" s="67">
        <f>RES_hhdet_num!N$176</f>
        <v>6608.0000000000036</v>
      </c>
      <c r="O16" s="67">
        <f>RES_hhdet_num!O$176</f>
        <v>4975.0000000000009</v>
      </c>
      <c r="P16" s="67">
        <f>RES_hhdet_num!P$176</f>
        <v>3634.9999999999982</v>
      </c>
      <c r="Q16" s="67">
        <f>RES_hhdet_num!Q$176</f>
        <v>3157.9999999999986</v>
      </c>
    </row>
    <row r="17" spans="1:17" ht="12" customHeight="1" x14ac:dyDescent="0.25">
      <c r="A17" s="29" t="s">
        <v>140</v>
      </c>
      <c r="B17" s="83">
        <f>RES_hhdet_num!B$177</f>
        <v>101251</v>
      </c>
      <c r="C17" s="83">
        <f>RES_hhdet_num!C$177</f>
        <v>160058</v>
      </c>
      <c r="D17" s="83">
        <f>RES_hhdet_num!D$177</f>
        <v>131421.99999999997</v>
      </c>
      <c r="E17" s="83">
        <f>RES_hhdet_num!E$177</f>
        <v>155791</v>
      </c>
      <c r="F17" s="83">
        <f>RES_hhdet_num!F$177</f>
        <v>221660.00000000003</v>
      </c>
      <c r="G17" s="83">
        <f>RES_hhdet_num!G$177</f>
        <v>186090</v>
      </c>
      <c r="H17" s="83">
        <f>RES_hhdet_num!H$177</f>
        <v>209946.99999999994</v>
      </c>
      <c r="I17" s="83">
        <f>RES_hhdet_num!I$177</f>
        <v>229717.99999999988</v>
      </c>
      <c r="J17" s="83">
        <f>RES_hhdet_num!J$177</f>
        <v>242915.99999999991</v>
      </c>
      <c r="K17" s="83">
        <f>RES_hhdet_num!K$177</f>
        <v>236443.99999999994</v>
      </c>
      <c r="L17" s="83">
        <f>RES_hhdet_num!L$177</f>
        <v>102401.99999999997</v>
      </c>
      <c r="M17" s="83">
        <f>RES_hhdet_num!M$177</f>
        <v>69909.999999999956</v>
      </c>
      <c r="N17" s="83">
        <f>RES_hhdet_num!N$177</f>
        <v>31929.000000000007</v>
      </c>
      <c r="O17" s="83">
        <f>RES_hhdet_num!O$177</f>
        <v>25850.999999999996</v>
      </c>
      <c r="P17" s="83">
        <f>RES_hhdet_num!P$177</f>
        <v>24677.999999999989</v>
      </c>
      <c r="Q17" s="83">
        <f>RES_hhdet_num!Q$177</f>
        <v>21509.999999999989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18150.8125</v>
      </c>
      <c r="D21" s="67">
        <f t="shared" ref="D21:Q21" si="0">C7+D35-D7</f>
        <v>18150.8125</v>
      </c>
      <c r="E21" s="67">
        <f t="shared" si="0"/>
        <v>18150.8125</v>
      </c>
      <c r="F21" s="67">
        <f t="shared" si="0"/>
        <v>18150.812499999884</v>
      </c>
      <c r="G21" s="67">
        <f t="shared" si="0"/>
        <v>18150.812500000116</v>
      </c>
      <c r="H21" s="67">
        <f t="shared" si="0"/>
        <v>18150.812500000116</v>
      </c>
      <c r="I21" s="67">
        <f t="shared" si="0"/>
        <v>18150.8125</v>
      </c>
      <c r="J21" s="67">
        <f t="shared" si="0"/>
        <v>18150.8125</v>
      </c>
      <c r="K21" s="67">
        <f t="shared" si="0"/>
        <v>18150.8125</v>
      </c>
      <c r="L21" s="67">
        <f t="shared" si="0"/>
        <v>149251.99999999991</v>
      </c>
      <c r="M21" s="67">
        <f t="shared" si="0"/>
        <v>53297</v>
      </c>
      <c r="N21" s="67">
        <f t="shared" si="0"/>
        <v>48322.999999999964</v>
      </c>
      <c r="O21" s="67">
        <f t="shared" si="0"/>
        <v>7711.0000000000109</v>
      </c>
      <c r="P21" s="67">
        <f t="shared" si="0"/>
        <v>2513.0000000000073</v>
      </c>
      <c r="Q21" s="67">
        <f t="shared" si="0"/>
        <v>3645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48</v>
      </c>
      <c r="D23" s="67">
        <f t="shared" si="1"/>
        <v>47</v>
      </c>
      <c r="E23" s="67">
        <f t="shared" si="1"/>
        <v>45</v>
      </c>
      <c r="F23" s="67">
        <f t="shared" si="1"/>
        <v>47.999999999999773</v>
      </c>
      <c r="G23" s="67">
        <f t="shared" si="1"/>
        <v>46.000000000000227</v>
      </c>
      <c r="H23" s="67">
        <f t="shared" si="1"/>
        <v>48.000000000000909</v>
      </c>
      <c r="I23" s="67">
        <f t="shared" si="1"/>
        <v>35.25</v>
      </c>
      <c r="J23" s="67">
        <f t="shared" si="1"/>
        <v>59</v>
      </c>
      <c r="K23" s="67">
        <f t="shared" si="1"/>
        <v>264</v>
      </c>
      <c r="L23" s="67">
        <f t="shared" si="1"/>
        <v>2341.9999999999995</v>
      </c>
      <c r="M23" s="67">
        <f t="shared" si="1"/>
        <v>933.00000000000045</v>
      </c>
      <c r="N23" s="67">
        <f t="shared" si="1"/>
        <v>935.99999999999886</v>
      </c>
      <c r="O23" s="67">
        <f t="shared" si="1"/>
        <v>422.00000000000034</v>
      </c>
      <c r="P23" s="67">
        <f t="shared" si="1"/>
        <v>904.00000000000045</v>
      </c>
      <c r="Q23" s="67">
        <f t="shared" si="1"/>
        <v>633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20628.660367657372</v>
      </c>
      <c r="D25" s="67">
        <f t="shared" si="2"/>
        <v>30103.59228279299</v>
      </c>
      <c r="E25" s="67">
        <f t="shared" si="2"/>
        <v>31732.859266157378</v>
      </c>
      <c r="F25" s="67">
        <f t="shared" si="2"/>
        <v>35522.802523006831</v>
      </c>
      <c r="G25" s="67">
        <f t="shared" si="2"/>
        <v>28063.973530254676</v>
      </c>
      <c r="H25" s="67">
        <f t="shared" si="2"/>
        <v>27635.60591876648</v>
      </c>
      <c r="I25" s="67">
        <f t="shared" si="2"/>
        <v>72101.999999999971</v>
      </c>
      <c r="J25" s="67">
        <f t="shared" si="2"/>
        <v>2374</v>
      </c>
      <c r="K25" s="67">
        <f t="shared" si="2"/>
        <v>5906.8691251326236</v>
      </c>
      <c r="L25" s="67">
        <f t="shared" si="2"/>
        <v>34976.999999999985</v>
      </c>
      <c r="M25" s="67">
        <f t="shared" si="2"/>
        <v>12533.999999999996</v>
      </c>
      <c r="N25" s="67">
        <f t="shared" si="2"/>
        <v>1133.9999999999993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348.04924016074528</v>
      </c>
      <c r="F26" s="67">
        <f t="shared" si="2"/>
        <v>565.59721113867499</v>
      </c>
      <c r="G26" s="67">
        <f t="shared" si="2"/>
        <v>381.72952085222278</v>
      </c>
      <c r="H26" s="67">
        <f t="shared" si="2"/>
        <v>257.89972358697901</v>
      </c>
      <c r="I26" s="67">
        <f t="shared" si="2"/>
        <v>1135.236820418379</v>
      </c>
      <c r="J26" s="67">
        <f t="shared" si="2"/>
        <v>2.5275357201273891</v>
      </c>
      <c r="K26" s="67">
        <f t="shared" si="2"/>
        <v>566.83404604358566</v>
      </c>
      <c r="L26" s="67">
        <f t="shared" si="2"/>
        <v>1367.9999999999991</v>
      </c>
      <c r="M26" s="67">
        <f t="shared" si="2"/>
        <v>490</v>
      </c>
      <c r="N26" s="67">
        <f t="shared" si="2"/>
        <v>50.999999999999979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4877.25</v>
      </c>
      <c r="D27" s="67">
        <f t="shared" si="2"/>
        <v>4877.25</v>
      </c>
      <c r="E27" s="67">
        <f t="shared" si="2"/>
        <v>4877.2500000000146</v>
      </c>
      <c r="F27" s="67">
        <f t="shared" si="2"/>
        <v>4877.2499999999418</v>
      </c>
      <c r="G27" s="67">
        <f t="shared" si="2"/>
        <v>4877.2500000000582</v>
      </c>
      <c r="H27" s="67">
        <f t="shared" si="2"/>
        <v>4877.2500000000291</v>
      </c>
      <c r="I27" s="67">
        <f t="shared" si="2"/>
        <v>4877.2500000000582</v>
      </c>
      <c r="J27" s="67">
        <f t="shared" si="2"/>
        <v>18148.284964279854</v>
      </c>
      <c r="K27" s="67">
        <f t="shared" si="2"/>
        <v>30093.970882539201</v>
      </c>
      <c r="L27" s="67">
        <f t="shared" si="2"/>
        <v>143994.6659022806</v>
      </c>
      <c r="M27" s="67">
        <f t="shared" si="2"/>
        <v>50209.380948291626</v>
      </c>
      <c r="N27" s="67">
        <f t="shared" si="2"/>
        <v>47719.416247933776</v>
      </c>
      <c r="O27" s="67">
        <f t="shared" si="2"/>
        <v>7711.0000000000109</v>
      </c>
      <c r="P27" s="67">
        <f t="shared" si="2"/>
        <v>2520.0000000000073</v>
      </c>
      <c r="Q27" s="67">
        <f t="shared" si="2"/>
        <v>17708.336820686676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83.443178063438154</v>
      </c>
      <c r="E28" s="67">
        <f t="shared" si="2"/>
        <v>124.23310285219441</v>
      </c>
      <c r="F28" s="67">
        <f t="shared" si="2"/>
        <v>111.64514442632981</v>
      </c>
      <c r="G28" s="67">
        <f t="shared" si="2"/>
        <v>181.20325790765901</v>
      </c>
      <c r="H28" s="67">
        <f t="shared" si="2"/>
        <v>182.56885795642575</v>
      </c>
      <c r="I28" s="67">
        <f t="shared" si="2"/>
        <v>19.368175026361314</v>
      </c>
      <c r="J28" s="67">
        <f t="shared" si="2"/>
        <v>73.505050701722212</v>
      </c>
      <c r="K28" s="67">
        <f t="shared" si="2"/>
        <v>133.30829957362766</v>
      </c>
      <c r="L28" s="67">
        <f t="shared" si="2"/>
        <v>4223.9999999999973</v>
      </c>
      <c r="M28" s="67">
        <f t="shared" si="2"/>
        <v>1086.0000000000009</v>
      </c>
      <c r="N28" s="67">
        <f t="shared" si="2"/>
        <v>1554.9999999999977</v>
      </c>
      <c r="O28" s="67">
        <f t="shared" si="2"/>
        <v>368.00000000000068</v>
      </c>
      <c r="P28" s="67">
        <f t="shared" si="2"/>
        <v>0</v>
      </c>
      <c r="Q28" s="67">
        <f t="shared" si="2"/>
        <v>1137.4982269047402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59743.808636076661</v>
      </c>
      <c r="D30" s="67">
        <f t="shared" si="3"/>
        <v>17733.75</v>
      </c>
      <c r="E30" s="67">
        <f t="shared" si="3"/>
        <v>27398.595622459659</v>
      </c>
      <c r="F30" s="67">
        <f t="shared" si="3"/>
        <v>67448.051964485916</v>
      </c>
      <c r="G30" s="67">
        <f t="shared" si="3"/>
        <v>17733.750000000015</v>
      </c>
      <c r="H30" s="67">
        <f t="shared" si="3"/>
        <v>27669.286039899656</v>
      </c>
      <c r="I30" s="67">
        <f t="shared" si="3"/>
        <v>30425.27446765815</v>
      </c>
      <c r="J30" s="67">
        <f t="shared" si="3"/>
        <v>18093.440546778445</v>
      </c>
      <c r="K30" s="67">
        <f t="shared" si="3"/>
        <v>24097.558636076668</v>
      </c>
      <c r="L30" s="67">
        <f t="shared" si="3"/>
        <v>28810.739259326881</v>
      </c>
      <c r="M30" s="67">
        <f t="shared" si="3"/>
        <v>25271.886846272515</v>
      </c>
      <c r="N30" s="67">
        <f t="shared" si="3"/>
        <v>13642.813296668544</v>
      </c>
      <c r="O30" s="67">
        <f t="shared" si="3"/>
        <v>6608.0000000000027</v>
      </c>
      <c r="P30" s="67">
        <f t="shared" si="3"/>
        <v>1340.0000000000027</v>
      </c>
      <c r="Q30" s="67">
        <f t="shared" si="3"/>
        <v>1732.4707890180575</v>
      </c>
    </row>
    <row r="31" spans="1:17" ht="12" customHeight="1" x14ac:dyDescent="0.25">
      <c r="A31" s="29" t="s">
        <v>140</v>
      </c>
      <c r="B31" s="83"/>
      <c r="C31" s="83">
        <f t="shared" si="3"/>
        <v>9492</v>
      </c>
      <c r="D31" s="83">
        <f t="shared" si="3"/>
        <v>39835.341795037151</v>
      </c>
      <c r="E31" s="83">
        <f t="shared" si="3"/>
        <v>9491.9999999999709</v>
      </c>
      <c r="F31" s="83">
        <f t="shared" si="3"/>
        <v>9491.9999999999709</v>
      </c>
      <c r="G31" s="83">
        <f t="shared" si="3"/>
        <v>55893.172089503612</v>
      </c>
      <c r="H31" s="83">
        <f t="shared" si="3"/>
        <v>9492.0000000000582</v>
      </c>
      <c r="I31" s="83">
        <f t="shared" si="3"/>
        <v>9492.0000000000291</v>
      </c>
      <c r="J31" s="83">
        <f t="shared" si="3"/>
        <v>9492</v>
      </c>
      <c r="K31" s="83">
        <f t="shared" si="3"/>
        <v>49402.618822570425</v>
      </c>
      <c r="L31" s="83">
        <f t="shared" si="3"/>
        <v>139041.07324067305</v>
      </c>
      <c r="M31" s="83">
        <f t="shared" si="3"/>
        <v>32492.000000000015</v>
      </c>
      <c r="N31" s="83">
        <f t="shared" si="3"/>
        <v>37980.999999999949</v>
      </c>
      <c r="O31" s="83">
        <f t="shared" si="3"/>
        <v>6078.0000000000109</v>
      </c>
      <c r="P31" s="83">
        <f t="shared" si="3"/>
        <v>1173.0000000000073</v>
      </c>
      <c r="Q31" s="83">
        <f t="shared" si="3"/>
        <v>3168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23577.8125</v>
      </c>
      <c r="D35" s="67">
        <f>RES_hhdet_in!D$163</f>
        <v>18599.812499999996</v>
      </c>
      <c r="E35" s="67">
        <f>RES_hhdet_in!E$163</f>
        <v>22344.8125</v>
      </c>
      <c r="F35" s="67">
        <f>RES_hhdet_in!F$163</f>
        <v>19637.8125</v>
      </c>
      <c r="G35" s="67">
        <f>RES_hhdet_in!G$163</f>
        <v>27670.812500000004</v>
      </c>
      <c r="H35" s="67">
        <f>RES_hhdet_in!H$163</f>
        <v>16166.8125</v>
      </c>
      <c r="I35" s="67">
        <f>RES_hhdet_in!I$163</f>
        <v>8782.8125</v>
      </c>
      <c r="J35" s="67">
        <f>RES_hhdet_in!J$163</f>
        <v>14390.8125</v>
      </c>
      <c r="K35" s="67">
        <f>RES_hhdet_in!K$163</f>
        <v>11181.812500000002</v>
      </c>
      <c r="L35" s="67">
        <f>RES_hhdet_in!L$163</f>
        <v>0</v>
      </c>
      <c r="M35" s="67">
        <f>RES_hhdet_in!M$163</f>
        <v>0</v>
      </c>
      <c r="N35" s="67">
        <f>RES_hhdet_in!N$163</f>
        <v>0</v>
      </c>
      <c r="O35" s="67">
        <f>RES_hhdet_in!O$163</f>
        <v>0</v>
      </c>
      <c r="P35" s="67">
        <f>RES_hhdet_in!P$163</f>
        <v>0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260</v>
      </c>
      <c r="D37" s="67">
        <f>RES_hhdet_in!D$165</f>
        <v>355</v>
      </c>
      <c r="E37" s="67">
        <f>RES_hhdet_in!E$165</f>
        <v>466</v>
      </c>
      <c r="F37" s="67">
        <f>RES_hhdet_in!F$165</f>
        <v>321</v>
      </c>
      <c r="G37" s="67">
        <f>RES_hhdet_in!G$165</f>
        <v>421</v>
      </c>
      <c r="H37" s="67">
        <f>RES_hhdet_in!H$165</f>
        <v>904</v>
      </c>
      <c r="I37" s="67">
        <f>RES_hhdet_in!I$165</f>
        <v>635.25</v>
      </c>
      <c r="J37" s="67">
        <f>RES_hhdet_in!J$165</f>
        <v>907</v>
      </c>
      <c r="K37" s="67">
        <f>RES_hhdet_in!K$165</f>
        <v>1214</v>
      </c>
      <c r="L37" s="67">
        <f>RES_hhdet_in!L$165</f>
        <v>0</v>
      </c>
      <c r="M37" s="67">
        <f>RES_hhdet_in!M$165</f>
        <v>0</v>
      </c>
      <c r="N37" s="67">
        <f>RES_hhdet_in!N$165</f>
        <v>0</v>
      </c>
      <c r="O37" s="67">
        <f>RES_hhdet_in!O$165</f>
        <v>340</v>
      </c>
      <c r="P37" s="67">
        <f>RES_hhdet_in!P$165</f>
        <v>976</v>
      </c>
      <c r="Q37" s="67">
        <f>RES_hhdet_in!Q$165</f>
        <v>641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10707.660367657374</v>
      </c>
      <c r="D39" s="67">
        <f>RES_hhdet_in!D$167</f>
        <v>9187.5922827929935</v>
      </c>
      <c r="E39" s="67">
        <f>RES_hhdet_in!E$167</f>
        <v>9096.8592661573712</v>
      </c>
      <c r="F39" s="67">
        <f>RES_hhdet_in!F$167</f>
        <v>6554.802523006857</v>
      </c>
      <c r="G39" s="67">
        <f>RES_hhdet_in!G$167</f>
        <v>7206.9735302546851</v>
      </c>
      <c r="H39" s="67">
        <f>RES_hhdet_in!H$167</f>
        <v>5097.6059187663977</v>
      </c>
      <c r="I39" s="67">
        <f>RES_hhdet_in!I$167</f>
        <v>0</v>
      </c>
      <c r="J39" s="67">
        <f>RES_hhdet_in!J$167</f>
        <v>0</v>
      </c>
      <c r="K39" s="67">
        <f>RES_hhdet_in!K$167</f>
        <v>16477.869125132616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2837.9999999999995</v>
      </c>
      <c r="D40" s="67">
        <f>RES_hhdet_in!D$168</f>
        <v>250.00000000000074</v>
      </c>
      <c r="E40" s="67">
        <f>RES_hhdet_in!E$168</f>
        <v>144.04924016074526</v>
      </c>
      <c r="F40" s="67">
        <f>RES_hhdet_in!F$168</f>
        <v>103.59721113867505</v>
      </c>
      <c r="G40" s="67">
        <f>RES_hhdet_in!G$168</f>
        <v>118.72952085222293</v>
      </c>
      <c r="H40" s="67">
        <f>RES_hhdet_in!H$168</f>
        <v>86.899723586978325</v>
      </c>
      <c r="I40" s="67">
        <f>RES_hhdet_in!I$168</f>
        <v>6.2368204183794749</v>
      </c>
      <c r="J40" s="67">
        <f>RES_hhdet_in!J$168</f>
        <v>400.52753572013586</v>
      </c>
      <c r="K40" s="67">
        <f>RES_hhdet_in!K$168</f>
        <v>1218.8340460435768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16595.249999999996</v>
      </c>
      <c r="D41" s="67">
        <f>RES_hhdet_in!D$171</f>
        <v>25528.249999999996</v>
      </c>
      <c r="E41" s="67">
        <f>RES_hhdet_in!E$171</f>
        <v>31437.25</v>
      </c>
      <c r="F41" s="67">
        <f>RES_hhdet_in!F$171</f>
        <v>35328.250000000022</v>
      </c>
      <c r="G41" s="67">
        <f>RES_hhdet_in!G$171</f>
        <v>34972.249999999978</v>
      </c>
      <c r="H41" s="67">
        <f>RES_hhdet_in!H$171</f>
        <v>24960.249999999996</v>
      </c>
      <c r="I41" s="67">
        <f>RES_hhdet_in!I$171</f>
        <v>66741.250000000015</v>
      </c>
      <c r="J41" s="67">
        <f>RES_hhdet_in!J$171</f>
        <v>13530.284964279868</v>
      </c>
      <c r="K41" s="67">
        <f>RES_hhdet_in!K$171</f>
        <v>11098.970882539208</v>
      </c>
      <c r="L41" s="67">
        <f>RES_hhdet_in!L$171</f>
        <v>35311.665902280714</v>
      </c>
      <c r="M41" s="67">
        <f>RES_hhdet_in!M$171</f>
        <v>11022.380948291604</v>
      </c>
      <c r="N41" s="67">
        <f>RES_hhdet_in!N$171</f>
        <v>2136.4162479338083</v>
      </c>
      <c r="O41" s="67">
        <f>RES_hhdet_in!O$171</f>
        <v>368</v>
      </c>
      <c r="P41" s="67">
        <f>RES_hhdet_in!P$171</f>
        <v>0</v>
      </c>
      <c r="Q41" s="67">
        <f>RES_hhdet_in!Q$171</f>
        <v>14148.336820686678</v>
      </c>
    </row>
    <row r="42" spans="1:17" ht="12" customHeight="1" x14ac:dyDescent="0.25">
      <c r="A42" s="23" t="s">
        <v>141</v>
      </c>
      <c r="B42" s="67"/>
      <c r="C42" s="67">
        <f>RES_hhdet_in!C$172</f>
        <v>792</v>
      </c>
      <c r="D42" s="67">
        <f>RES_hhdet_in!D$172</f>
        <v>547.44317806343827</v>
      </c>
      <c r="E42" s="67">
        <f>RES_hhdet_in!E$172</f>
        <v>598.23310285219441</v>
      </c>
      <c r="F42" s="67">
        <f>RES_hhdet_in!F$172</f>
        <v>577.64514442633026</v>
      </c>
      <c r="G42" s="67">
        <f>RES_hhdet_in!G$172</f>
        <v>726.20325790765844</v>
      </c>
      <c r="H42" s="67">
        <f>RES_hhdet_in!H$172</f>
        <v>824.56885795642461</v>
      </c>
      <c r="I42" s="67">
        <f>RES_hhdet_in!I$172</f>
        <v>2018.3681750263604</v>
      </c>
      <c r="J42" s="67">
        <f>RES_hhdet_in!J$172</f>
        <v>2907.5050507017213</v>
      </c>
      <c r="K42" s="67">
        <f>RES_hhdet_in!K$172</f>
        <v>936.30829957362698</v>
      </c>
      <c r="L42" s="67">
        <f>RES_hhdet_in!L$172</f>
        <v>0</v>
      </c>
      <c r="M42" s="67">
        <f>RES_hhdet_in!M$172</f>
        <v>0</v>
      </c>
      <c r="N42" s="67">
        <f>RES_hhdet_in!N$172</f>
        <v>0</v>
      </c>
      <c r="O42" s="67">
        <f>RES_hhdet_in!O$172</f>
        <v>0</v>
      </c>
      <c r="P42" s="67">
        <f>RES_hhdet_in!P$172</f>
        <v>7</v>
      </c>
      <c r="Q42" s="67">
        <f>RES_hhdet_in!Q$172</f>
        <v>1052.4982269047407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6363.8086360766583</v>
      </c>
      <c r="D44" s="67">
        <f>RES_hhdet_in!D$176</f>
        <v>46818.750000000007</v>
      </c>
      <c r="E44" s="67">
        <f>RES_hhdet_in!E$176</f>
        <v>7223.5956224596575</v>
      </c>
      <c r="F44" s="67">
        <f>RES_hhdet_in!F$176</f>
        <v>3066.0519644859305</v>
      </c>
      <c r="G44" s="67">
        <f>RES_hhdet_in!G$176</f>
        <v>62823.750000000007</v>
      </c>
      <c r="H44" s="67">
        <f>RES_hhdet_in!H$176</f>
        <v>1828.2860398996147</v>
      </c>
      <c r="I44" s="67">
        <f>RES_hhdet_in!I$176</f>
        <v>1286.2744676581538</v>
      </c>
      <c r="J44" s="67">
        <f>RES_hhdet_in!J$176</f>
        <v>1135.4405467784682</v>
      </c>
      <c r="K44" s="67">
        <f>RES_hhdet_in!K$176</f>
        <v>23600.558636076625</v>
      </c>
      <c r="L44" s="67">
        <f>RES_hhdet_in!L$176</f>
        <v>13600.739259326929</v>
      </c>
      <c r="M44" s="67">
        <f>RES_hhdet_in!M$176</f>
        <v>4466.8868462725222</v>
      </c>
      <c r="N44" s="67">
        <f>RES_hhdet_in!N$176</f>
        <v>3300.813296668548</v>
      </c>
      <c r="O44" s="67">
        <f>RES_hhdet_in!O$176</f>
        <v>4975</v>
      </c>
      <c r="P44" s="67">
        <f>RES_hhdet_in!P$176</f>
        <v>0</v>
      </c>
      <c r="Q44" s="67">
        <f>RES_hhdet_in!Q$176</f>
        <v>1255.470789018058</v>
      </c>
    </row>
    <row r="45" spans="1:17" ht="12" customHeight="1" x14ac:dyDescent="0.25">
      <c r="A45" s="29" t="s">
        <v>140</v>
      </c>
      <c r="B45" s="83"/>
      <c r="C45" s="83">
        <f>RES_hhdet_in!C$177</f>
        <v>68299.000000000015</v>
      </c>
      <c r="D45" s="83">
        <f>RES_hhdet_in!D$177</f>
        <v>11199.341795037111</v>
      </c>
      <c r="E45" s="83">
        <f>RES_hhdet_in!E$177</f>
        <v>33861</v>
      </c>
      <c r="F45" s="83">
        <f>RES_hhdet_in!F$177</f>
        <v>75361</v>
      </c>
      <c r="G45" s="83">
        <f>RES_hhdet_in!G$177</f>
        <v>20323.172089503583</v>
      </c>
      <c r="H45" s="83">
        <f>RES_hhdet_in!H$177</f>
        <v>33349.000000000015</v>
      </c>
      <c r="I45" s="83">
        <f>RES_hhdet_in!I$177</f>
        <v>29262.999999999982</v>
      </c>
      <c r="J45" s="83">
        <f>RES_hhdet_in!J$177</f>
        <v>22690.000000000029</v>
      </c>
      <c r="K45" s="83">
        <f>RES_hhdet_in!K$177</f>
        <v>42930.618822570461</v>
      </c>
      <c r="L45" s="83">
        <f>RES_hhdet_in!L$177</f>
        <v>4999.0732406730694</v>
      </c>
      <c r="M45" s="83">
        <f>RES_hhdet_in!M$177</f>
        <v>0</v>
      </c>
      <c r="N45" s="83">
        <f>RES_hhdet_in!N$177</f>
        <v>0</v>
      </c>
      <c r="O45" s="83">
        <f>RES_hhdet_in!O$177</f>
        <v>0</v>
      </c>
      <c r="P45" s="83">
        <f>RES_hhdet_in!P$177</f>
        <v>0</v>
      </c>
      <c r="Q45" s="83">
        <f>RES_hhdet_in!Q$177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10190.015608158956</v>
      </c>
      <c r="D49" s="67">
        <f>RES_hhdet_in_new!D$163</f>
        <v>6154.3464072369516</v>
      </c>
      <c r="E49" s="67">
        <f>RES_hhdet_in_new!E$163</f>
        <v>8566.0990913308506</v>
      </c>
      <c r="F49" s="67">
        <f>RES_hhdet_in_new!F$163</f>
        <v>7766.8095059445759</v>
      </c>
      <c r="G49" s="67">
        <f>RES_hhdet_in_new!G$163</f>
        <v>12063.934428166413</v>
      </c>
      <c r="H49" s="67">
        <f>RES_hhdet_in_new!H$163</f>
        <v>11163.751433061832</v>
      </c>
      <c r="I49" s="67">
        <f>RES_hhdet_in_new!I$163</f>
        <v>2930.4537551556809</v>
      </c>
      <c r="J49" s="67">
        <f>RES_hhdet_in_new!J$163</f>
        <v>5133.6899668604292</v>
      </c>
      <c r="K49" s="67">
        <f>RES_hhdet_in_new!K$163</f>
        <v>4333.4749855481405</v>
      </c>
      <c r="L49" s="67">
        <f>RES_hhdet_in_new!L$163</f>
        <v>0</v>
      </c>
      <c r="M49" s="67">
        <f>RES_hhdet_in_new!M$163</f>
        <v>0</v>
      </c>
      <c r="N49" s="67">
        <f>RES_hhdet_in_new!N$163</f>
        <v>0</v>
      </c>
      <c r="O49" s="67">
        <f>RES_hhdet_in_new!O$163</f>
        <v>0</v>
      </c>
      <c r="P49" s="67">
        <f>RES_hhdet_in_new!P$163</f>
        <v>0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112</v>
      </c>
      <c r="D51" s="67">
        <f>RES_hhdet_in_new!D$165</f>
        <v>117</v>
      </c>
      <c r="E51" s="67">
        <f>RES_hhdet_in_new!E$165</f>
        <v>179</v>
      </c>
      <c r="F51" s="67">
        <f>RES_hhdet_in_new!F$165</f>
        <v>127.00000000000003</v>
      </c>
      <c r="G51" s="67">
        <f>RES_hhdet_in_new!G$165</f>
        <v>184</v>
      </c>
      <c r="H51" s="67">
        <f>RES_hhdet_in_new!H$165</f>
        <v>623.99999999999977</v>
      </c>
      <c r="I51" s="67">
        <f>RES_hhdet_in_new!I$165</f>
        <v>210.99999999999994</v>
      </c>
      <c r="J51" s="67">
        <f>RES_hhdet_in_new!J$165</f>
        <v>323.99999999999989</v>
      </c>
      <c r="K51" s="67">
        <f>RES_hhdet_in_new!K$165</f>
        <v>469.99999999999983</v>
      </c>
      <c r="L51" s="67">
        <f>RES_hhdet_in_new!L$165</f>
        <v>0</v>
      </c>
      <c r="M51" s="67">
        <f>RES_hhdet_in_new!M$165</f>
        <v>0</v>
      </c>
      <c r="N51" s="67">
        <f>RES_hhdet_in_new!N$165</f>
        <v>0</v>
      </c>
      <c r="O51" s="67">
        <f>RES_hhdet_in_new!O$165</f>
        <v>0</v>
      </c>
      <c r="P51" s="67">
        <f>RES_hhdet_in_new!P$165</f>
        <v>0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9398.0156081589557</v>
      </c>
      <c r="D55" s="67">
        <f>RES_hhdet_in_new!D$171</f>
        <v>5606.903229173513</v>
      </c>
      <c r="E55" s="67">
        <f>RES_hhdet_in_new!E$171</f>
        <v>7967.8659884786557</v>
      </c>
      <c r="F55" s="67">
        <f>RES_hhdet_in_new!F$171</f>
        <v>7189.1643615182456</v>
      </c>
      <c r="G55" s="67">
        <f>RES_hhdet_in_new!G$171</f>
        <v>11337.731170258754</v>
      </c>
      <c r="H55" s="67">
        <f>RES_hhdet_in_new!H$171</f>
        <v>10339.182575105408</v>
      </c>
      <c r="I55" s="67">
        <f>RES_hhdet_in_new!I$171</f>
        <v>912.0855801293211</v>
      </c>
      <c r="J55" s="67">
        <f>RES_hhdet_in_new!J$171</f>
        <v>2226.1849161587088</v>
      </c>
      <c r="K55" s="67">
        <f>RES_hhdet_in_new!K$171</f>
        <v>3397.1666859745137</v>
      </c>
      <c r="L55" s="67">
        <f>RES_hhdet_in_new!L$171</f>
        <v>0</v>
      </c>
      <c r="M55" s="67">
        <f>RES_hhdet_in_new!M$171</f>
        <v>0</v>
      </c>
      <c r="N55" s="67">
        <f>RES_hhdet_in_new!N$171</f>
        <v>0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792</v>
      </c>
      <c r="D56" s="67">
        <f>RES_hhdet_in_new!D$172</f>
        <v>547.44317806343827</v>
      </c>
      <c r="E56" s="67">
        <f>RES_hhdet_in_new!E$172</f>
        <v>598.23310285219441</v>
      </c>
      <c r="F56" s="67">
        <f>RES_hhdet_in_new!F$172</f>
        <v>577.64514442633026</v>
      </c>
      <c r="G56" s="67">
        <f>RES_hhdet_in_new!G$172</f>
        <v>726.20325790765844</v>
      </c>
      <c r="H56" s="67">
        <f>RES_hhdet_in_new!H$172</f>
        <v>824.56885795642438</v>
      </c>
      <c r="I56" s="67">
        <f>RES_hhdet_in_new!I$172</f>
        <v>2018.3681750263597</v>
      </c>
      <c r="J56" s="67">
        <f>RES_hhdet_in_new!J$172</f>
        <v>2907.5050507017204</v>
      </c>
      <c r="K56" s="67">
        <f>RES_hhdet_in_new!K$172</f>
        <v>936.30829957362664</v>
      </c>
      <c r="L56" s="67">
        <f>RES_hhdet_in_new!L$172</f>
        <v>0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10190.015608158956</v>
      </c>
      <c r="D59" s="83">
        <f>RES_hhdet_in_new!D$177</f>
        <v>6154.3464072369516</v>
      </c>
      <c r="E59" s="83">
        <f>RES_hhdet_in_new!E$177</f>
        <v>8566.0990913308506</v>
      </c>
      <c r="F59" s="83">
        <f>RES_hhdet_in_new!F$177</f>
        <v>7766.8095059445759</v>
      </c>
      <c r="G59" s="83">
        <f>RES_hhdet_in_new!G$177</f>
        <v>12063.934428166413</v>
      </c>
      <c r="H59" s="83">
        <f>RES_hhdet_in_new!H$177</f>
        <v>11163.751433061832</v>
      </c>
      <c r="I59" s="83">
        <f>RES_hhdet_in_new!I$177</f>
        <v>2930.4537551556809</v>
      </c>
      <c r="J59" s="83">
        <f>RES_hhdet_in_new!J$177</f>
        <v>5133.6899668604292</v>
      </c>
      <c r="K59" s="83">
        <f>RES_hhdet_in_new!K$177</f>
        <v>4333.4749855481396</v>
      </c>
      <c r="L59" s="83">
        <f>RES_hhdet_in_new!L$177</f>
        <v>0</v>
      </c>
      <c r="M59" s="83">
        <f>RES_hhdet_in_new!M$177</f>
        <v>0</v>
      </c>
      <c r="N59" s="83">
        <f>RES_hhdet_in_new!N$177</f>
        <v>0</v>
      </c>
      <c r="O59" s="83">
        <f>RES_hhdet_in_new!O$177</f>
        <v>0</v>
      </c>
      <c r="P59" s="83">
        <f>RES_hhdet_in_new!P$177</f>
        <v>0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13387.796891841044</v>
      </c>
      <c r="D63" s="67">
        <f t="shared" ref="D63:Q63" si="4">D35-D49</f>
        <v>12445.466092763045</v>
      </c>
      <c r="E63" s="67">
        <f t="shared" si="4"/>
        <v>13778.713408669149</v>
      </c>
      <c r="F63" s="67">
        <f t="shared" si="4"/>
        <v>11871.002994055423</v>
      </c>
      <c r="G63" s="67">
        <f t="shared" si="4"/>
        <v>15606.878071833591</v>
      </c>
      <c r="H63" s="67">
        <f t="shared" si="4"/>
        <v>5003.0610669381676</v>
      </c>
      <c r="I63" s="67">
        <f t="shared" si="4"/>
        <v>5852.3587448443195</v>
      </c>
      <c r="J63" s="67">
        <f t="shared" si="4"/>
        <v>9257.1225331395708</v>
      </c>
      <c r="K63" s="67">
        <f t="shared" si="4"/>
        <v>6848.3375144518614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148</v>
      </c>
      <c r="D65" s="67">
        <f t="shared" ref="D65:Q65" si="5">D37-D51</f>
        <v>238</v>
      </c>
      <c r="E65" s="67">
        <f t="shared" si="5"/>
        <v>287</v>
      </c>
      <c r="F65" s="67">
        <f t="shared" si="5"/>
        <v>193.99999999999997</v>
      </c>
      <c r="G65" s="67">
        <f t="shared" si="5"/>
        <v>237</v>
      </c>
      <c r="H65" s="67">
        <f t="shared" si="5"/>
        <v>280.00000000000023</v>
      </c>
      <c r="I65" s="67">
        <f t="shared" si="5"/>
        <v>424.25000000000006</v>
      </c>
      <c r="J65" s="67">
        <f t="shared" si="5"/>
        <v>583.00000000000011</v>
      </c>
      <c r="K65" s="67">
        <f t="shared" si="5"/>
        <v>744.00000000000023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340</v>
      </c>
      <c r="P65" s="67">
        <f t="shared" si="5"/>
        <v>976</v>
      </c>
      <c r="Q65" s="67">
        <f t="shared" si="5"/>
        <v>641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10707.660367657374</v>
      </c>
      <c r="D67" s="67">
        <f t="shared" si="6"/>
        <v>9187.5922827929935</v>
      </c>
      <c r="E67" s="67">
        <f t="shared" si="6"/>
        <v>9096.8592661573712</v>
      </c>
      <c r="F67" s="67">
        <f t="shared" si="6"/>
        <v>6554.802523006857</v>
      </c>
      <c r="G67" s="67">
        <f t="shared" si="6"/>
        <v>7206.9735302546851</v>
      </c>
      <c r="H67" s="67">
        <f t="shared" si="6"/>
        <v>5097.6059187663977</v>
      </c>
      <c r="I67" s="67">
        <f t="shared" si="6"/>
        <v>0</v>
      </c>
      <c r="J67" s="67">
        <f t="shared" si="6"/>
        <v>0</v>
      </c>
      <c r="K67" s="67">
        <f t="shared" si="6"/>
        <v>16477.869125132616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2837.9999999999995</v>
      </c>
      <c r="D68" s="67">
        <f t="shared" si="6"/>
        <v>250.00000000000074</v>
      </c>
      <c r="E68" s="67">
        <f t="shared" si="6"/>
        <v>144.04924016074526</v>
      </c>
      <c r="F68" s="67">
        <f t="shared" si="6"/>
        <v>103.59721113867505</v>
      </c>
      <c r="G68" s="67">
        <f t="shared" si="6"/>
        <v>118.72952085222293</v>
      </c>
      <c r="H68" s="67">
        <f t="shared" si="6"/>
        <v>86.899723586978325</v>
      </c>
      <c r="I68" s="67">
        <f t="shared" si="6"/>
        <v>6.2368204183794749</v>
      </c>
      <c r="J68" s="67">
        <f t="shared" si="6"/>
        <v>400.52753572013586</v>
      </c>
      <c r="K68" s="67">
        <f t="shared" si="6"/>
        <v>1218.8340460435768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7197.2343918410406</v>
      </c>
      <c r="D69" s="67">
        <f t="shared" si="6"/>
        <v>19921.346770826483</v>
      </c>
      <c r="E69" s="67">
        <f t="shared" si="6"/>
        <v>23469.384011521346</v>
      </c>
      <c r="F69" s="67">
        <f t="shared" si="6"/>
        <v>28139.085638481774</v>
      </c>
      <c r="G69" s="67">
        <f t="shared" si="6"/>
        <v>23634.518829741224</v>
      </c>
      <c r="H69" s="67">
        <f t="shared" si="6"/>
        <v>14621.067424894589</v>
      </c>
      <c r="I69" s="67">
        <f t="shared" si="6"/>
        <v>65829.164419870693</v>
      </c>
      <c r="J69" s="67">
        <f t="shared" si="6"/>
        <v>11304.100048121159</v>
      </c>
      <c r="K69" s="67">
        <f t="shared" si="6"/>
        <v>7701.8041965646944</v>
      </c>
      <c r="L69" s="67">
        <f t="shared" si="6"/>
        <v>35311.665902280714</v>
      </c>
      <c r="M69" s="67">
        <f t="shared" si="6"/>
        <v>11022.380948291604</v>
      </c>
      <c r="N69" s="67">
        <f t="shared" si="6"/>
        <v>2136.4162479338083</v>
      </c>
      <c r="O69" s="67">
        <f t="shared" si="6"/>
        <v>368</v>
      </c>
      <c r="P69" s="67">
        <f t="shared" si="6"/>
        <v>0</v>
      </c>
      <c r="Q69" s="67">
        <f t="shared" si="6"/>
        <v>14148.336820686678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7</v>
      </c>
      <c r="Q70" s="67">
        <f t="shared" si="6"/>
        <v>1052.4982269047407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6363.8086360766583</v>
      </c>
      <c r="D72" s="67">
        <f t="shared" si="7"/>
        <v>46818.750000000007</v>
      </c>
      <c r="E72" s="67">
        <f t="shared" si="7"/>
        <v>7223.5956224596575</v>
      </c>
      <c r="F72" s="67">
        <f t="shared" si="7"/>
        <v>3066.0519644859305</v>
      </c>
      <c r="G72" s="67">
        <f t="shared" si="7"/>
        <v>62823.750000000007</v>
      </c>
      <c r="H72" s="67">
        <f t="shared" si="7"/>
        <v>1828.2860398996147</v>
      </c>
      <c r="I72" s="67">
        <f t="shared" si="7"/>
        <v>1286.2744676581538</v>
      </c>
      <c r="J72" s="67">
        <f t="shared" si="7"/>
        <v>1135.4405467784682</v>
      </c>
      <c r="K72" s="67">
        <f t="shared" si="7"/>
        <v>23600.558636076625</v>
      </c>
      <c r="L72" s="67">
        <f t="shared" si="7"/>
        <v>13600.739259326929</v>
      </c>
      <c r="M72" s="67">
        <f t="shared" si="7"/>
        <v>4466.8868462725222</v>
      </c>
      <c r="N72" s="67">
        <f t="shared" si="7"/>
        <v>3300.813296668548</v>
      </c>
      <c r="O72" s="67">
        <f t="shared" si="7"/>
        <v>4975</v>
      </c>
      <c r="P72" s="67">
        <f t="shared" si="7"/>
        <v>0</v>
      </c>
      <c r="Q72" s="67">
        <f t="shared" si="7"/>
        <v>1255.470789018058</v>
      </c>
    </row>
    <row r="73" spans="1:17" ht="12" customHeight="1" x14ac:dyDescent="0.25">
      <c r="A73" s="159" t="s">
        <v>140</v>
      </c>
      <c r="B73" s="83"/>
      <c r="C73" s="83">
        <f t="shared" si="7"/>
        <v>58108.984391841062</v>
      </c>
      <c r="D73" s="83">
        <f t="shared" si="7"/>
        <v>5044.9953878001597</v>
      </c>
      <c r="E73" s="83">
        <f t="shared" si="7"/>
        <v>25294.900908669151</v>
      </c>
      <c r="F73" s="83">
        <f t="shared" si="7"/>
        <v>67594.190494055423</v>
      </c>
      <c r="G73" s="83">
        <f t="shared" si="7"/>
        <v>8259.2376613371707</v>
      </c>
      <c r="H73" s="83">
        <f t="shared" si="7"/>
        <v>22185.248566938182</v>
      </c>
      <c r="I73" s="83">
        <f t="shared" si="7"/>
        <v>26332.5462448443</v>
      </c>
      <c r="J73" s="83">
        <f t="shared" si="7"/>
        <v>17556.310033139598</v>
      </c>
      <c r="K73" s="83">
        <f t="shared" si="7"/>
        <v>38597.143837022319</v>
      </c>
      <c r="L73" s="83">
        <f t="shared" si="7"/>
        <v>4999.0732406730694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0</v>
      </c>
      <c r="F79" s="80">
        <f>RES_hhdet_numvin!F163</f>
        <v>0</v>
      </c>
      <c r="G79" s="80">
        <f>RES_hhdet_numvin!G163</f>
        <v>0</v>
      </c>
      <c r="H79" s="80">
        <f>RES_hhdet_numvin!H163</f>
        <v>0</v>
      </c>
      <c r="I79" s="80">
        <f>RES_hhdet_numvin!I163</f>
        <v>0</v>
      </c>
      <c r="J79" s="80">
        <f>RES_hhdet_numvin!J163</f>
        <v>13486.187499999995</v>
      </c>
      <c r="K79" s="80">
        <f>RES_hhdet_numvin!K163</f>
        <v>11181.812499999995</v>
      </c>
      <c r="L79" s="80">
        <f>RES_hhdet_numvin!L163</f>
        <v>0</v>
      </c>
      <c r="M79" s="80">
        <f>RES_hhdet_numvin!M163</f>
        <v>0</v>
      </c>
      <c r="N79" s="80">
        <f>RES_hhdet_numvin!N163</f>
        <v>0</v>
      </c>
      <c r="O79" s="80">
        <f>RES_hhdet_numvin!O163</f>
        <v>0</v>
      </c>
      <c r="P79" s="80">
        <f>RES_hhdet_numvin!P163</f>
        <v>0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1003.9999999999995</v>
      </c>
      <c r="L81" s="80">
        <f>RES_hhdet_numvin!L165</f>
        <v>0</v>
      </c>
      <c r="M81" s="80">
        <f>RES_hhdet_numvin!M165</f>
        <v>0</v>
      </c>
      <c r="N81" s="80">
        <f>RES_hhdet_numvin!N165</f>
        <v>0</v>
      </c>
      <c r="O81" s="80">
        <f>RES_hhdet_numvin!O165</f>
        <v>0</v>
      </c>
      <c r="P81" s="80">
        <f>RES_hhdet_numvin!P165</f>
        <v>0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0</v>
      </c>
      <c r="F85" s="80">
        <f>RES_hhdet_numvin!F171</f>
        <v>0</v>
      </c>
      <c r="G85" s="80">
        <f>RES_hhdet_numvin!G171</f>
        <v>0</v>
      </c>
      <c r="H85" s="80">
        <f>RES_hhdet_numvin!H171</f>
        <v>0</v>
      </c>
      <c r="I85" s="80">
        <f>RES_hhdet_numvin!I171</f>
        <v>0</v>
      </c>
      <c r="J85" s="80">
        <f>RES_hhdet_numvin!J171</f>
        <v>12714.495799573622</v>
      </c>
      <c r="K85" s="80">
        <f>RES_hhdet_numvin!K171</f>
        <v>10245.504200426369</v>
      </c>
      <c r="L85" s="80">
        <f>RES_hhdet_numvin!L171</f>
        <v>0</v>
      </c>
      <c r="M85" s="80">
        <f>RES_hhdet_numvin!M171</f>
        <v>0</v>
      </c>
      <c r="N85" s="80">
        <f>RES_hhdet_numvin!N171</f>
        <v>0</v>
      </c>
      <c r="O85" s="80">
        <f>RES_hhdet_numvin!O171</f>
        <v>0</v>
      </c>
      <c r="P85" s="80">
        <f>RES_hhdet_numvin!P171</f>
        <v>0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771.69170042637268</v>
      </c>
      <c r="K86" s="80">
        <f>RES_hhdet_numvin!K172</f>
        <v>936.30829957362653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2272.5283111051672</v>
      </c>
      <c r="K88" s="80">
        <f>RES_hhdet_numvin!K176</f>
        <v>885.47168889483146</v>
      </c>
      <c r="L88" s="80">
        <f>RES_hhdet_numvin!L176</f>
        <v>0</v>
      </c>
      <c r="M88" s="80">
        <f>RES_hhdet_numvin!M176</f>
        <v>0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0</v>
      </c>
      <c r="G89" s="78">
        <f>RES_hhdet_numvin!G177</f>
        <v>0</v>
      </c>
      <c r="H89" s="78">
        <f>RES_hhdet_numvin!H177</f>
        <v>0</v>
      </c>
      <c r="I89" s="78">
        <f>RES_hhdet_numvin!I177</f>
        <v>0</v>
      </c>
      <c r="J89" s="78">
        <f>RES_hhdet_numvin!J177</f>
        <v>11213.659188894826</v>
      </c>
      <c r="K89" s="78">
        <f>RES_hhdet_numvin!K177</f>
        <v>10296.340811105165</v>
      </c>
      <c r="L89" s="78">
        <f>RES_hhdet_numvin!L177</f>
        <v>0</v>
      </c>
      <c r="M89" s="78">
        <f>RES_hhdet_numvin!M177</f>
        <v>0</v>
      </c>
      <c r="N89" s="78">
        <f>RES_hhdet_numvin!N177</f>
        <v>0</v>
      </c>
      <c r="O89" s="78">
        <f>RES_hhdet_numvin!O177</f>
        <v>0</v>
      </c>
      <c r="P89" s="78">
        <f>RES_hhdet_numvin!P177</f>
        <v>0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375.85667764774189</v>
      </c>
      <c r="C93" s="168">
        <f t="shared" ref="C93:Q93" si="8">SUM(C94,C96,C98,C107)</f>
        <v>394.29672357464318</v>
      </c>
      <c r="D93" s="168">
        <f t="shared" si="8"/>
        <v>402.62125362518486</v>
      </c>
      <c r="E93" s="168">
        <f t="shared" si="8"/>
        <v>445.87754538207668</v>
      </c>
      <c r="F93" s="168">
        <f t="shared" si="8"/>
        <v>423.3762470058727</v>
      </c>
      <c r="G93" s="168">
        <f t="shared" si="8"/>
        <v>433.46230042950674</v>
      </c>
      <c r="H93" s="168">
        <f t="shared" si="8"/>
        <v>445.17257682199795</v>
      </c>
      <c r="I93" s="168">
        <f t="shared" si="8"/>
        <v>377.46702271643329</v>
      </c>
      <c r="J93" s="168">
        <f t="shared" si="8"/>
        <v>373.16647970486912</v>
      </c>
      <c r="K93" s="168">
        <f t="shared" si="8"/>
        <v>353.90820516571307</v>
      </c>
      <c r="L93" s="168">
        <f t="shared" si="8"/>
        <v>210.41514101499035</v>
      </c>
      <c r="M93" s="168">
        <f t="shared" si="8"/>
        <v>118.90832145393431</v>
      </c>
      <c r="N93" s="168">
        <f t="shared" si="8"/>
        <v>47.304391483169603</v>
      </c>
      <c r="O93" s="168">
        <f t="shared" si="8"/>
        <v>36.809576092093586</v>
      </c>
      <c r="P93" s="168">
        <f t="shared" si="8"/>
        <v>29.948986923814211</v>
      </c>
      <c r="Q93" s="168">
        <f t="shared" si="8"/>
        <v>30.889862367676855</v>
      </c>
    </row>
    <row r="94" spans="1:17" ht="12" customHeight="1" x14ac:dyDescent="0.25">
      <c r="A94" s="158" t="s">
        <v>65</v>
      </c>
      <c r="B94" s="157">
        <f>B95</f>
        <v>294.75606911114704</v>
      </c>
      <c r="C94" s="157">
        <f t="shared" ref="C94:Q94" si="9">C95</f>
        <v>315.62798513521795</v>
      </c>
      <c r="D94" s="157">
        <f t="shared" si="9"/>
        <v>322.38446931876877</v>
      </c>
      <c r="E94" s="157">
        <f t="shared" si="9"/>
        <v>366.32089841674514</v>
      </c>
      <c r="F94" s="157">
        <f t="shared" si="9"/>
        <v>348.06386475677112</v>
      </c>
      <c r="G94" s="157">
        <f t="shared" si="9"/>
        <v>355.47908028290385</v>
      </c>
      <c r="H94" s="157">
        <f t="shared" si="9"/>
        <v>366.18460005980882</v>
      </c>
      <c r="I94" s="157">
        <f t="shared" si="9"/>
        <v>303.51694069449036</v>
      </c>
      <c r="J94" s="157">
        <f t="shared" si="9"/>
        <v>304.9081654376958</v>
      </c>
      <c r="K94" s="157">
        <f t="shared" si="9"/>
        <v>286.98396903555101</v>
      </c>
      <c r="L94" s="157">
        <f t="shared" si="9"/>
        <v>168.4915105177634</v>
      </c>
      <c r="M94" s="157">
        <f t="shared" si="9"/>
        <v>94.021916108737159</v>
      </c>
      <c r="N94" s="157">
        <f t="shared" si="9"/>
        <v>36.959687784847446</v>
      </c>
      <c r="O94" s="157">
        <f t="shared" si="9"/>
        <v>28.489578513429606</v>
      </c>
      <c r="P94" s="157">
        <f t="shared" si="9"/>
        <v>22.334536755558464</v>
      </c>
      <c r="Q94" s="157">
        <f t="shared" si="9"/>
        <v>23.763126263566427</v>
      </c>
    </row>
    <row r="95" spans="1:17" ht="12" customHeight="1" x14ac:dyDescent="0.25">
      <c r="A95" s="23" t="s">
        <v>60</v>
      </c>
      <c r="B95" s="57">
        <f>RES_hhdet_fec!B$163</f>
        <v>294.75606911114704</v>
      </c>
      <c r="C95" s="57">
        <f>RES_hhdet_fec!C$163</f>
        <v>315.62798513521795</v>
      </c>
      <c r="D95" s="57">
        <f>RES_hhdet_fec!D$163</f>
        <v>322.38446931876877</v>
      </c>
      <c r="E95" s="57">
        <f>RES_hhdet_fec!E$163</f>
        <v>366.32089841674514</v>
      </c>
      <c r="F95" s="57">
        <f>RES_hhdet_fec!F$163</f>
        <v>348.06386475677112</v>
      </c>
      <c r="G95" s="57">
        <f>RES_hhdet_fec!G$163</f>
        <v>355.47908028290385</v>
      </c>
      <c r="H95" s="57">
        <f>RES_hhdet_fec!H$163</f>
        <v>366.18460005980882</v>
      </c>
      <c r="I95" s="57">
        <f>RES_hhdet_fec!I$163</f>
        <v>303.51694069449036</v>
      </c>
      <c r="J95" s="57">
        <f>RES_hhdet_fec!J$163</f>
        <v>304.9081654376958</v>
      </c>
      <c r="K95" s="57">
        <f>RES_hhdet_fec!K$163</f>
        <v>286.98396903555101</v>
      </c>
      <c r="L95" s="57">
        <f>RES_hhdet_fec!L$163</f>
        <v>168.4915105177634</v>
      </c>
      <c r="M95" s="57">
        <f>RES_hhdet_fec!M$163</f>
        <v>94.021916108737159</v>
      </c>
      <c r="N95" s="57">
        <f>RES_hhdet_fec!N$163</f>
        <v>36.959687784847446</v>
      </c>
      <c r="O95" s="57">
        <f>RES_hhdet_fec!O$163</f>
        <v>28.489578513429606</v>
      </c>
      <c r="P95" s="57">
        <f>RES_hhdet_fec!P$163</f>
        <v>22.334536755558464</v>
      </c>
      <c r="Q95" s="57">
        <f>RES_hhdet_fec!Q$163</f>
        <v>23.763126263566427</v>
      </c>
    </row>
    <row r="96" spans="1:17" ht="12" customHeight="1" x14ac:dyDescent="0.25">
      <c r="A96" s="158" t="s">
        <v>112</v>
      </c>
      <c r="B96" s="157">
        <f>B97</f>
        <v>2.2532543167935053E-2</v>
      </c>
      <c r="C96" s="157">
        <f t="shared" ref="C96:Q96" si="10">C97</f>
        <v>3.3212117915999727E-2</v>
      </c>
      <c r="D96" s="157">
        <f t="shared" si="10"/>
        <v>4.8675515166181779E-2</v>
      </c>
      <c r="E96" s="157">
        <f t="shared" si="10"/>
        <v>6.9675654693078293E-2</v>
      </c>
      <c r="F96" s="157">
        <f t="shared" si="10"/>
        <v>8.2389300136991847E-2</v>
      </c>
      <c r="G96" s="157">
        <f t="shared" si="10"/>
        <v>0.10016091709176395</v>
      </c>
      <c r="H96" s="157">
        <f t="shared" si="10"/>
        <v>0.14111427791790002</v>
      </c>
      <c r="I96" s="157">
        <f t="shared" si="10"/>
        <v>0.16681359310486482</v>
      </c>
      <c r="J96" s="157">
        <f t="shared" si="10"/>
        <v>0.20353222429570722</v>
      </c>
      <c r="K96" s="157">
        <f t="shared" si="10"/>
        <v>0.24303620224234879</v>
      </c>
      <c r="L96" s="157">
        <f t="shared" si="10"/>
        <v>0.12524342778716213</v>
      </c>
      <c r="M96" s="157">
        <f t="shared" si="10"/>
        <v>8.4477078635860542E-2</v>
      </c>
      <c r="N96" s="157">
        <f t="shared" si="10"/>
        <v>4.2945121750837756E-2</v>
      </c>
      <c r="O96" s="157">
        <f t="shared" si="10"/>
        <v>3.6052227097303643E-2</v>
      </c>
      <c r="P96" s="157">
        <f t="shared" si="10"/>
        <v>3.3470961632860889E-2</v>
      </c>
      <c r="Q96" s="157">
        <f t="shared" si="10"/>
        <v>3.2823521252121131E-2</v>
      </c>
    </row>
    <row r="97" spans="1:17" ht="12" customHeight="1" x14ac:dyDescent="0.25">
      <c r="A97" s="23" t="s">
        <v>60</v>
      </c>
      <c r="B97" s="156">
        <f>RES_hhdet_fec!B$165</f>
        <v>2.2532543167935053E-2</v>
      </c>
      <c r="C97" s="156">
        <f>RES_hhdet_fec!C$165</f>
        <v>3.3212117915999727E-2</v>
      </c>
      <c r="D97" s="156">
        <f>RES_hhdet_fec!D$165</f>
        <v>4.8675515166181779E-2</v>
      </c>
      <c r="E97" s="156">
        <f>RES_hhdet_fec!E$165</f>
        <v>6.9675654693078293E-2</v>
      </c>
      <c r="F97" s="156">
        <f>RES_hhdet_fec!F$165</f>
        <v>8.2389300136991847E-2</v>
      </c>
      <c r="G97" s="156">
        <f>RES_hhdet_fec!G$165</f>
        <v>0.10016091709176395</v>
      </c>
      <c r="H97" s="156">
        <f>RES_hhdet_fec!H$165</f>
        <v>0.14111427791790002</v>
      </c>
      <c r="I97" s="156">
        <f>RES_hhdet_fec!I$165</f>
        <v>0.16681359310486482</v>
      </c>
      <c r="J97" s="156">
        <f>RES_hhdet_fec!J$165</f>
        <v>0.20353222429570722</v>
      </c>
      <c r="K97" s="156">
        <f>RES_hhdet_fec!K$165</f>
        <v>0.24303620224234879</v>
      </c>
      <c r="L97" s="156">
        <f>RES_hhdet_fec!L$165</f>
        <v>0.12524342778716213</v>
      </c>
      <c r="M97" s="156">
        <f>RES_hhdet_fec!M$165</f>
        <v>8.4477078635860542E-2</v>
      </c>
      <c r="N97" s="156">
        <f>RES_hhdet_fec!N$165</f>
        <v>4.2945121750837756E-2</v>
      </c>
      <c r="O97" s="156">
        <f>RES_hhdet_fec!O$165</f>
        <v>3.6052227097303643E-2</v>
      </c>
      <c r="P97" s="156">
        <f>RES_hhdet_fec!P$165</f>
        <v>3.3470961632860889E-2</v>
      </c>
      <c r="Q97" s="156">
        <f>RES_hhdet_fec!Q$165</f>
        <v>3.2823521252121131E-2</v>
      </c>
    </row>
    <row r="98" spans="1:17" ht="12" customHeight="1" x14ac:dyDescent="0.25">
      <c r="A98" s="158" t="s">
        <v>63</v>
      </c>
      <c r="B98" s="157">
        <f>SUM(B99:B100,B103:B104)</f>
        <v>50.240505685371048</v>
      </c>
      <c r="C98" s="157">
        <f t="shared" ref="C98:Q98" si="11">SUM(C99:C100,C103:C104)</f>
        <v>49.958942367282852</v>
      </c>
      <c r="D98" s="157">
        <f t="shared" si="11"/>
        <v>50.192330526305646</v>
      </c>
      <c r="E98" s="157">
        <f t="shared" si="11"/>
        <v>50.307953756265078</v>
      </c>
      <c r="F98" s="157">
        <f t="shared" si="11"/>
        <v>48.908123985746855</v>
      </c>
      <c r="G98" s="157">
        <f t="shared" si="11"/>
        <v>49.021723374871634</v>
      </c>
      <c r="H98" s="157">
        <f t="shared" si="11"/>
        <v>51.325575047851096</v>
      </c>
      <c r="I98" s="157">
        <f t="shared" si="11"/>
        <v>47.422011896300553</v>
      </c>
      <c r="J98" s="157">
        <f t="shared" si="11"/>
        <v>43.132538714249819</v>
      </c>
      <c r="K98" s="157">
        <f t="shared" si="11"/>
        <v>42.264812669949158</v>
      </c>
      <c r="L98" s="157">
        <f t="shared" si="11"/>
        <v>26.518238071689215</v>
      </c>
      <c r="M98" s="157">
        <f t="shared" si="11"/>
        <v>15.763968034539811</v>
      </c>
      <c r="N98" s="157">
        <f t="shared" si="11"/>
        <v>6.5276912322573928</v>
      </c>
      <c r="O98" s="157">
        <f t="shared" si="11"/>
        <v>5.2305493059698405</v>
      </c>
      <c r="P98" s="157">
        <f t="shared" si="11"/>
        <v>4.8447456696878364</v>
      </c>
      <c r="Q98" s="157">
        <f t="shared" si="11"/>
        <v>4.5226843621125727</v>
      </c>
    </row>
    <row r="99" spans="1:17" ht="12" customHeight="1" x14ac:dyDescent="0.25">
      <c r="A99" s="167" t="s">
        <v>144</v>
      </c>
      <c r="B99" s="132">
        <f>RES_hhdet_fec!B$167</f>
        <v>42.115152717190206</v>
      </c>
      <c r="C99" s="132">
        <f>RES_hhdet_fec!C$167</f>
        <v>39.967560273612726</v>
      </c>
      <c r="D99" s="132">
        <f>RES_hhdet_fec!D$167</f>
        <v>36.509180104903599</v>
      </c>
      <c r="E99" s="132">
        <f>RES_hhdet_fec!E$167</f>
        <v>32.520306290462862</v>
      </c>
      <c r="F99" s="132">
        <f>RES_hhdet_fec!F$167</f>
        <v>27.2107745293482</v>
      </c>
      <c r="G99" s="132">
        <f>RES_hhdet_fec!G$167</f>
        <v>23.718514086150222</v>
      </c>
      <c r="H99" s="132">
        <f>RES_hhdet_fec!H$167</f>
        <v>19.959167723020094</v>
      </c>
      <c r="I99" s="132">
        <f>RES_hhdet_fec!I$167</f>
        <v>7.124899815619167</v>
      </c>
      <c r="J99" s="132">
        <f>RES_hhdet_fec!J$167</f>
        <v>6.7162185955128422</v>
      </c>
      <c r="K99" s="132">
        <f>RES_hhdet_fec!K$167</f>
        <v>8.6056826794476393</v>
      </c>
      <c r="L99" s="132">
        <f>RES_hhdet_fec!L$167</f>
        <v>2.8840349075176812</v>
      </c>
      <c r="M99" s="132">
        <f>RES_hhdet_fec!M$167</f>
        <v>0.23223324182437746</v>
      </c>
      <c r="N99" s="132">
        <f>RES_hhdet_fec!N$167</f>
        <v>0</v>
      </c>
      <c r="O99" s="132">
        <f>RES_hhdet_fec!O$167</f>
        <v>0</v>
      </c>
      <c r="P99" s="132">
        <f>RES_hhdet_fec!P$167</f>
        <v>0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0.40322811996114738</v>
      </c>
      <c r="D100" s="132">
        <f t="shared" si="12"/>
        <v>0.44180579222765648</v>
      </c>
      <c r="E100" s="132">
        <f t="shared" si="12"/>
        <v>0.41311004091079101</v>
      </c>
      <c r="F100" s="132">
        <f t="shared" si="12"/>
        <v>0.34471015663678384</v>
      </c>
      <c r="G100" s="132">
        <f t="shared" si="12"/>
        <v>0.3096483019762829</v>
      </c>
      <c r="H100" s="132">
        <f t="shared" si="12"/>
        <v>0.28837224903681635</v>
      </c>
      <c r="I100" s="132">
        <f t="shared" si="12"/>
        <v>0.12393511263390658</v>
      </c>
      <c r="J100" s="132">
        <f t="shared" si="12"/>
        <v>0.18185257086925288</v>
      </c>
      <c r="K100" s="132">
        <f t="shared" si="12"/>
        <v>0.27733712166138969</v>
      </c>
      <c r="L100" s="132">
        <f t="shared" si="12"/>
        <v>9.4737332058648635E-2</v>
      </c>
      <c r="M100" s="132">
        <f t="shared" si="12"/>
        <v>8.6068686811675323E-3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0.32271095544933287</v>
      </c>
      <c r="D101" s="165">
        <f>RES_hhdet_fec!D$169</f>
        <v>0.35307915868812367</v>
      </c>
      <c r="E101" s="165">
        <f>RES_hhdet_fec!E$169</f>
        <v>0.32968242455697255</v>
      </c>
      <c r="F101" s="165">
        <f>RES_hhdet_fec!F$169</f>
        <v>0.27469891526854878</v>
      </c>
      <c r="G101" s="165">
        <f>RES_hhdet_fec!G$169</f>
        <v>0.2463977314254385</v>
      </c>
      <c r="H101" s="165">
        <f>RES_hhdet_fec!H$169</f>
        <v>0.22915358979730546</v>
      </c>
      <c r="I101" s="165">
        <f>RES_hhdet_fec!I$169</f>
        <v>9.8353140131797107E-2</v>
      </c>
      <c r="J101" s="165">
        <f>RES_hhdet_fec!J$169</f>
        <v>0.14412686882029196</v>
      </c>
      <c r="K101" s="165">
        <f>RES_hhdet_fec!K$169</f>
        <v>0.21951611373815758</v>
      </c>
      <c r="L101" s="165">
        <f>RES_hhdet_fec!L$169</f>
        <v>7.5912702553636635E-2</v>
      </c>
      <c r="M101" s="165">
        <f>RES_hhdet_fec!M$169</f>
        <v>6.788828894601538E-3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8.0517164511814496E-2</v>
      </c>
      <c r="D102" s="164">
        <f>RES_hhdet_fec!D$170</f>
        <v>8.8726633539532834E-2</v>
      </c>
      <c r="E102" s="164">
        <f>RES_hhdet_fec!E$170</f>
        <v>8.3427616353818457E-2</v>
      </c>
      <c r="F102" s="164">
        <f>RES_hhdet_fec!F$170</f>
        <v>7.0011241368235083E-2</v>
      </c>
      <c r="G102" s="164">
        <f>RES_hhdet_fec!G$170</f>
        <v>6.3250570550844418E-2</v>
      </c>
      <c r="H102" s="164">
        <f>RES_hhdet_fec!H$170</f>
        <v>5.9218659239510876E-2</v>
      </c>
      <c r="I102" s="164">
        <f>RES_hhdet_fec!I$170</f>
        <v>2.558197250210948E-2</v>
      </c>
      <c r="J102" s="164">
        <f>RES_hhdet_fec!J$170</f>
        <v>3.7725702048960905E-2</v>
      </c>
      <c r="K102" s="164">
        <f>RES_hhdet_fec!K$170</f>
        <v>5.7821007923232089E-2</v>
      </c>
      <c r="L102" s="164">
        <f>RES_hhdet_fec!L$170</f>
        <v>1.8824629505011996E-2</v>
      </c>
      <c r="M102" s="164">
        <f>RES_hhdet_fec!M$170</f>
        <v>1.8180397865659934E-3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8.1253529681808434</v>
      </c>
      <c r="C103" s="162">
        <f>RES_hhdet_fec!C$171</f>
        <v>9.4890511777531117</v>
      </c>
      <c r="D103" s="162">
        <f>RES_hhdet_fec!D$171</f>
        <v>13.078739874330241</v>
      </c>
      <c r="E103" s="162">
        <f>RES_hhdet_fec!E$171</f>
        <v>17.150676358857304</v>
      </c>
      <c r="F103" s="162">
        <f>RES_hhdet_fec!F$171</f>
        <v>21.076409991430353</v>
      </c>
      <c r="G103" s="162">
        <f>RES_hhdet_fec!G$171</f>
        <v>24.657109414713503</v>
      </c>
      <c r="H103" s="162">
        <f>RES_hhdet_fec!H$171</f>
        <v>30.625749731962085</v>
      </c>
      <c r="I103" s="162">
        <f>RES_hhdet_fec!I$171</f>
        <v>39.468125312264299</v>
      </c>
      <c r="J103" s="162">
        <f>RES_hhdet_fec!J$171</f>
        <v>35.231742798668265</v>
      </c>
      <c r="K103" s="162">
        <f>RES_hhdet_fec!K$171</f>
        <v>32.285133546313943</v>
      </c>
      <c r="L103" s="162">
        <f>RES_hhdet_fec!L$171</f>
        <v>22.773240895692169</v>
      </c>
      <c r="M103" s="162">
        <f>RES_hhdet_fec!M$171</f>
        <v>14.951154687387648</v>
      </c>
      <c r="N103" s="162">
        <f>RES_hhdet_fec!N$171</f>
        <v>6.2118079853011441</v>
      </c>
      <c r="O103" s="162">
        <f>RES_hhdet_fec!O$171</f>
        <v>4.9679624118624677</v>
      </c>
      <c r="P103" s="162">
        <f>RES_hhdet_fec!P$171</f>
        <v>4.578942669201882</v>
      </c>
      <c r="Q103" s="162">
        <f>RES_hhdet_fec!Q$171</f>
        <v>4.2550734728611008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9.9102795955864215E-2</v>
      </c>
      <c r="D104" s="160">
        <f t="shared" si="13"/>
        <v>0.16260475484415327</v>
      </c>
      <c r="E104" s="160">
        <f t="shared" si="13"/>
        <v>0.22386106603411879</v>
      </c>
      <c r="F104" s="160">
        <f t="shared" si="13"/>
        <v>0.27622930833152315</v>
      </c>
      <c r="G104" s="160">
        <f t="shared" si="13"/>
        <v>0.33645157203162668</v>
      </c>
      <c r="H104" s="160">
        <f t="shared" si="13"/>
        <v>0.45228534383210239</v>
      </c>
      <c r="I104" s="160">
        <f t="shared" si="13"/>
        <v>0.70505165578317941</v>
      </c>
      <c r="J104" s="160">
        <f t="shared" si="13"/>
        <v>1.0027247491994589</v>
      </c>
      <c r="K104" s="160">
        <f t="shared" si="13"/>
        <v>1.0966593225261854</v>
      </c>
      <c r="L104" s="160">
        <f t="shared" si="13"/>
        <v>0.76622493642071587</v>
      </c>
      <c r="M104" s="160">
        <f t="shared" si="13"/>
        <v>0.57197323664661814</v>
      </c>
      <c r="N104" s="160">
        <f t="shared" si="13"/>
        <v>0.31588324695624836</v>
      </c>
      <c r="O104" s="160">
        <f t="shared" si="13"/>
        <v>0.26258689410737268</v>
      </c>
      <c r="P104" s="160">
        <f t="shared" si="13"/>
        <v>0.2658030004859544</v>
      </c>
      <c r="Q104" s="160">
        <f t="shared" si="13"/>
        <v>0.26761088925147225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7.6632889580474123E-2</v>
      </c>
      <c r="D105" s="156">
        <f>RES_hhdet_fec!D$173</f>
        <v>0.12651646089154533</v>
      </c>
      <c r="E105" s="156">
        <f>RES_hhdet_fec!E$173</f>
        <v>0.17381606731979635</v>
      </c>
      <c r="F105" s="156">
        <f>RES_hhdet_fec!F$173</f>
        <v>0.21275090781763201</v>
      </c>
      <c r="G105" s="156">
        <f>RES_hhdet_fec!G$173</f>
        <v>0.25615059293025355</v>
      </c>
      <c r="H105" s="156">
        <f>RES_hhdet_fec!H$173</f>
        <v>0.35151234372784418</v>
      </c>
      <c r="I105" s="156">
        <f>RES_hhdet_fec!I$173</f>
        <v>0.54476972795273315</v>
      </c>
      <c r="J105" s="156">
        <f>RES_hhdet_fec!J$173</f>
        <v>0.75614211750951232</v>
      </c>
      <c r="K105" s="156">
        <f>RES_hhdet_fec!K$173</f>
        <v>0.82348610594177984</v>
      </c>
      <c r="L105" s="156">
        <f>RES_hhdet_fec!L$173</f>
        <v>0.59937817398719917</v>
      </c>
      <c r="M105" s="156">
        <f>RES_hhdet_fec!M$173</f>
        <v>0.43975540197263241</v>
      </c>
      <c r="N105" s="156">
        <f>RES_hhdet_fec!N$173</f>
        <v>0.23904439876371342</v>
      </c>
      <c r="O105" s="156">
        <f>RES_hhdet_fec!O$173</f>
        <v>0.19859874531443394</v>
      </c>
      <c r="P105" s="156">
        <f>RES_hhdet_fec!P$173</f>
        <v>0.20122657367350491</v>
      </c>
      <c r="Q105" s="156">
        <f>RES_hhdet_fec!Q$173</f>
        <v>0.20574836975480978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2.2469906375390088E-2</v>
      </c>
      <c r="D106" s="57">
        <f>RES_hhdet_fec!D$174</f>
        <v>3.6088293952607917E-2</v>
      </c>
      <c r="E106" s="57">
        <f>RES_hhdet_fec!E$174</f>
        <v>5.0044998714322435E-2</v>
      </c>
      <c r="F106" s="57">
        <f>RES_hhdet_fec!F$174</f>
        <v>6.3478400513891114E-2</v>
      </c>
      <c r="G106" s="57">
        <f>RES_hhdet_fec!G$174</f>
        <v>8.0300979101373141E-2</v>
      </c>
      <c r="H106" s="57">
        <f>RES_hhdet_fec!H$174</f>
        <v>0.10077300010425821</v>
      </c>
      <c r="I106" s="57">
        <f>RES_hhdet_fec!I$174</f>
        <v>0.16028192783044623</v>
      </c>
      <c r="J106" s="57">
        <f>RES_hhdet_fec!J$174</f>
        <v>0.24658263168994654</v>
      </c>
      <c r="K106" s="57">
        <f>RES_hhdet_fec!K$174</f>
        <v>0.27317321658440546</v>
      </c>
      <c r="L106" s="57">
        <f>RES_hhdet_fec!L$174</f>
        <v>0.16684676243351665</v>
      </c>
      <c r="M106" s="57">
        <f>RES_hhdet_fec!M$174</f>
        <v>0.13221783467398573</v>
      </c>
      <c r="N106" s="57">
        <f>RES_hhdet_fec!N$174</f>
        <v>7.6838848192534975E-2</v>
      </c>
      <c r="O106" s="57">
        <f>RES_hhdet_fec!O$174</f>
        <v>6.3988148792938765E-2</v>
      </c>
      <c r="P106" s="57">
        <f>RES_hhdet_fec!P$174</f>
        <v>6.4576426812449489E-2</v>
      </c>
      <c r="Q106" s="57">
        <f>RES_hhdet_fec!Q$174</f>
        <v>6.1862519496662494E-2</v>
      </c>
    </row>
    <row r="107" spans="1:17" ht="12" customHeight="1" x14ac:dyDescent="0.25">
      <c r="A107" s="158" t="s">
        <v>62</v>
      </c>
      <c r="B107" s="157">
        <f>SUM(B108:B109)</f>
        <v>30.837570308055863</v>
      </c>
      <c r="C107" s="157">
        <f t="shared" ref="C107:Q107" si="14">SUM(C108:C109)</f>
        <v>28.676583954226388</v>
      </c>
      <c r="D107" s="157">
        <f t="shared" si="14"/>
        <v>29.99577826494432</v>
      </c>
      <c r="E107" s="157">
        <f t="shared" si="14"/>
        <v>29.179017554373367</v>
      </c>
      <c r="F107" s="157">
        <f t="shared" si="14"/>
        <v>26.321868963217746</v>
      </c>
      <c r="G107" s="157">
        <f t="shared" si="14"/>
        <v>28.861335854639471</v>
      </c>
      <c r="H107" s="157">
        <f t="shared" si="14"/>
        <v>27.521287436420145</v>
      </c>
      <c r="I107" s="157">
        <f t="shared" si="14"/>
        <v>26.36125653253756</v>
      </c>
      <c r="J107" s="157">
        <f t="shared" si="14"/>
        <v>24.922243328627751</v>
      </c>
      <c r="K107" s="157">
        <f t="shared" si="14"/>
        <v>24.416387257970566</v>
      </c>
      <c r="L107" s="157">
        <f t="shared" si="14"/>
        <v>15.280148997750587</v>
      </c>
      <c r="M107" s="157">
        <f t="shared" si="14"/>
        <v>9.0379602320214758</v>
      </c>
      <c r="N107" s="157">
        <f t="shared" si="14"/>
        <v>3.7740673443139245</v>
      </c>
      <c r="O107" s="157">
        <f t="shared" si="14"/>
        <v>3.053396045596831</v>
      </c>
      <c r="P107" s="157">
        <f t="shared" si="14"/>
        <v>2.7362335369350492</v>
      </c>
      <c r="Q107" s="157">
        <f t="shared" si="14"/>
        <v>2.5712282207457311</v>
      </c>
    </row>
    <row r="108" spans="1:17" ht="12" customHeight="1" x14ac:dyDescent="0.25">
      <c r="A108" s="23" t="s">
        <v>57</v>
      </c>
      <c r="B108" s="156">
        <f>RES_hhdet_fec!B$176</f>
        <v>23.600460054899614</v>
      </c>
      <c r="C108" s="156">
        <f>RES_hhdet_fec!C$176</f>
        <v>17.382334399930048</v>
      </c>
      <c r="D108" s="156">
        <f>RES_hhdet_fec!D$176</f>
        <v>20.559488638357774</v>
      </c>
      <c r="E108" s="156">
        <f>RES_hhdet_fec!E$176</f>
        <v>18.018612497796532</v>
      </c>
      <c r="F108" s="156">
        <f>RES_hhdet_fec!F$176</f>
        <v>10.271312788732788</v>
      </c>
      <c r="G108" s="156">
        <f>RES_hhdet_fec!G$176</f>
        <v>15.731285051207607</v>
      </c>
      <c r="H108" s="156">
        <f>RES_hhdet_fec!H$176</f>
        <v>12.378129414819913</v>
      </c>
      <c r="I108" s="156">
        <f>RES_hhdet_fec!I$176</f>
        <v>9.0450265078779299</v>
      </c>
      <c r="J108" s="156">
        <f>RES_hhdet_fec!J$176</f>
        <v>6.9348597402338124</v>
      </c>
      <c r="K108" s="156">
        <f>RES_hhdet_fec!K$176</f>
        <v>6.855222115326721</v>
      </c>
      <c r="L108" s="156">
        <f>RES_hhdet_fec!L$176</f>
        <v>5.8753455070951981</v>
      </c>
      <c r="M108" s="156">
        <f>RES_hhdet_fec!M$176</f>
        <v>2.6206805526471726</v>
      </c>
      <c r="N108" s="156">
        <f>RES_hhdet_fec!N$176</f>
        <v>0.88897312728082811</v>
      </c>
      <c r="O108" s="156">
        <f>RES_hhdet_fec!O$176</f>
        <v>0.82660791635519837</v>
      </c>
      <c r="P108" s="156">
        <f>RES_hhdet_fec!P$176</f>
        <v>0.53969016677344761</v>
      </c>
      <c r="Q108" s="156">
        <f>RES_hhdet_fec!Q$176</f>
        <v>0.47354865860677314</v>
      </c>
    </row>
    <row r="109" spans="1:17" ht="12" customHeight="1" x14ac:dyDescent="0.25">
      <c r="A109" s="29" t="s">
        <v>140</v>
      </c>
      <c r="B109" s="57">
        <f>RES_hhdet_fec!B$177</f>
        <v>7.2371102531562483</v>
      </c>
      <c r="C109" s="57">
        <f>RES_hhdet_fec!C$177</f>
        <v>11.294249554296341</v>
      </c>
      <c r="D109" s="57">
        <f>RES_hhdet_fec!D$177</f>
        <v>9.4362896265865484</v>
      </c>
      <c r="E109" s="57">
        <f>RES_hhdet_fec!E$177</f>
        <v>11.160405056576833</v>
      </c>
      <c r="F109" s="57">
        <f>RES_hhdet_fec!F$177</f>
        <v>16.050556174484957</v>
      </c>
      <c r="G109" s="57">
        <f>RES_hhdet_fec!G$177</f>
        <v>13.130050803431866</v>
      </c>
      <c r="H109" s="57">
        <f>RES_hhdet_fec!H$177</f>
        <v>15.143158021600234</v>
      </c>
      <c r="I109" s="57">
        <f>RES_hhdet_fec!I$177</f>
        <v>17.316230024659632</v>
      </c>
      <c r="J109" s="57">
        <f>RES_hhdet_fec!J$177</f>
        <v>17.987383588393939</v>
      </c>
      <c r="K109" s="57">
        <f>RES_hhdet_fec!K$177</f>
        <v>17.561165142643844</v>
      </c>
      <c r="L109" s="57">
        <f>RES_hhdet_fec!L$177</f>
        <v>9.4048034906553877</v>
      </c>
      <c r="M109" s="57">
        <f>RES_hhdet_fec!M$177</f>
        <v>6.4172796793743032</v>
      </c>
      <c r="N109" s="57">
        <f>RES_hhdet_fec!N$177</f>
        <v>2.8850942170330964</v>
      </c>
      <c r="O109" s="57">
        <f>RES_hhdet_fec!O$177</f>
        <v>2.2267881292416325</v>
      </c>
      <c r="P109" s="57">
        <f>RES_hhdet_fec!P$177</f>
        <v>2.1965433701616015</v>
      </c>
      <c r="Q109" s="57">
        <f>RES_hhdet_fec!Q$177</f>
        <v>2.0976795621389579</v>
      </c>
    </row>
    <row r="111" spans="1:17" ht="12" customHeight="1" x14ac:dyDescent="0.25">
      <c r="A111" s="152" t="s">
        <v>119</v>
      </c>
      <c r="B111" s="168">
        <f>SUM(B112,B114,B116,B125)</f>
        <v>230.52413146469618</v>
      </c>
      <c r="C111" s="168">
        <f t="shared" ref="C111:Q111" si="15">SUM(C112,C114,C116,C125)</f>
        <v>247.24059206620336</v>
      </c>
      <c r="D111" s="168">
        <f t="shared" si="15"/>
        <v>254.31584963706987</v>
      </c>
      <c r="E111" s="168">
        <f t="shared" si="15"/>
        <v>286.82086776784604</v>
      </c>
      <c r="F111" s="168">
        <f t="shared" si="15"/>
        <v>277.76072223475808</v>
      </c>
      <c r="G111" s="168">
        <f t="shared" si="15"/>
        <v>286.44550147451207</v>
      </c>
      <c r="H111" s="168">
        <f t="shared" si="15"/>
        <v>298.36683988217413</v>
      </c>
      <c r="I111" s="168">
        <f t="shared" si="15"/>
        <v>257.48277308565548</v>
      </c>
      <c r="J111" s="168">
        <f t="shared" si="15"/>
        <v>256.86299529834412</v>
      </c>
      <c r="K111" s="168">
        <f t="shared" si="15"/>
        <v>244.87620309456642</v>
      </c>
      <c r="L111" s="168">
        <f t="shared" si="15"/>
        <v>151.62819636803948</v>
      </c>
      <c r="M111" s="168">
        <f t="shared" si="15"/>
        <v>86.676547497823492</v>
      </c>
      <c r="N111" s="168">
        <f t="shared" si="15"/>
        <v>34.783279927746378</v>
      </c>
      <c r="O111" s="168">
        <f t="shared" si="15"/>
        <v>27.079649698784891</v>
      </c>
      <c r="P111" s="168">
        <f t="shared" si="15"/>
        <v>22.114650822585027</v>
      </c>
      <c r="Q111" s="168">
        <f t="shared" si="15"/>
        <v>22.904343638308621</v>
      </c>
    </row>
    <row r="112" spans="1:17" ht="12" customHeight="1" x14ac:dyDescent="0.25">
      <c r="A112" s="158" t="s">
        <v>65</v>
      </c>
      <c r="B112" s="157">
        <f>B113</f>
        <v>191.34126682304316</v>
      </c>
      <c r="C112" s="157">
        <f t="shared" ref="C112:Q112" si="16">C113</f>
        <v>206.55033882592284</v>
      </c>
      <c r="D112" s="157">
        <f t="shared" si="16"/>
        <v>212.37698843455593</v>
      </c>
      <c r="E112" s="157">
        <f t="shared" si="16"/>
        <v>243.26277284363647</v>
      </c>
      <c r="F112" s="157">
        <f t="shared" si="16"/>
        <v>232.84929942956461</v>
      </c>
      <c r="G112" s="157">
        <f t="shared" si="16"/>
        <v>240.13269216228002</v>
      </c>
      <c r="H112" s="157">
        <f t="shared" si="16"/>
        <v>249.02886573102214</v>
      </c>
      <c r="I112" s="157">
        <f t="shared" si="16"/>
        <v>207.47766408843648</v>
      </c>
      <c r="J112" s="157">
        <f t="shared" si="16"/>
        <v>209.90008605882937</v>
      </c>
      <c r="K112" s="157">
        <f t="shared" si="16"/>
        <v>198.87068600689358</v>
      </c>
      <c r="L112" s="157">
        <f t="shared" si="16"/>
        <v>122.86010461582588</v>
      </c>
      <c r="M112" s="157">
        <f t="shared" si="16"/>
        <v>68.997666047570874</v>
      </c>
      <c r="N112" s="157">
        <f t="shared" si="16"/>
        <v>27.314335219338854</v>
      </c>
      <c r="O112" s="157">
        <f t="shared" si="16"/>
        <v>21.087169526178943</v>
      </c>
      <c r="P112" s="157">
        <f t="shared" si="16"/>
        <v>16.539075382863096</v>
      </c>
      <c r="Q112" s="157">
        <f t="shared" si="16"/>
        <v>17.608968148487051</v>
      </c>
    </row>
    <row r="113" spans="1:17" ht="12" customHeight="1" x14ac:dyDescent="0.25">
      <c r="A113" s="23" t="s">
        <v>60</v>
      </c>
      <c r="B113" s="57">
        <f>RES_hhdet_tes!B$163</f>
        <v>191.34126682304316</v>
      </c>
      <c r="C113" s="57">
        <f>RES_hhdet_tes!C$163</f>
        <v>206.55033882592284</v>
      </c>
      <c r="D113" s="57">
        <f>RES_hhdet_tes!D$163</f>
        <v>212.37698843455593</v>
      </c>
      <c r="E113" s="57">
        <f>RES_hhdet_tes!E$163</f>
        <v>243.26277284363647</v>
      </c>
      <c r="F113" s="57">
        <f>RES_hhdet_tes!F$163</f>
        <v>232.84929942956461</v>
      </c>
      <c r="G113" s="57">
        <f>RES_hhdet_tes!G$163</f>
        <v>240.13269216228002</v>
      </c>
      <c r="H113" s="57">
        <f>RES_hhdet_tes!H$163</f>
        <v>249.02886573102214</v>
      </c>
      <c r="I113" s="57">
        <f>RES_hhdet_tes!I$163</f>
        <v>207.47766408843648</v>
      </c>
      <c r="J113" s="57">
        <f>RES_hhdet_tes!J$163</f>
        <v>209.90008605882937</v>
      </c>
      <c r="K113" s="57">
        <f>RES_hhdet_tes!K$163</f>
        <v>198.87068600689358</v>
      </c>
      <c r="L113" s="57">
        <f>RES_hhdet_tes!L$163</f>
        <v>122.86010461582588</v>
      </c>
      <c r="M113" s="57">
        <f>RES_hhdet_tes!M$163</f>
        <v>68.997666047570874</v>
      </c>
      <c r="N113" s="57">
        <f>RES_hhdet_tes!N$163</f>
        <v>27.314335219338854</v>
      </c>
      <c r="O113" s="57">
        <f>RES_hhdet_tes!O$163</f>
        <v>21.087169526178943</v>
      </c>
      <c r="P113" s="57">
        <f>RES_hhdet_tes!P$163</f>
        <v>16.539075382863096</v>
      </c>
      <c r="Q113" s="57">
        <f>RES_hhdet_tes!Q$163</f>
        <v>17.608968148487051</v>
      </c>
    </row>
    <row r="114" spans="1:17" ht="12" customHeight="1" x14ac:dyDescent="0.25">
      <c r="A114" s="158" t="s">
        <v>112</v>
      </c>
      <c r="B114" s="157">
        <f>B115</f>
        <v>3.3654257057453278E-2</v>
      </c>
      <c r="C114" s="157">
        <f t="shared" ref="C114:Q114" si="17">C115</f>
        <v>5.3365430949712682E-2</v>
      </c>
      <c r="D114" s="157">
        <f t="shared" si="17"/>
        <v>8.1970139960530666E-2</v>
      </c>
      <c r="E114" s="157">
        <f t="shared" si="17"/>
        <v>0.12142625849403146</v>
      </c>
      <c r="F114" s="157">
        <f t="shared" si="17"/>
        <v>0.14658239792361924</v>
      </c>
      <c r="G114" s="157">
        <f t="shared" si="17"/>
        <v>0.18255982138930837</v>
      </c>
      <c r="H114" s="157">
        <f t="shared" si="17"/>
        <v>0.26735090261289968</v>
      </c>
      <c r="I114" s="157">
        <f t="shared" si="17"/>
        <v>0.323769155571483</v>
      </c>
      <c r="J114" s="157">
        <f t="shared" si="17"/>
        <v>0.40913313859959372</v>
      </c>
      <c r="K114" s="157">
        <f t="shared" si="17"/>
        <v>0.51235334954639</v>
      </c>
      <c r="L114" s="157">
        <f t="shared" si="17"/>
        <v>0.28325253429969</v>
      </c>
      <c r="M114" s="157">
        <f t="shared" si="17"/>
        <v>0.19625491865388217</v>
      </c>
      <c r="N114" s="157">
        <f t="shared" si="17"/>
        <v>0.10197168264666046</v>
      </c>
      <c r="O114" s="157">
        <f t="shared" si="17"/>
        <v>9.3771702141203353E-2</v>
      </c>
      <c r="P114" s="157">
        <f t="shared" si="17"/>
        <v>0.10449104097643108</v>
      </c>
      <c r="Q114" s="157">
        <f t="shared" si="17"/>
        <v>0.10520228273484894</v>
      </c>
    </row>
    <row r="115" spans="1:17" ht="12" customHeight="1" x14ac:dyDescent="0.25">
      <c r="A115" s="23" t="s">
        <v>60</v>
      </c>
      <c r="B115" s="156">
        <f>RES_hhdet_tes!B$165</f>
        <v>3.3654257057453278E-2</v>
      </c>
      <c r="C115" s="156">
        <f>RES_hhdet_tes!C$165</f>
        <v>5.3365430949712682E-2</v>
      </c>
      <c r="D115" s="156">
        <f>RES_hhdet_tes!D$165</f>
        <v>8.1970139960530666E-2</v>
      </c>
      <c r="E115" s="156">
        <f>RES_hhdet_tes!E$165</f>
        <v>0.12142625849403146</v>
      </c>
      <c r="F115" s="156">
        <f>RES_hhdet_tes!F$165</f>
        <v>0.14658239792361924</v>
      </c>
      <c r="G115" s="156">
        <f>RES_hhdet_tes!G$165</f>
        <v>0.18255982138930837</v>
      </c>
      <c r="H115" s="156">
        <f>RES_hhdet_tes!H$165</f>
        <v>0.26735090261289968</v>
      </c>
      <c r="I115" s="156">
        <f>RES_hhdet_tes!I$165</f>
        <v>0.323769155571483</v>
      </c>
      <c r="J115" s="156">
        <f>RES_hhdet_tes!J$165</f>
        <v>0.40913313859959372</v>
      </c>
      <c r="K115" s="156">
        <f>RES_hhdet_tes!K$165</f>
        <v>0.51235334954639</v>
      </c>
      <c r="L115" s="156">
        <f>RES_hhdet_tes!L$165</f>
        <v>0.28325253429969</v>
      </c>
      <c r="M115" s="156">
        <f>RES_hhdet_tes!M$165</f>
        <v>0.19625491865388217</v>
      </c>
      <c r="N115" s="156">
        <f>RES_hhdet_tes!N$165</f>
        <v>0.10197168264666046</v>
      </c>
      <c r="O115" s="156">
        <f>RES_hhdet_tes!O$165</f>
        <v>9.3771702141203353E-2</v>
      </c>
      <c r="P115" s="156">
        <f>RES_hhdet_tes!P$165</f>
        <v>0.10449104097643108</v>
      </c>
      <c r="Q115" s="156">
        <f>RES_hhdet_tes!Q$165</f>
        <v>0.10520228273484894</v>
      </c>
    </row>
    <row r="116" spans="1:17" ht="12" customHeight="1" x14ac:dyDescent="0.25">
      <c r="A116" s="158" t="s">
        <v>63</v>
      </c>
      <c r="B116" s="157">
        <f>SUM(B117:B118,B121:B122)</f>
        <v>24.152224626342701</v>
      </c>
      <c r="C116" s="157">
        <f t="shared" ref="C116:Q116" si="18">SUM(C117:C118,C121:C122)</f>
        <v>24.771375130900466</v>
      </c>
      <c r="D116" s="157">
        <f t="shared" si="18"/>
        <v>25.864408527254518</v>
      </c>
      <c r="E116" s="157">
        <f t="shared" si="18"/>
        <v>27.018101818427287</v>
      </c>
      <c r="F116" s="157">
        <f t="shared" si="18"/>
        <v>27.377019418981725</v>
      </c>
      <c r="G116" s="157">
        <f t="shared" si="18"/>
        <v>28.494572166189954</v>
      </c>
      <c r="H116" s="157">
        <f t="shared" si="18"/>
        <v>31.125839587793148</v>
      </c>
      <c r="I116" s="157">
        <f t="shared" si="18"/>
        <v>31.433067810939338</v>
      </c>
      <c r="J116" s="157">
        <f t="shared" si="18"/>
        <v>28.688143121039911</v>
      </c>
      <c r="K116" s="157">
        <f t="shared" si="18"/>
        <v>27.947925105126021</v>
      </c>
      <c r="L116" s="157">
        <f t="shared" si="18"/>
        <v>18.048613291163512</v>
      </c>
      <c r="M116" s="157">
        <f t="shared" si="18"/>
        <v>10.981558769884803</v>
      </c>
      <c r="N116" s="157">
        <f t="shared" si="18"/>
        <v>4.5735824777700573</v>
      </c>
      <c r="O116" s="157">
        <f t="shared" si="18"/>
        <v>3.6665207894413405</v>
      </c>
      <c r="P116" s="157">
        <f t="shared" si="18"/>
        <v>3.3981786425845404</v>
      </c>
      <c r="Q116" s="157">
        <f t="shared" si="18"/>
        <v>3.2301435913188641</v>
      </c>
    </row>
    <row r="117" spans="1:17" ht="12" customHeight="1" x14ac:dyDescent="0.25">
      <c r="A117" s="167" t="s">
        <v>144</v>
      </c>
      <c r="B117" s="132">
        <f>RES_hhdet_tes!B$167</f>
        <v>19.375659700865903</v>
      </c>
      <c r="C117" s="132">
        <f>RES_hhdet_tes!C$167</f>
        <v>18.627994336194337</v>
      </c>
      <c r="D117" s="132">
        <f>RES_hhdet_tes!D$167</f>
        <v>17.14872611558215</v>
      </c>
      <c r="E117" s="132">
        <f>RES_hhdet_tes!E$167</f>
        <v>15.403129689606597</v>
      </c>
      <c r="F117" s="132">
        <f>RES_hhdet_tes!F$167</f>
        <v>12.961818339152616</v>
      </c>
      <c r="G117" s="132">
        <f>RES_hhdet_tes!G$167</f>
        <v>11.477551469534399</v>
      </c>
      <c r="H117" s="132">
        <f>RES_hhdet_tes!H$167</f>
        <v>9.8553263971497049</v>
      </c>
      <c r="I117" s="132">
        <f>RES_hhdet_tes!I$167</f>
        <v>3.8134836574846456</v>
      </c>
      <c r="J117" s="132">
        <f>RES_hhdet_tes!J$167</f>
        <v>3.59727572720911</v>
      </c>
      <c r="K117" s="132">
        <f>RES_hhdet_tes!K$167</f>
        <v>4.6588652276879321</v>
      </c>
      <c r="L117" s="132">
        <f>RES_hhdet_tes!L$167</f>
        <v>1.585223728313204</v>
      </c>
      <c r="M117" s="132">
        <f>RES_hhdet_tes!M$167</f>
        <v>0.12764812398195768</v>
      </c>
      <c r="N117" s="132">
        <f>RES_hhdet_tes!N$167</f>
        <v>0</v>
      </c>
      <c r="O117" s="132">
        <f>RES_hhdet_tes!O$167</f>
        <v>0</v>
      </c>
      <c r="P117" s="132">
        <f>RES_hhdet_tes!P$167</f>
        <v>0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0.25129172235811015</v>
      </c>
      <c r="D118" s="132">
        <f t="shared" si="19"/>
        <v>0.27568633287756916</v>
      </c>
      <c r="E118" s="132">
        <f t="shared" si="19"/>
        <v>0.25807017533383481</v>
      </c>
      <c r="F118" s="132">
        <f t="shared" si="19"/>
        <v>0.21556087991734688</v>
      </c>
      <c r="G118" s="132">
        <f t="shared" si="19"/>
        <v>0.19399055639097379</v>
      </c>
      <c r="H118" s="132">
        <f t="shared" si="19"/>
        <v>0.18102344931563369</v>
      </c>
      <c r="I118" s="132">
        <f t="shared" si="19"/>
        <v>7.8165208215442622E-2</v>
      </c>
      <c r="J118" s="132">
        <f t="shared" si="19"/>
        <v>0.1153564572186534</v>
      </c>
      <c r="K118" s="132">
        <f t="shared" si="19"/>
        <v>0.17818792133346956</v>
      </c>
      <c r="L118" s="132">
        <f t="shared" si="19"/>
        <v>6.0550413424868707E-2</v>
      </c>
      <c r="M118" s="132">
        <f t="shared" si="19"/>
        <v>5.5495524056152143E-3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0.17077455784629561</v>
      </c>
      <c r="D119" s="165">
        <f>RES_hhdet_tes!D$169</f>
        <v>0.18695969933803633</v>
      </c>
      <c r="E119" s="165">
        <f>RES_hhdet_tes!E$169</f>
        <v>0.17464255898001632</v>
      </c>
      <c r="F119" s="165">
        <f>RES_hhdet_tes!F$169</f>
        <v>0.14554963854911177</v>
      </c>
      <c r="G119" s="165">
        <f>RES_hhdet_tes!G$169</f>
        <v>0.13073998584012936</v>
      </c>
      <c r="H119" s="165">
        <f>RES_hhdet_tes!H$169</f>
        <v>0.1218047900761228</v>
      </c>
      <c r="I119" s="165">
        <f>RES_hhdet_tes!I$169</f>
        <v>5.2583235713333135E-2</v>
      </c>
      <c r="J119" s="165">
        <f>RES_hhdet_tes!J$169</f>
        <v>7.7630755169692464E-2</v>
      </c>
      <c r="K119" s="165">
        <f>RES_hhdet_tes!K$169</f>
        <v>0.1203669134102375</v>
      </c>
      <c r="L119" s="165">
        <f>RES_hhdet_tes!L$169</f>
        <v>4.1725783919856714E-2</v>
      </c>
      <c r="M119" s="165">
        <f>RES_hhdet_tes!M$169</f>
        <v>3.7315126190492205E-3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8.051716451181451E-2</v>
      </c>
      <c r="D120" s="164">
        <f>RES_hhdet_tes!D$170</f>
        <v>8.8726633539532848E-2</v>
      </c>
      <c r="E120" s="164">
        <f>RES_hhdet_tes!E$170</f>
        <v>8.3427616353818457E-2</v>
      </c>
      <c r="F120" s="164">
        <f>RES_hhdet_tes!F$170</f>
        <v>7.0011241368235111E-2</v>
      </c>
      <c r="G120" s="164">
        <f>RES_hhdet_tes!G$170</f>
        <v>6.3250570550844445E-2</v>
      </c>
      <c r="H120" s="164">
        <f>RES_hhdet_tes!H$170</f>
        <v>5.9218659239510883E-2</v>
      </c>
      <c r="I120" s="164">
        <f>RES_hhdet_tes!I$170</f>
        <v>2.558197250210948E-2</v>
      </c>
      <c r="J120" s="164">
        <f>RES_hhdet_tes!J$170</f>
        <v>3.7725702048960925E-2</v>
      </c>
      <c r="K120" s="164">
        <f>RES_hhdet_tes!K$170</f>
        <v>5.7821007923232054E-2</v>
      </c>
      <c r="L120" s="164">
        <f>RES_hhdet_tes!L$170</f>
        <v>1.882462950501199E-2</v>
      </c>
      <c r="M120" s="164">
        <f>RES_hhdet_tes!M$170</f>
        <v>1.8180397865659936E-3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4.7765649254767988</v>
      </c>
      <c r="C121" s="162">
        <f>RES_hhdet_tes!C$171</f>
        <v>5.8178012439603668</v>
      </c>
      <c r="D121" s="162">
        <f>RES_hhdet_tes!D$171</f>
        <v>8.3180666798830583</v>
      </c>
      <c r="E121" s="162">
        <f>RES_hhdet_tes!E$171</f>
        <v>11.188410206785434</v>
      </c>
      <c r="F121" s="162">
        <f>RES_hhdet_tes!F$171</f>
        <v>13.990594214229599</v>
      </c>
      <c r="G121" s="162">
        <f>RES_hhdet_tes!G$171</f>
        <v>16.566755207183427</v>
      </c>
      <c r="H121" s="162">
        <f>RES_hhdet_tes!H$171</f>
        <v>20.74634443818772</v>
      </c>
      <c r="I121" s="162">
        <f>RES_hhdet_tes!I$171</f>
        <v>27.00278983592743</v>
      </c>
      <c r="J121" s="162">
        <f>RES_hhdet_tes!J$171</f>
        <v>24.202479742301239</v>
      </c>
      <c r="K121" s="162">
        <f>RES_hhdet_tes!K$171</f>
        <v>22.263762754928223</v>
      </c>
      <c r="L121" s="162">
        <f>RES_hhdet_tes!L$171</f>
        <v>15.81688004527488</v>
      </c>
      <c r="M121" s="162">
        <f>RES_hhdet_tes!M$171</f>
        <v>10.40830071331496</v>
      </c>
      <c r="N121" s="162">
        <f>RES_hhdet_tes!N$171</f>
        <v>4.3292707199075364</v>
      </c>
      <c r="O121" s="162">
        <f>RES_hhdet_tes!O$171</f>
        <v>3.4633408297761901</v>
      </c>
      <c r="P121" s="162">
        <f>RES_hhdet_tes!P$171</f>
        <v>3.1925574638827809</v>
      </c>
      <c r="Q121" s="162">
        <f>RES_hhdet_tes!Q$171</f>
        <v>3.0219123437271249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7.428782838765001E-2</v>
      </c>
      <c r="D122" s="160">
        <f t="shared" si="20"/>
        <v>0.12192939891173729</v>
      </c>
      <c r="E122" s="160">
        <f t="shared" si="20"/>
        <v>0.16849174670142139</v>
      </c>
      <c r="F122" s="160">
        <f t="shared" si="20"/>
        <v>0.20904598568216376</v>
      </c>
      <c r="G122" s="160">
        <f t="shared" si="20"/>
        <v>0.25627493308115551</v>
      </c>
      <c r="H122" s="160">
        <f t="shared" si="20"/>
        <v>0.34314530314009117</v>
      </c>
      <c r="I122" s="160">
        <f t="shared" si="20"/>
        <v>0.53862910931181951</v>
      </c>
      <c r="J122" s="160">
        <f t="shared" si="20"/>
        <v>0.77303119431090672</v>
      </c>
      <c r="K122" s="160">
        <f t="shared" si="20"/>
        <v>0.84710920117639832</v>
      </c>
      <c r="L122" s="160">
        <f t="shared" si="20"/>
        <v>0.5859591041505593</v>
      </c>
      <c r="M122" s="160">
        <f t="shared" si="20"/>
        <v>0.44006038018226973</v>
      </c>
      <c r="N122" s="160">
        <f t="shared" si="20"/>
        <v>0.24431175786252096</v>
      </c>
      <c r="O122" s="160">
        <f t="shared" si="20"/>
        <v>0.20317995966515062</v>
      </c>
      <c r="P122" s="160">
        <f t="shared" si="20"/>
        <v>0.20562117870175953</v>
      </c>
      <c r="Q122" s="160">
        <f t="shared" si="20"/>
        <v>0.20823124759173894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5.1817922012259911E-2</v>
      </c>
      <c r="D123" s="156">
        <f>RES_hhdet_tes!D$173</f>
        <v>8.5841104959129388E-2</v>
      </c>
      <c r="E123" s="156">
        <f>RES_hhdet_tes!E$173</f>
        <v>0.11844674798709896</v>
      </c>
      <c r="F123" s="156">
        <f>RES_hhdet_tes!F$173</f>
        <v>0.14556758516827267</v>
      </c>
      <c r="G123" s="156">
        <f>RES_hhdet_tes!G$173</f>
        <v>0.17597395397978235</v>
      </c>
      <c r="H123" s="156">
        <f>RES_hhdet_tes!H$173</f>
        <v>0.24237230303583296</v>
      </c>
      <c r="I123" s="156">
        <f>RES_hhdet_tes!I$173</f>
        <v>0.37834718148137325</v>
      </c>
      <c r="J123" s="156">
        <f>RES_hhdet_tes!J$173</f>
        <v>0.52644856262096018</v>
      </c>
      <c r="K123" s="156">
        <f>RES_hhdet_tes!K$173</f>
        <v>0.57393598459199291</v>
      </c>
      <c r="L123" s="156">
        <f>RES_hhdet_tes!L$173</f>
        <v>0.41911234171704265</v>
      </c>
      <c r="M123" s="156">
        <f>RES_hhdet_tes!M$173</f>
        <v>0.30784254550828399</v>
      </c>
      <c r="N123" s="156">
        <f>RES_hhdet_tes!N$173</f>
        <v>0.16747290966998599</v>
      </c>
      <c r="O123" s="156">
        <f>RES_hhdet_tes!O$173</f>
        <v>0.13919181087221186</v>
      </c>
      <c r="P123" s="156">
        <f>RES_hhdet_tes!P$173</f>
        <v>0.14104475188931004</v>
      </c>
      <c r="Q123" s="156">
        <f>RES_hhdet_tes!Q$173</f>
        <v>0.14636872809507645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2.2469906375390095E-2</v>
      </c>
      <c r="D124" s="57">
        <f>RES_hhdet_tes!D$174</f>
        <v>3.6088293952607896E-2</v>
      </c>
      <c r="E124" s="57">
        <f>RES_hhdet_tes!E$174</f>
        <v>5.0044998714322435E-2</v>
      </c>
      <c r="F124" s="57">
        <f>RES_hhdet_tes!F$174</f>
        <v>6.3478400513891101E-2</v>
      </c>
      <c r="G124" s="57">
        <f>RES_hhdet_tes!G$174</f>
        <v>8.0300979101373141E-2</v>
      </c>
      <c r="H124" s="57">
        <f>RES_hhdet_tes!H$174</f>
        <v>0.10077300010425821</v>
      </c>
      <c r="I124" s="57">
        <f>RES_hhdet_tes!I$174</f>
        <v>0.16028192783044623</v>
      </c>
      <c r="J124" s="57">
        <f>RES_hhdet_tes!J$174</f>
        <v>0.24658263168994654</v>
      </c>
      <c r="K124" s="57">
        <f>RES_hhdet_tes!K$174</f>
        <v>0.27317321658440546</v>
      </c>
      <c r="L124" s="57">
        <f>RES_hhdet_tes!L$174</f>
        <v>0.16684676243351662</v>
      </c>
      <c r="M124" s="57">
        <f>RES_hhdet_tes!M$174</f>
        <v>0.13221783467398573</v>
      </c>
      <c r="N124" s="57">
        <f>RES_hhdet_tes!N$174</f>
        <v>7.6838848192534975E-2</v>
      </c>
      <c r="O124" s="57">
        <f>RES_hhdet_tes!O$174</f>
        <v>6.3988148792938765E-2</v>
      </c>
      <c r="P124" s="57">
        <f>RES_hhdet_tes!P$174</f>
        <v>6.4576426812449489E-2</v>
      </c>
      <c r="Q124" s="57">
        <f>RES_hhdet_tes!Q$174</f>
        <v>6.1862519496662507E-2</v>
      </c>
    </row>
    <row r="125" spans="1:17" ht="12" customHeight="1" x14ac:dyDescent="0.25">
      <c r="A125" s="158" t="s">
        <v>62</v>
      </c>
      <c r="B125" s="157">
        <f>SUM(B126:B127)</f>
        <v>14.99698575825286</v>
      </c>
      <c r="C125" s="157">
        <f t="shared" ref="C125:Q125" si="21">SUM(C126:C127)</f>
        <v>15.865512678430335</v>
      </c>
      <c r="D125" s="157">
        <f t="shared" si="21"/>
        <v>15.992482535298912</v>
      </c>
      <c r="E125" s="157">
        <f t="shared" si="21"/>
        <v>16.418566847288204</v>
      </c>
      <c r="F125" s="157">
        <f t="shared" si="21"/>
        <v>17.38782098828813</v>
      </c>
      <c r="G125" s="157">
        <f t="shared" si="21"/>
        <v>17.635677324652779</v>
      </c>
      <c r="H125" s="157">
        <f t="shared" si="21"/>
        <v>17.944783660745962</v>
      </c>
      <c r="I125" s="157">
        <f t="shared" si="21"/>
        <v>18.248272030708172</v>
      </c>
      <c r="J125" s="157">
        <f t="shared" si="21"/>
        <v>17.86563297987523</v>
      </c>
      <c r="K125" s="157">
        <f t="shared" si="21"/>
        <v>17.545238633000416</v>
      </c>
      <c r="L125" s="157">
        <f t="shared" si="21"/>
        <v>10.436225926750421</v>
      </c>
      <c r="M125" s="157">
        <f t="shared" si="21"/>
        <v>6.5010677617139478</v>
      </c>
      <c r="N125" s="157">
        <f t="shared" si="21"/>
        <v>2.7933905479908083</v>
      </c>
      <c r="O125" s="157">
        <f t="shared" si="21"/>
        <v>2.2321876810234045</v>
      </c>
      <c r="P125" s="157">
        <f t="shared" si="21"/>
        <v>2.0729057561609605</v>
      </c>
      <c r="Q125" s="157">
        <f t="shared" si="21"/>
        <v>1.9600296157678592</v>
      </c>
    </row>
    <row r="126" spans="1:17" ht="12" customHeight="1" x14ac:dyDescent="0.25">
      <c r="A126" s="23" t="s">
        <v>57</v>
      </c>
      <c r="B126" s="156">
        <f>RES_hhdet_tes!B$176</f>
        <v>9.3476289168589233</v>
      </c>
      <c r="C126" s="156">
        <f>RES_hhdet_tes!C$176</f>
        <v>6.884764589390497</v>
      </c>
      <c r="D126" s="156">
        <f>RES_hhdet_tes!D$176</f>
        <v>8.4438958084333429</v>
      </c>
      <c r="E126" s="156">
        <f>RES_hhdet_tes!E$176</f>
        <v>7.4370936387279496</v>
      </c>
      <c r="F126" s="156">
        <f>RES_hhdet_tes!F$176</f>
        <v>4.3766716164270738</v>
      </c>
      <c r="G126" s="156">
        <f>RES_hhdet_tes!G$176</f>
        <v>6.9090203052849981</v>
      </c>
      <c r="H126" s="156">
        <f>RES_hhdet_tes!H$176</f>
        <v>5.5626723974798002</v>
      </c>
      <c r="I126" s="156">
        <f>RES_hhdet_tes!I$176</f>
        <v>4.0781763703553704</v>
      </c>
      <c r="J126" s="156">
        <f>RES_hhdet_tes!J$176</f>
        <v>3.1378765036696046</v>
      </c>
      <c r="K126" s="156">
        <f>RES_hhdet_tes!K$176</f>
        <v>3.1021994225186473</v>
      </c>
      <c r="L126" s="156">
        <f>RES_hhdet_tes!L$176</f>
        <v>2.658775037858796</v>
      </c>
      <c r="M126" s="156">
        <f>RES_hhdet_tes!M$176</f>
        <v>1.1859387719693821</v>
      </c>
      <c r="N126" s="156">
        <f>RES_hhdet_tes!N$176</f>
        <v>0.40228775606255507</v>
      </c>
      <c r="O126" s="156">
        <f>RES_hhdet_tes!O$176</f>
        <v>0.38667453229240328</v>
      </c>
      <c r="P126" s="156">
        <f>RES_hhdet_tes!P$176</f>
        <v>0.25245880022549888</v>
      </c>
      <c r="Q126" s="156">
        <f>RES_hhdet_tes!Q$176</f>
        <v>0.22151881498045869</v>
      </c>
    </row>
    <row r="127" spans="1:17" ht="12" customHeight="1" x14ac:dyDescent="0.25">
      <c r="A127" s="29" t="s">
        <v>140</v>
      </c>
      <c r="B127" s="57">
        <f>RES_hhdet_tes!B$177</f>
        <v>5.6493568413939368</v>
      </c>
      <c r="C127" s="57">
        <f>RES_hhdet_tes!C$177</f>
        <v>8.980748089039837</v>
      </c>
      <c r="D127" s="57">
        <f>RES_hhdet_tes!D$177</f>
        <v>7.548586726865568</v>
      </c>
      <c r="E127" s="57">
        <f>RES_hhdet_tes!E$177</f>
        <v>8.9814732085602564</v>
      </c>
      <c r="F127" s="57">
        <f>RES_hhdet_tes!F$177</f>
        <v>13.011149371861055</v>
      </c>
      <c r="G127" s="57">
        <f>RES_hhdet_tes!G$177</f>
        <v>10.726657019367781</v>
      </c>
      <c r="H127" s="57">
        <f>RES_hhdet_tes!H$177</f>
        <v>12.382111263266163</v>
      </c>
      <c r="I127" s="57">
        <f>RES_hhdet_tes!I$177</f>
        <v>14.1700956603528</v>
      </c>
      <c r="J127" s="57">
        <f>RES_hhdet_tes!J$177</f>
        <v>14.727756476205625</v>
      </c>
      <c r="K127" s="57">
        <f>RES_hhdet_tes!K$177</f>
        <v>14.44303921048177</v>
      </c>
      <c r="L127" s="57">
        <f>RES_hhdet_tes!L$177</f>
        <v>7.7774508888916243</v>
      </c>
      <c r="M127" s="57">
        <f>RES_hhdet_tes!M$177</f>
        <v>5.3151289897445659</v>
      </c>
      <c r="N127" s="57">
        <f>RES_hhdet_tes!N$177</f>
        <v>2.3911027919282533</v>
      </c>
      <c r="O127" s="57">
        <f>RES_hhdet_tes!O$177</f>
        <v>1.8455131487310013</v>
      </c>
      <c r="P127" s="57">
        <f>RES_hhdet_tes!P$177</f>
        <v>1.8204469559354615</v>
      </c>
      <c r="Q127" s="57">
        <f>RES_hhdet_tes!Q$177</f>
        <v>1.7385108007874004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0.61332988123932342</v>
      </c>
      <c r="C129" s="175">
        <f t="shared" si="22"/>
        <v>0.62704196429722281</v>
      </c>
      <c r="D129" s="175">
        <f t="shared" si="22"/>
        <v>0.6316503347680249</v>
      </c>
      <c r="E129" s="175">
        <f t="shared" si="22"/>
        <v>0.64327273427072118</v>
      </c>
      <c r="F129" s="175">
        <f t="shared" si="22"/>
        <v>0.65606118481867792</v>
      </c>
      <c r="G129" s="175">
        <f t="shared" si="22"/>
        <v>0.66083140607771551</v>
      </c>
      <c r="H129" s="175">
        <f t="shared" si="22"/>
        <v>0.67022735769610531</v>
      </c>
      <c r="I129" s="175">
        <f t="shared" si="22"/>
        <v>0.68213316022333881</v>
      </c>
      <c r="J129" s="175">
        <f t="shared" si="22"/>
        <v>0.6883335167228648</v>
      </c>
      <c r="K129" s="175">
        <f t="shared" si="22"/>
        <v>0.69192010674040805</v>
      </c>
      <c r="L129" s="175">
        <f t="shared" si="22"/>
        <v>0.72061447496897202</v>
      </c>
      <c r="M129" s="175">
        <f t="shared" si="22"/>
        <v>0.72893592675431407</v>
      </c>
      <c r="N129" s="175">
        <f t="shared" si="22"/>
        <v>0.73530762868225241</v>
      </c>
      <c r="O129" s="175">
        <f t="shared" si="22"/>
        <v>0.73566861055488741</v>
      </c>
      <c r="P129" s="175">
        <f t="shared" si="22"/>
        <v>0.73841064737319584</v>
      </c>
      <c r="Q129" s="175">
        <f t="shared" si="22"/>
        <v>0.74148415961463532</v>
      </c>
    </row>
    <row r="130" spans="1:17" ht="12" customHeight="1" x14ac:dyDescent="0.25">
      <c r="A130" s="158" t="s">
        <v>65</v>
      </c>
      <c r="B130" s="169">
        <f t="shared" si="22"/>
        <v>0.6491512368177631</v>
      </c>
      <c r="C130" s="169">
        <f t="shared" si="22"/>
        <v>0.65441072577083037</v>
      </c>
      <c r="D130" s="169">
        <f t="shared" si="22"/>
        <v>0.65876929147154684</v>
      </c>
      <c r="E130" s="169">
        <f t="shared" si="22"/>
        <v>0.66407014695320077</v>
      </c>
      <c r="F130" s="169">
        <f t="shared" si="22"/>
        <v>0.66898441064050396</v>
      </c>
      <c r="G130" s="169">
        <f t="shared" si="22"/>
        <v>0.67551849175251955</v>
      </c>
      <c r="H130" s="169">
        <f t="shared" si="22"/>
        <v>0.68006373203665127</v>
      </c>
      <c r="I130" s="169">
        <f t="shared" si="22"/>
        <v>0.68357852979704459</v>
      </c>
      <c r="J130" s="169">
        <f t="shared" si="22"/>
        <v>0.68840427988380604</v>
      </c>
      <c r="K130" s="169">
        <f t="shared" si="22"/>
        <v>0.69296792665885065</v>
      </c>
      <c r="L130" s="169">
        <f t="shared" si="22"/>
        <v>0.72917682462626632</v>
      </c>
      <c r="M130" s="169">
        <f t="shared" si="22"/>
        <v>0.73384662750091667</v>
      </c>
      <c r="N130" s="169">
        <f t="shared" si="22"/>
        <v>0.73903046417337581</v>
      </c>
      <c r="O130" s="169">
        <f t="shared" si="22"/>
        <v>0.740171340767247</v>
      </c>
      <c r="P130" s="169">
        <f t="shared" si="22"/>
        <v>0.74051571178197673</v>
      </c>
      <c r="Q130" s="169">
        <f t="shared" si="22"/>
        <v>0.74102068697438528</v>
      </c>
    </row>
    <row r="131" spans="1:17" ht="12" customHeight="1" x14ac:dyDescent="0.25">
      <c r="A131" s="23" t="s">
        <v>60</v>
      </c>
      <c r="B131" s="65">
        <f t="shared" si="22"/>
        <v>0.6491512368177631</v>
      </c>
      <c r="C131" s="65">
        <f t="shared" si="22"/>
        <v>0.65441072577083037</v>
      </c>
      <c r="D131" s="65">
        <f t="shared" si="22"/>
        <v>0.65876929147154684</v>
      </c>
      <c r="E131" s="65">
        <f t="shared" si="22"/>
        <v>0.66407014695320077</v>
      </c>
      <c r="F131" s="65">
        <f t="shared" si="22"/>
        <v>0.66898441064050396</v>
      </c>
      <c r="G131" s="65">
        <f t="shared" si="22"/>
        <v>0.67551849175251955</v>
      </c>
      <c r="H131" s="65">
        <f t="shared" si="22"/>
        <v>0.68006373203665127</v>
      </c>
      <c r="I131" s="65">
        <f t="shared" si="22"/>
        <v>0.68357852979704459</v>
      </c>
      <c r="J131" s="65">
        <f t="shared" si="22"/>
        <v>0.68840427988380604</v>
      </c>
      <c r="K131" s="65">
        <f t="shared" si="22"/>
        <v>0.69296792665885065</v>
      </c>
      <c r="L131" s="65">
        <f t="shared" si="22"/>
        <v>0.72917682462626632</v>
      </c>
      <c r="M131" s="65">
        <f t="shared" si="22"/>
        <v>0.73384662750091667</v>
      </c>
      <c r="N131" s="65">
        <f t="shared" si="22"/>
        <v>0.73903046417337581</v>
      </c>
      <c r="O131" s="65">
        <f t="shared" si="22"/>
        <v>0.740171340767247</v>
      </c>
      <c r="P131" s="65">
        <f t="shared" si="22"/>
        <v>0.74051571178197673</v>
      </c>
      <c r="Q131" s="65">
        <f t="shared" si="22"/>
        <v>0.74102068697438528</v>
      </c>
    </row>
    <row r="132" spans="1:17" ht="12" customHeight="1" x14ac:dyDescent="0.25">
      <c r="A132" s="158" t="s">
        <v>112</v>
      </c>
      <c r="B132" s="169">
        <f t="shared" si="22"/>
        <v>1.4935844927324931</v>
      </c>
      <c r="C132" s="169">
        <f t="shared" si="22"/>
        <v>1.6068060183540485</v>
      </c>
      <c r="D132" s="169">
        <f t="shared" si="22"/>
        <v>1.6840117599306057</v>
      </c>
      <c r="E132" s="169">
        <f t="shared" si="22"/>
        <v>1.7427358096441994</v>
      </c>
      <c r="F132" s="169">
        <f t="shared" si="22"/>
        <v>1.7791436227749364</v>
      </c>
      <c r="G132" s="169">
        <f t="shared" si="22"/>
        <v>1.8226652340059288</v>
      </c>
      <c r="H132" s="169">
        <f t="shared" si="22"/>
        <v>1.8945701778557367</v>
      </c>
      <c r="I132" s="169">
        <f t="shared" si="22"/>
        <v>1.9409039128361107</v>
      </c>
      <c r="J132" s="169">
        <f t="shared" si="22"/>
        <v>2.0101639434017766</v>
      </c>
      <c r="K132" s="169">
        <f t="shared" si="22"/>
        <v>2.108135927154942</v>
      </c>
      <c r="L132" s="169">
        <f t="shared" si="22"/>
        <v>2.261615953062603</v>
      </c>
      <c r="M132" s="169">
        <f t="shared" si="22"/>
        <v>2.3231735971818028</v>
      </c>
      <c r="N132" s="169">
        <f t="shared" si="22"/>
        <v>2.3744648632803385</v>
      </c>
      <c r="O132" s="169">
        <f t="shared" si="22"/>
        <v>2.6009961017974552</v>
      </c>
      <c r="P132" s="169">
        <f t="shared" si="22"/>
        <v>3.1218416166999097</v>
      </c>
      <c r="Q132" s="169">
        <f t="shared" si="22"/>
        <v>3.2050882635893467</v>
      </c>
    </row>
    <row r="133" spans="1:17" ht="12" customHeight="1" x14ac:dyDescent="0.25">
      <c r="A133" s="23" t="s">
        <v>60</v>
      </c>
      <c r="B133" s="73">
        <f t="shared" si="22"/>
        <v>1.4935844927324931</v>
      </c>
      <c r="C133" s="73">
        <f t="shared" si="22"/>
        <v>1.6068060183540485</v>
      </c>
      <c r="D133" s="73">
        <f t="shared" si="22"/>
        <v>1.6840117599306057</v>
      </c>
      <c r="E133" s="73">
        <f t="shared" si="22"/>
        <v>1.7427358096441994</v>
      </c>
      <c r="F133" s="73">
        <f t="shared" si="22"/>
        <v>1.7791436227749364</v>
      </c>
      <c r="G133" s="73">
        <f t="shared" si="22"/>
        <v>1.8226652340059288</v>
      </c>
      <c r="H133" s="73">
        <f t="shared" si="22"/>
        <v>1.8945701778557367</v>
      </c>
      <c r="I133" s="73">
        <f t="shared" si="22"/>
        <v>1.9409039128361107</v>
      </c>
      <c r="J133" s="73">
        <f t="shared" si="22"/>
        <v>2.0101639434017766</v>
      </c>
      <c r="K133" s="73">
        <f t="shared" si="22"/>
        <v>2.108135927154942</v>
      </c>
      <c r="L133" s="73">
        <f t="shared" si="22"/>
        <v>2.261615953062603</v>
      </c>
      <c r="M133" s="73">
        <f t="shared" si="22"/>
        <v>2.3231735971818028</v>
      </c>
      <c r="N133" s="73">
        <f t="shared" si="22"/>
        <v>2.3744648632803385</v>
      </c>
      <c r="O133" s="73">
        <f t="shared" si="22"/>
        <v>2.6009961017974552</v>
      </c>
      <c r="P133" s="73">
        <f t="shared" si="22"/>
        <v>3.1218416166999097</v>
      </c>
      <c r="Q133" s="73">
        <f t="shared" si="22"/>
        <v>3.2050882635893467</v>
      </c>
    </row>
    <row r="134" spans="1:17" ht="12" customHeight="1" x14ac:dyDescent="0.25">
      <c r="A134" s="158" t="s">
        <v>63</v>
      </c>
      <c r="B134" s="169">
        <f t="shared" si="22"/>
        <v>0.48073211638423669</v>
      </c>
      <c r="C134" s="169">
        <f t="shared" si="22"/>
        <v>0.49583465856400438</v>
      </c>
      <c r="D134" s="169">
        <f t="shared" si="22"/>
        <v>0.51530598910323677</v>
      </c>
      <c r="E134" s="169">
        <f t="shared" si="22"/>
        <v>0.53705427871954736</v>
      </c>
      <c r="F134" s="169">
        <f t="shared" si="22"/>
        <v>0.55976425157832932</v>
      </c>
      <c r="G134" s="169">
        <f t="shared" si="22"/>
        <v>0.58126418666048307</v>
      </c>
      <c r="H134" s="169">
        <f t="shared" si="22"/>
        <v>0.60643917888449117</v>
      </c>
      <c r="I134" s="169">
        <f t="shared" si="22"/>
        <v>0.66283707826810845</v>
      </c>
      <c r="J134" s="169">
        <f t="shared" si="22"/>
        <v>0.66511603481299675</v>
      </c>
      <c r="K134" s="169">
        <f t="shared" si="22"/>
        <v>0.66125751753295636</v>
      </c>
      <c r="L134" s="169">
        <f t="shared" si="22"/>
        <v>0.68061133029920839</v>
      </c>
      <c r="M134" s="169">
        <f t="shared" si="22"/>
        <v>0.69662401914438932</v>
      </c>
      <c r="N134" s="169">
        <f t="shared" si="22"/>
        <v>0.70064320064177277</v>
      </c>
      <c r="O134" s="169">
        <f t="shared" si="22"/>
        <v>0.70098197626329417</v>
      </c>
      <c r="P134" s="169">
        <f t="shared" si="22"/>
        <v>0.70141528044412216</v>
      </c>
      <c r="Q134" s="169">
        <f t="shared" si="22"/>
        <v>0.71420937936293316</v>
      </c>
    </row>
    <row r="135" spans="1:17" ht="12" customHeight="1" x14ac:dyDescent="0.25">
      <c r="A135" s="167" t="s">
        <v>144</v>
      </c>
      <c r="B135" s="174">
        <f t="shared" si="22"/>
        <v>0.46006385946114142</v>
      </c>
      <c r="C135" s="174">
        <f t="shared" si="22"/>
        <v>0.46607784434850436</v>
      </c>
      <c r="D135" s="174">
        <f t="shared" si="22"/>
        <v>0.46970997612950721</v>
      </c>
      <c r="E135" s="174">
        <f t="shared" si="22"/>
        <v>0.47364651341318487</v>
      </c>
      <c r="F135" s="174">
        <f t="shared" si="22"/>
        <v>0.4763487465295278</v>
      </c>
      <c r="G135" s="174">
        <f t="shared" si="22"/>
        <v>0.48390685132490663</v>
      </c>
      <c r="H135" s="174">
        <f t="shared" si="22"/>
        <v>0.49377441654458221</v>
      </c>
      <c r="I135" s="174">
        <f t="shared" si="22"/>
        <v>0.53523330238619593</v>
      </c>
      <c r="J135" s="174">
        <f t="shared" si="22"/>
        <v>0.53561028070356109</v>
      </c>
      <c r="K135" s="174">
        <f t="shared" si="22"/>
        <v>0.54137078965441987</v>
      </c>
      <c r="L135" s="174">
        <f t="shared" si="22"/>
        <v>0.54965483399007209</v>
      </c>
      <c r="M135" s="174">
        <f t="shared" si="22"/>
        <v>0.54965483399008597</v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>
        <f t="shared" si="22"/>
        <v>0.62319989583643898</v>
      </c>
      <c r="D136" s="174">
        <f t="shared" si="22"/>
        <v>0.62399891021689402</v>
      </c>
      <c r="E136" s="174">
        <f t="shared" si="22"/>
        <v>0.62470080554048735</v>
      </c>
      <c r="F136" s="174">
        <f t="shared" si="22"/>
        <v>0.62533950847430442</v>
      </c>
      <c r="G136" s="174">
        <f t="shared" si="22"/>
        <v>0.62648674367938961</v>
      </c>
      <c r="H136" s="174">
        <f t="shared" si="22"/>
        <v>0.62774226687992607</v>
      </c>
      <c r="I136" s="174">
        <f t="shared" si="22"/>
        <v>0.63069461554721595</v>
      </c>
      <c r="J136" s="174">
        <f t="shared" si="22"/>
        <v>0.63434053567266635</v>
      </c>
      <c r="K136" s="174">
        <f t="shared" si="22"/>
        <v>0.64249574765193262</v>
      </c>
      <c r="L136" s="174">
        <f t="shared" si="22"/>
        <v>0.6391399473587035</v>
      </c>
      <c r="M136" s="174">
        <f t="shared" si="22"/>
        <v>0.64478181452425865</v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>
        <f t="shared" si="22"/>
        <v>0.52918735779674519</v>
      </c>
      <c r="D137" s="173">
        <f t="shared" si="22"/>
        <v>0.52951213555818688</v>
      </c>
      <c r="E137" s="173">
        <f t="shared" si="22"/>
        <v>0.52972966094477469</v>
      </c>
      <c r="F137" s="173">
        <f t="shared" si="22"/>
        <v>0.52985152273652336</v>
      </c>
      <c r="G137" s="173">
        <f t="shared" si="22"/>
        <v>0.53060547710315298</v>
      </c>
      <c r="H137" s="173">
        <f t="shared" si="22"/>
        <v>0.53154214247249409</v>
      </c>
      <c r="I137" s="173">
        <f t="shared" si="22"/>
        <v>0.5346370806551729</v>
      </c>
      <c r="J137" s="173">
        <f t="shared" si="22"/>
        <v>0.53862791723095182</v>
      </c>
      <c r="K137" s="173">
        <f t="shared" si="22"/>
        <v>0.54832837262148848</v>
      </c>
      <c r="L137" s="173">
        <f t="shared" si="22"/>
        <v>0.54965483399007009</v>
      </c>
      <c r="M137" s="173">
        <f t="shared" si="22"/>
        <v>0.5496548339900732</v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>
        <f t="shared" si="22"/>
        <v>1.0000000000000002</v>
      </c>
      <c r="D138" s="172">
        <f t="shared" si="22"/>
        <v>1.0000000000000002</v>
      </c>
      <c r="E138" s="172">
        <f t="shared" si="22"/>
        <v>1</v>
      </c>
      <c r="F138" s="172">
        <f t="shared" si="22"/>
        <v>1.0000000000000004</v>
      </c>
      <c r="G138" s="172">
        <f t="shared" si="22"/>
        <v>1.0000000000000004</v>
      </c>
      <c r="H138" s="172">
        <f t="shared" si="22"/>
        <v>1.0000000000000002</v>
      </c>
      <c r="I138" s="172">
        <f t="shared" si="22"/>
        <v>1</v>
      </c>
      <c r="J138" s="172">
        <f t="shared" si="22"/>
        <v>1.0000000000000004</v>
      </c>
      <c r="K138" s="172">
        <f t="shared" si="22"/>
        <v>0.99999999999999944</v>
      </c>
      <c r="L138" s="172">
        <f t="shared" si="22"/>
        <v>0.99999999999999967</v>
      </c>
      <c r="M138" s="172">
        <f t="shared" si="22"/>
        <v>1.0000000000000002</v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0.58785937597812532</v>
      </c>
      <c r="C139" s="171">
        <f t="shared" si="22"/>
        <v>0.61310674112498031</v>
      </c>
      <c r="D139" s="171">
        <f t="shared" si="22"/>
        <v>0.63599909164100754</v>
      </c>
      <c r="E139" s="171">
        <f t="shared" si="22"/>
        <v>0.65235970714398595</v>
      </c>
      <c r="F139" s="171">
        <f t="shared" si="22"/>
        <v>0.66380347601504053</v>
      </c>
      <c r="G139" s="171">
        <f t="shared" si="22"/>
        <v>0.6718855372924466</v>
      </c>
      <c r="H139" s="171">
        <f t="shared" si="22"/>
        <v>0.67741507129656064</v>
      </c>
      <c r="I139" s="171">
        <f t="shared" si="22"/>
        <v>0.68416702395379803</v>
      </c>
      <c r="J139" s="171">
        <f t="shared" si="22"/>
        <v>0.6869509657982652</v>
      </c>
      <c r="K139" s="171">
        <f t="shared" si="22"/>
        <v>0.68959797620134422</v>
      </c>
      <c r="L139" s="171">
        <f t="shared" si="22"/>
        <v>0.69453794994399909</v>
      </c>
      <c r="M139" s="171">
        <f t="shared" si="22"/>
        <v>0.69615363702277089</v>
      </c>
      <c r="N139" s="171">
        <f t="shared" si="22"/>
        <v>0.69694213506788816</v>
      </c>
      <c r="O139" s="171">
        <f t="shared" si="22"/>
        <v>0.69713507121278695</v>
      </c>
      <c r="P139" s="171">
        <f t="shared" si="22"/>
        <v>0.69722590880117952</v>
      </c>
      <c r="Q139" s="171">
        <f t="shared" si="22"/>
        <v>0.71019040282169288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>
        <f t="shared" si="22"/>
        <v>0.74960375911830335</v>
      </c>
      <c r="D140" s="170">
        <f t="shared" si="22"/>
        <v>0.74985137444842365</v>
      </c>
      <c r="E140" s="170">
        <f t="shared" si="22"/>
        <v>0.75266212962526258</v>
      </c>
      <c r="F140" s="170">
        <f t="shared" si="22"/>
        <v>0.75678423460870514</v>
      </c>
      <c r="G140" s="170">
        <f t="shared" si="22"/>
        <v>0.76169931837044735</v>
      </c>
      <c r="H140" s="170">
        <f t="shared" si="22"/>
        <v>0.7586920686677695</v>
      </c>
      <c r="I140" s="170">
        <f t="shared" si="22"/>
        <v>0.76395694541487769</v>
      </c>
      <c r="J140" s="170">
        <f t="shared" si="22"/>
        <v>0.77093060177089312</v>
      </c>
      <c r="K140" s="170">
        <f t="shared" si="22"/>
        <v>0.77244517397167478</v>
      </c>
      <c r="L140" s="170">
        <f t="shared" si="22"/>
        <v>0.76473510101062947</v>
      </c>
      <c r="M140" s="170">
        <f t="shared" si="22"/>
        <v>0.76937232721284121</v>
      </c>
      <c r="N140" s="170">
        <f t="shared" si="22"/>
        <v>0.77342423258160165</v>
      </c>
      <c r="O140" s="170">
        <f t="shared" si="22"/>
        <v>0.77376275901290659</v>
      </c>
      <c r="P140" s="170">
        <f t="shared" si="22"/>
        <v>0.77358486670892568</v>
      </c>
      <c r="Q140" s="170">
        <f t="shared" si="22"/>
        <v>0.77811201246024542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>
        <f t="shared" si="22"/>
        <v>0.67618384607361837</v>
      </c>
      <c r="D141" s="73">
        <f t="shared" si="22"/>
        <v>0.67849752003982788</v>
      </c>
      <c r="E141" s="73">
        <f t="shared" si="22"/>
        <v>0.68144878556695299</v>
      </c>
      <c r="F141" s="73">
        <f t="shared" si="22"/>
        <v>0.68421604712047468</v>
      </c>
      <c r="G141" s="73">
        <f t="shared" si="22"/>
        <v>0.68699413093959827</v>
      </c>
      <c r="H141" s="73">
        <f t="shared" si="22"/>
        <v>0.68951292141105547</v>
      </c>
      <c r="I141" s="73">
        <f t="shared" si="22"/>
        <v>0.69450845388053661</v>
      </c>
      <c r="J141" s="73">
        <f t="shared" si="22"/>
        <v>0.6962296510541055</v>
      </c>
      <c r="K141" s="73">
        <f t="shared" si="22"/>
        <v>0.69695891703674961</v>
      </c>
      <c r="L141" s="73">
        <f t="shared" si="22"/>
        <v>0.69924525100574242</v>
      </c>
      <c r="M141" s="73">
        <f t="shared" si="22"/>
        <v>0.70003129950736154</v>
      </c>
      <c r="N141" s="73">
        <f t="shared" si="22"/>
        <v>0.70059332298150512</v>
      </c>
      <c r="O141" s="73">
        <f t="shared" si="22"/>
        <v>0.70086953798139406</v>
      </c>
      <c r="P141" s="73">
        <f t="shared" si="22"/>
        <v>0.70092507820641337</v>
      </c>
      <c r="Q141" s="73">
        <f t="shared" si="22"/>
        <v>0.71139678175581167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>
        <f t="shared" si="22"/>
        <v>1.0000000000000002</v>
      </c>
      <c r="D142" s="65">
        <f t="shared" si="22"/>
        <v>0.99999999999999944</v>
      </c>
      <c r="E142" s="65">
        <f t="shared" si="22"/>
        <v>1</v>
      </c>
      <c r="F142" s="65">
        <f t="shared" si="22"/>
        <v>0.99999999999999978</v>
      </c>
      <c r="G142" s="65">
        <f t="shared" si="22"/>
        <v>1</v>
      </c>
      <c r="H142" s="65">
        <f t="shared" si="22"/>
        <v>1</v>
      </c>
      <c r="I142" s="65">
        <f t="shared" si="22"/>
        <v>1</v>
      </c>
      <c r="J142" s="65">
        <f t="shared" si="22"/>
        <v>1</v>
      </c>
      <c r="K142" s="65">
        <f t="shared" si="22"/>
        <v>1</v>
      </c>
      <c r="L142" s="65">
        <f t="shared" si="22"/>
        <v>0.99999999999999989</v>
      </c>
      <c r="M142" s="65">
        <f t="shared" si="22"/>
        <v>1</v>
      </c>
      <c r="N142" s="65">
        <f t="shared" si="22"/>
        <v>1</v>
      </c>
      <c r="O142" s="65">
        <f t="shared" si="22"/>
        <v>1</v>
      </c>
      <c r="P142" s="65">
        <f t="shared" si="22"/>
        <v>1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0.48632189917813068</v>
      </c>
      <c r="C143" s="169">
        <f t="shared" si="22"/>
        <v>0.55325671648181296</v>
      </c>
      <c r="D143" s="169">
        <f t="shared" si="22"/>
        <v>0.53315777953956678</v>
      </c>
      <c r="E143" s="169">
        <f t="shared" si="22"/>
        <v>0.56268401829133485</v>
      </c>
      <c r="F143" s="169">
        <f t="shared" si="22"/>
        <v>0.66058458890536687</v>
      </c>
      <c r="G143" s="169">
        <f t="shared" si="22"/>
        <v>0.61104854652172436</v>
      </c>
      <c r="H143" s="169">
        <f t="shared" si="22"/>
        <v>0.65203285646436837</v>
      </c>
      <c r="I143" s="169">
        <f t="shared" si="22"/>
        <v>0.69223832362408166</v>
      </c>
      <c r="J143" s="169">
        <f t="shared" si="22"/>
        <v>0.71685492932144212</v>
      </c>
      <c r="K143" s="169">
        <f t="shared" si="22"/>
        <v>0.71858454928760562</v>
      </c>
      <c r="L143" s="169">
        <f t="shared" si="22"/>
        <v>0.6829924190063037</v>
      </c>
      <c r="M143" s="169">
        <f t="shared" si="22"/>
        <v>0.71930696692829843</v>
      </c>
      <c r="N143" s="169">
        <f t="shared" si="22"/>
        <v>0.74015386932598837</v>
      </c>
      <c r="O143" s="169">
        <f t="shared" si="22"/>
        <v>0.73105081937940697</v>
      </c>
      <c r="P143" s="169">
        <f t="shared" si="22"/>
        <v>0.75757632825555332</v>
      </c>
      <c r="Q143" s="169">
        <f t="shared" si="22"/>
        <v>0.76229313289016154</v>
      </c>
    </row>
    <row r="144" spans="1:17" ht="12" customHeight="1" x14ac:dyDescent="0.25">
      <c r="A144" s="23" t="s">
        <v>57</v>
      </c>
      <c r="B144" s="73">
        <f t="shared" si="22"/>
        <v>0.39607824996268631</v>
      </c>
      <c r="C144" s="73">
        <f t="shared" si="22"/>
        <v>0.39607824996268642</v>
      </c>
      <c r="D144" s="73">
        <f t="shared" si="22"/>
        <v>0.4107055363565606</v>
      </c>
      <c r="E144" s="73">
        <f t="shared" si="22"/>
        <v>0.41274507899192681</v>
      </c>
      <c r="F144" s="73">
        <f t="shared" si="22"/>
        <v>0.42610635139337832</v>
      </c>
      <c r="G144" s="73">
        <f t="shared" si="22"/>
        <v>0.43918982351379043</v>
      </c>
      <c r="H144" s="73">
        <f t="shared" si="22"/>
        <v>0.4493952366356585</v>
      </c>
      <c r="I144" s="73">
        <f t="shared" si="22"/>
        <v>0.45087500482208742</v>
      </c>
      <c r="J144" s="73">
        <f t="shared" si="22"/>
        <v>0.45247872649314885</v>
      </c>
      <c r="K144" s="73">
        <f t="shared" si="22"/>
        <v>0.45253084004132171</v>
      </c>
      <c r="L144" s="73">
        <f t="shared" si="22"/>
        <v>0.45253084004132182</v>
      </c>
      <c r="M144" s="73">
        <f t="shared" si="22"/>
        <v>0.45253084004132244</v>
      </c>
      <c r="N144" s="73">
        <f t="shared" si="22"/>
        <v>0.45253084004132299</v>
      </c>
      <c r="O144" s="73">
        <f t="shared" si="22"/>
        <v>0.46778469530921712</v>
      </c>
      <c r="P144" s="73">
        <f t="shared" si="22"/>
        <v>0.46778469530921918</v>
      </c>
      <c r="Q144" s="73">
        <f t="shared" ref="Q144" si="23">IF(Q126=0,"",Q126/Q108)</f>
        <v>0.4677846953092189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0.78060947585124041</v>
      </c>
      <c r="C145" s="65">
        <f t="shared" si="24"/>
        <v>0.79516111680244872</v>
      </c>
      <c r="D145" s="65">
        <f t="shared" si="24"/>
        <v>0.79995284434653036</v>
      </c>
      <c r="E145" s="65">
        <f t="shared" si="24"/>
        <v>0.80476229698020407</v>
      </c>
      <c r="F145" s="65">
        <f t="shared" si="24"/>
        <v>0.81063542162759772</v>
      </c>
      <c r="G145" s="65">
        <f t="shared" si="24"/>
        <v>0.81695472317320372</v>
      </c>
      <c r="H145" s="65">
        <f t="shared" si="24"/>
        <v>0.81767034627812052</v>
      </c>
      <c r="I145" s="65">
        <f t="shared" si="24"/>
        <v>0.81831297229093769</v>
      </c>
      <c r="J145" s="65">
        <f t="shared" si="24"/>
        <v>0.81878258746360788</v>
      </c>
      <c r="K145" s="65">
        <f t="shared" si="24"/>
        <v>0.82244196744153852</v>
      </c>
      <c r="L145" s="65">
        <f t="shared" si="24"/>
        <v>0.82696580493354266</v>
      </c>
      <c r="M145" s="65">
        <f t="shared" si="24"/>
        <v>0.82825266394853481</v>
      </c>
      <c r="N145" s="65">
        <f t="shared" si="24"/>
        <v>0.82877806132347309</v>
      </c>
      <c r="O145" s="65">
        <f t="shared" si="24"/>
        <v>0.82877806132347198</v>
      </c>
      <c r="P145" s="65">
        <f t="shared" si="24"/>
        <v>0.82877806132347376</v>
      </c>
      <c r="Q145" s="65">
        <f t="shared" si="24"/>
        <v>0.82877806132347454</v>
      </c>
    </row>
    <row r="147" spans="1:17" ht="12" customHeight="1" x14ac:dyDescent="0.25">
      <c r="A147" s="152" t="s">
        <v>121</v>
      </c>
      <c r="B147" s="168">
        <f>SUM(B148,B150,B152,B161)</f>
        <v>173.61215848669121</v>
      </c>
      <c r="C147" s="168">
        <f t="shared" ref="C147:Q147" si="25">SUM(C148,C150,C152,C161)</f>
        <v>152.36357277114993</v>
      </c>
      <c r="D147" s="168">
        <f t="shared" si="25"/>
        <v>151.70083906712168</v>
      </c>
      <c r="E147" s="168">
        <f t="shared" si="25"/>
        <v>134.38827218098419</v>
      </c>
      <c r="F147" s="168">
        <f t="shared" si="25"/>
        <v>99.748551051728157</v>
      </c>
      <c r="G147" s="168">
        <f t="shared" si="25"/>
        <v>104.87222337868998</v>
      </c>
      <c r="H147" s="168">
        <f t="shared" si="25"/>
        <v>86.036355236983795</v>
      </c>
      <c r="I147" s="168">
        <f t="shared" si="25"/>
        <v>42.978692481200852</v>
      </c>
      <c r="J147" s="168">
        <f t="shared" si="25"/>
        <v>36.445149809953449</v>
      </c>
      <c r="K147" s="168">
        <f t="shared" si="25"/>
        <v>41.425646129908706</v>
      </c>
      <c r="L147" s="168">
        <f t="shared" si="25"/>
        <v>23.341702895683206</v>
      </c>
      <c r="M147" s="168">
        <f t="shared" si="25"/>
        <v>7.5549648573544363</v>
      </c>
      <c r="N147" s="168">
        <f t="shared" si="25"/>
        <v>2.3485521469479043</v>
      </c>
      <c r="O147" s="168">
        <f t="shared" si="25"/>
        <v>2.1837913172676418</v>
      </c>
      <c r="P147" s="168">
        <f t="shared" si="25"/>
        <v>1.4257916926459018</v>
      </c>
      <c r="Q147" s="168">
        <f t="shared" si="25"/>
        <v>1.2510543735524029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111.2627922010855</v>
      </c>
      <c r="C152" s="157">
        <f t="shared" ref="C152:Q152" si="28">SUM(C153:C154,C157:C158)</f>
        <v>106.44169108413919</v>
      </c>
      <c r="D152" s="157">
        <f t="shared" si="28"/>
        <v>97.385326370512502</v>
      </c>
      <c r="E152" s="157">
        <f t="shared" si="28"/>
        <v>86.785425966540458</v>
      </c>
      <c r="F152" s="157">
        <f t="shared" si="28"/>
        <v>72.613069717508438</v>
      </c>
      <c r="G152" s="157">
        <f t="shared" si="28"/>
        <v>63.312200755428087</v>
      </c>
      <c r="H152" s="157">
        <f t="shared" si="28"/>
        <v>53.334936577349971</v>
      </c>
      <c r="I152" s="157">
        <f t="shared" si="28"/>
        <v>19.082901064812173</v>
      </c>
      <c r="J152" s="157">
        <f t="shared" si="28"/>
        <v>18.124146360134155</v>
      </c>
      <c r="K152" s="157">
        <f t="shared" si="28"/>
        <v>23.315034995912804</v>
      </c>
      <c r="L152" s="157">
        <f t="shared" si="28"/>
        <v>7.8197991605772028</v>
      </c>
      <c r="M152" s="157">
        <f t="shared" si="28"/>
        <v>0.63146542918800574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111.2627922010855</v>
      </c>
      <c r="C153" s="132">
        <f>RES_hhdet_emi!C$167</f>
        <v>105.5891304340975</v>
      </c>
      <c r="D153" s="132">
        <f>RES_hhdet_emi!D$167</f>
        <v>96.452536851085782</v>
      </c>
      <c r="E153" s="132">
        <f>RES_hhdet_emi!E$167</f>
        <v>85.914447595830183</v>
      </c>
      <c r="F153" s="132">
        <f>RES_hhdet_emi!F$167</f>
        <v>71.887350674468777</v>
      </c>
      <c r="G153" s="132">
        <f>RES_hhdet_emi!G$167</f>
        <v>62.661249783588978</v>
      </c>
      <c r="H153" s="132">
        <f>RES_hhdet_emi!H$167</f>
        <v>52.729542399749292</v>
      </c>
      <c r="I153" s="132">
        <f>RES_hhdet_emi!I$167</f>
        <v>18.823064775809669</v>
      </c>
      <c r="J153" s="132">
        <f>RES_hhdet_emi!J$167</f>
        <v>17.743381793902394</v>
      </c>
      <c r="K153" s="132">
        <f>RES_hhdet_emi!K$167</f>
        <v>22.735101784898486</v>
      </c>
      <c r="L153" s="132">
        <f>RES_hhdet_emi!L$167</f>
        <v>7.6192476083516647</v>
      </c>
      <c r="M153" s="132">
        <f>RES_hhdet_emi!M$167</f>
        <v>0.61353022036516169</v>
      </c>
      <c r="N153" s="132">
        <f>RES_hhdet_emi!N$167</f>
        <v>0</v>
      </c>
      <c r="O153" s="132">
        <f>RES_hhdet_emi!O$167</f>
        <v>0</v>
      </c>
      <c r="P153" s="132">
        <f>RES_hhdet_emi!P$167</f>
        <v>0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0.85256065004169368</v>
      </c>
      <c r="D154" s="132">
        <f t="shared" si="29"/>
        <v>0.9327895194267205</v>
      </c>
      <c r="E154" s="132">
        <f t="shared" si="29"/>
        <v>0.87097837071026907</v>
      </c>
      <c r="F154" s="132">
        <f t="shared" si="29"/>
        <v>0.7257190430396534</v>
      </c>
      <c r="G154" s="132">
        <f t="shared" si="29"/>
        <v>0.65095097183910855</v>
      </c>
      <c r="H154" s="132">
        <f t="shared" si="29"/>
        <v>0.60539417760067948</v>
      </c>
      <c r="I154" s="132">
        <f t="shared" si="29"/>
        <v>0.259836289002503</v>
      </c>
      <c r="J154" s="132">
        <f t="shared" si="29"/>
        <v>0.38076456623175992</v>
      </c>
      <c r="K154" s="132">
        <f t="shared" si="29"/>
        <v>0.5799332110143175</v>
      </c>
      <c r="L154" s="132">
        <f t="shared" si="29"/>
        <v>0.20055155222553814</v>
      </c>
      <c r="M154" s="132">
        <f t="shared" si="29"/>
        <v>1.7935208822844086E-2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0.85256065004169368</v>
      </c>
      <c r="D155" s="165">
        <f>RES_hhdet_emi!D$169</f>
        <v>0.9327895194267205</v>
      </c>
      <c r="E155" s="165">
        <f>RES_hhdet_emi!E$169</f>
        <v>0.87097837071026907</v>
      </c>
      <c r="F155" s="165">
        <f>RES_hhdet_emi!F$169</f>
        <v>0.7257190430396534</v>
      </c>
      <c r="G155" s="165">
        <f>RES_hhdet_emi!G$169</f>
        <v>0.65095097183910855</v>
      </c>
      <c r="H155" s="165">
        <f>RES_hhdet_emi!H$169</f>
        <v>0.60539417760067948</v>
      </c>
      <c r="I155" s="165">
        <f>RES_hhdet_emi!I$169</f>
        <v>0.259836289002503</v>
      </c>
      <c r="J155" s="165">
        <f>RES_hhdet_emi!J$169</f>
        <v>0.38076456623175992</v>
      </c>
      <c r="K155" s="165">
        <f>RES_hhdet_emi!K$169</f>
        <v>0.5799332110143175</v>
      </c>
      <c r="L155" s="165">
        <f>RES_hhdet_emi!L$169</f>
        <v>0.20055155222553814</v>
      </c>
      <c r="M155" s="165">
        <f>RES_hhdet_emi!M$169</f>
        <v>1.7935208822844086E-2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62.349366285605704</v>
      </c>
      <c r="C161" s="157">
        <f t="shared" ref="C161:Q161" si="31">SUM(C162:C163)</f>
        <v>45.921881687010732</v>
      </c>
      <c r="D161" s="157">
        <f t="shared" si="31"/>
        <v>54.315512696609176</v>
      </c>
      <c r="E161" s="157">
        <f t="shared" si="31"/>
        <v>47.60284621444373</v>
      </c>
      <c r="F161" s="157">
        <f t="shared" si="31"/>
        <v>27.135481334219726</v>
      </c>
      <c r="G161" s="157">
        <f t="shared" si="31"/>
        <v>41.560022623261894</v>
      </c>
      <c r="H161" s="157">
        <f t="shared" si="31"/>
        <v>32.701418659633823</v>
      </c>
      <c r="I161" s="157">
        <f t="shared" si="31"/>
        <v>23.895791416388683</v>
      </c>
      <c r="J161" s="157">
        <f t="shared" si="31"/>
        <v>18.321003449819298</v>
      </c>
      <c r="K161" s="157">
        <f t="shared" si="31"/>
        <v>18.110611133995903</v>
      </c>
      <c r="L161" s="157">
        <f t="shared" si="31"/>
        <v>15.521903735106001</v>
      </c>
      <c r="M161" s="157">
        <f t="shared" si="31"/>
        <v>6.9234994281664308</v>
      </c>
      <c r="N161" s="157">
        <f t="shared" si="31"/>
        <v>2.3485521469479043</v>
      </c>
      <c r="O161" s="157">
        <f t="shared" si="31"/>
        <v>2.1837913172676418</v>
      </c>
      <c r="P161" s="157">
        <f t="shared" si="31"/>
        <v>1.4257916926459018</v>
      </c>
      <c r="Q161" s="157">
        <f t="shared" si="31"/>
        <v>1.2510543735524029</v>
      </c>
    </row>
    <row r="162" spans="1:17" ht="12" customHeight="1" x14ac:dyDescent="0.25">
      <c r="A162" s="23" t="s">
        <v>57</v>
      </c>
      <c r="B162" s="156">
        <f>RES_hhdet_emi!B$176</f>
        <v>62.349366285605704</v>
      </c>
      <c r="C162" s="156">
        <f>RES_hhdet_emi!C$176</f>
        <v>45.921881687010732</v>
      </c>
      <c r="D162" s="156">
        <f>RES_hhdet_emi!D$176</f>
        <v>54.315512696609176</v>
      </c>
      <c r="E162" s="156">
        <f>RES_hhdet_emi!E$176</f>
        <v>47.60284621444373</v>
      </c>
      <c r="F162" s="156">
        <f>RES_hhdet_emi!F$176</f>
        <v>27.135481334219726</v>
      </c>
      <c r="G162" s="156">
        <f>RES_hhdet_emi!G$176</f>
        <v>41.560022623261894</v>
      </c>
      <c r="H162" s="156">
        <f>RES_hhdet_emi!H$176</f>
        <v>32.701418659633823</v>
      </c>
      <c r="I162" s="156">
        <f>RES_hhdet_emi!I$176</f>
        <v>23.895791416388683</v>
      </c>
      <c r="J162" s="156">
        <f>RES_hhdet_emi!J$176</f>
        <v>18.321003449819298</v>
      </c>
      <c r="K162" s="156">
        <f>RES_hhdet_emi!K$176</f>
        <v>18.110611133995903</v>
      </c>
      <c r="L162" s="156">
        <f>RES_hhdet_emi!L$176</f>
        <v>15.521903735106001</v>
      </c>
      <c r="M162" s="156">
        <f>RES_hhdet_emi!M$176</f>
        <v>6.9234994281664308</v>
      </c>
      <c r="N162" s="156">
        <f>RES_hhdet_emi!N$176</f>
        <v>2.3485521469479043</v>
      </c>
      <c r="O162" s="156">
        <f>RES_hhdet_emi!O$176</f>
        <v>2.1837913172676418</v>
      </c>
      <c r="P162" s="156">
        <f>RES_hhdet_emi!P$176</f>
        <v>1.4257916926459018</v>
      </c>
      <c r="Q162" s="156">
        <f>RES_hhdet_emi!Q$176</f>
        <v>1.2510543735524029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15049.004294835522</v>
      </c>
      <c r="C165" s="168">
        <f t="shared" si="32"/>
        <v>15497.720467012465</v>
      </c>
      <c r="D165" s="168">
        <f t="shared" si="32"/>
        <v>15800.932481508858</v>
      </c>
      <c r="E165" s="168">
        <f t="shared" si="32"/>
        <v>17254.295985868826</v>
      </c>
      <c r="F165" s="168">
        <f t="shared" si="32"/>
        <v>16302.876498815629</v>
      </c>
      <c r="G165" s="168">
        <f t="shared" si="32"/>
        <v>16181.127186490243</v>
      </c>
      <c r="H165" s="168">
        <f t="shared" si="32"/>
        <v>16724.797942152007</v>
      </c>
      <c r="I165" s="168">
        <f t="shared" si="32"/>
        <v>14623.777818654329</v>
      </c>
      <c r="J165" s="168">
        <f t="shared" si="32"/>
        <v>14640.577616581922</v>
      </c>
      <c r="K165" s="168">
        <f t="shared" si="32"/>
        <v>14219.363212524178</v>
      </c>
      <c r="L165" s="168">
        <f t="shared" si="32"/>
        <v>17456.764101834506</v>
      </c>
      <c r="M165" s="168">
        <f t="shared" si="32"/>
        <v>15918.200559833567</v>
      </c>
      <c r="N165" s="168">
        <f t="shared" si="32"/>
        <v>14273.323397197135</v>
      </c>
      <c r="O165" s="168">
        <f t="shared" si="32"/>
        <v>13884.97783209794</v>
      </c>
      <c r="P165" s="168">
        <f t="shared" si="32"/>
        <v>12299.792815944615</v>
      </c>
      <c r="Q165" s="168">
        <f t="shared" si="32"/>
        <v>14560.744532827046</v>
      </c>
    </row>
    <row r="166" spans="1:17" ht="12" customHeight="1" x14ac:dyDescent="0.25">
      <c r="A166" s="158" t="s">
        <v>65</v>
      </c>
      <c r="B166" s="157">
        <f t="shared" ref="B166:Q166" si="33">B167</f>
        <v>11801.800031180417</v>
      </c>
      <c r="C166" s="157">
        <f t="shared" si="33"/>
        <v>12405.668099004568</v>
      </c>
      <c r="D166" s="157">
        <f t="shared" si="33"/>
        <v>12652.027648632529</v>
      </c>
      <c r="E166" s="157">
        <f t="shared" si="33"/>
        <v>14175.66161955009</v>
      </c>
      <c r="F166" s="157">
        <f t="shared" si="33"/>
        <v>13402.835517958083</v>
      </c>
      <c r="G166" s="157">
        <f t="shared" si="33"/>
        <v>13270.017264464941</v>
      </c>
      <c r="H166" s="157">
        <f t="shared" si="33"/>
        <v>13757.279231458298</v>
      </c>
      <c r="I166" s="157">
        <f t="shared" si="33"/>
        <v>11758.813453349851</v>
      </c>
      <c r="J166" s="157">
        <f t="shared" si="33"/>
        <v>11962.574091731693</v>
      </c>
      <c r="K166" s="157">
        <f t="shared" si="33"/>
        <v>11530.473813054268</v>
      </c>
      <c r="L166" s="157">
        <f t="shared" si="33"/>
        <v>13978.635463599163</v>
      </c>
      <c r="M166" s="157">
        <f t="shared" si="33"/>
        <v>12586.669287216691</v>
      </c>
      <c r="N166" s="157">
        <f t="shared" si="33"/>
        <v>11151.978915113123</v>
      </c>
      <c r="O166" s="157">
        <f t="shared" si="33"/>
        <v>10746.583039019317</v>
      </c>
      <c r="P166" s="157">
        <f t="shared" si="33"/>
        <v>9172.6032480594731</v>
      </c>
      <c r="Q166" s="157">
        <f t="shared" si="33"/>
        <v>11201.371074646393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11801.800031180417</v>
      </c>
      <c r="C167" s="57">
        <f t="shared" si="34"/>
        <v>12405.668099004568</v>
      </c>
      <c r="D167" s="57">
        <f t="shared" si="34"/>
        <v>12652.027648632529</v>
      </c>
      <c r="E167" s="57">
        <f t="shared" si="34"/>
        <v>14175.66161955009</v>
      </c>
      <c r="F167" s="57">
        <f t="shared" si="34"/>
        <v>13402.835517958083</v>
      </c>
      <c r="G167" s="57">
        <f t="shared" si="34"/>
        <v>13270.017264464941</v>
      </c>
      <c r="H167" s="57">
        <f t="shared" si="34"/>
        <v>13757.279231458298</v>
      </c>
      <c r="I167" s="57">
        <f t="shared" si="34"/>
        <v>11758.813453349851</v>
      </c>
      <c r="J167" s="57">
        <f t="shared" si="34"/>
        <v>11962.574091731693</v>
      </c>
      <c r="K167" s="57">
        <f t="shared" si="34"/>
        <v>11530.473813054268</v>
      </c>
      <c r="L167" s="57">
        <f t="shared" si="34"/>
        <v>13978.635463599163</v>
      </c>
      <c r="M167" s="57">
        <f t="shared" si="34"/>
        <v>12586.669287216691</v>
      </c>
      <c r="N167" s="57">
        <f t="shared" si="34"/>
        <v>11151.978915113123</v>
      </c>
      <c r="O167" s="57">
        <f t="shared" si="34"/>
        <v>10746.583039019317</v>
      </c>
      <c r="P167" s="57">
        <f t="shared" si="34"/>
        <v>9172.6032480594731</v>
      </c>
      <c r="Q167" s="57">
        <f t="shared" si="34"/>
        <v>11201.371074646393</v>
      </c>
    </row>
    <row r="168" spans="1:17" ht="12" customHeight="1" x14ac:dyDescent="0.25">
      <c r="A168" s="158" t="s">
        <v>112</v>
      </c>
      <c r="B168" s="157">
        <f t="shared" ref="B168:Q168" si="35">B169</f>
        <v>0.90218521865833001</v>
      </c>
      <c r="C168" s="157">
        <f t="shared" si="35"/>
        <v>1.3053928394669545</v>
      </c>
      <c r="D168" s="157">
        <f t="shared" si="35"/>
        <v>1.9102780136875233</v>
      </c>
      <c r="E168" s="157">
        <f t="shared" si="35"/>
        <v>2.6962657831386934</v>
      </c>
      <c r="F168" s="157">
        <f t="shared" si="35"/>
        <v>3.1725506436798292</v>
      </c>
      <c r="G168" s="157">
        <f t="shared" si="35"/>
        <v>3.7390023007108355</v>
      </c>
      <c r="H168" s="157">
        <f t="shared" si="35"/>
        <v>5.3015569866812546</v>
      </c>
      <c r="I168" s="157">
        <f t="shared" si="35"/>
        <v>6.4626703152543987</v>
      </c>
      <c r="J168" s="157">
        <f t="shared" si="35"/>
        <v>7.9852545427809005</v>
      </c>
      <c r="K168" s="157">
        <f t="shared" si="35"/>
        <v>9.7647355529897819</v>
      </c>
      <c r="L168" s="157">
        <f t="shared" si="35"/>
        <v>10.390625710864956</v>
      </c>
      <c r="M168" s="157">
        <f t="shared" si="35"/>
        <v>11.308906424647599</v>
      </c>
      <c r="N168" s="157">
        <f t="shared" si="35"/>
        <v>12.957985334190383</v>
      </c>
      <c r="O168" s="157">
        <f t="shared" si="35"/>
        <v>13.599297443453672</v>
      </c>
      <c r="P168" s="157">
        <f t="shared" si="35"/>
        <v>13.746237710206628</v>
      </c>
      <c r="Q168" s="157">
        <f t="shared" si="35"/>
        <v>15.472225221698174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0.90218521865833001</v>
      </c>
      <c r="C169" s="156">
        <f t="shared" si="36"/>
        <v>1.3053928394669545</v>
      </c>
      <c r="D169" s="156">
        <f t="shared" si="36"/>
        <v>1.9102780136875233</v>
      </c>
      <c r="E169" s="156">
        <f t="shared" si="36"/>
        <v>2.6962657831386934</v>
      </c>
      <c r="F169" s="156">
        <f t="shared" si="36"/>
        <v>3.1725506436798292</v>
      </c>
      <c r="G169" s="156">
        <f t="shared" si="36"/>
        <v>3.7390023007108355</v>
      </c>
      <c r="H169" s="156">
        <f t="shared" si="36"/>
        <v>5.3015569866812546</v>
      </c>
      <c r="I169" s="156">
        <f t="shared" si="36"/>
        <v>6.4626703152543987</v>
      </c>
      <c r="J169" s="156">
        <f t="shared" si="36"/>
        <v>7.9852545427809005</v>
      </c>
      <c r="K169" s="156">
        <f t="shared" si="36"/>
        <v>9.7647355529897819</v>
      </c>
      <c r="L169" s="156">
        <f t="shared" si="36"/>
        <v>10.390625710864956</v>
      </c>
      <c r="M169" s="156">
        <f t="shared" si="36"/>
        <v>11.308906424647599</v>
      </c>
      <c r="N169" s="156">
        <f t="shared" si="36"/>
        <v>12.957985334190383</v>
      </c>
      <c r="O169" s="156">
        <f t="shared" si="36"/>
        <v>13.599297443453672</v>
      </c>
      <c r="P169" s="156">
        <f t="shared" si="36"/>
        <v>13.746237710206628</v>
      </c>
      <c r="Q169" s="156">
        <f t="shared" si="36"/>
        <v>15.472225221698174</v>
      </c>
    </row>
    <row r="170" spans="1:17" ht="12" customHeight="1" x14ac:dyDescent="0.25">
      <c r="A170" s="158" t="s">
        <v>63</v>
      </c>
      <c r="B170" s="157">
        <f t="shared" si="36"/>
        <v>2011.5901374045998</v>
      </c>
      <c r="C170" s="157">
        <f t="shared" si="36"/>
        <v>1963.6220068391331</v>
      </c>
      <c r="D170" s="157">
        <f t="shared" si="36"/>
        <v>1969.8056637468137</v>
      </c>
      <c r="E170" s="157">
        <f t="shared" si="36"/>
        <v>1946.7863621842123</v>
      </c>
      <c r="F170" s="157">
        <f t="shared" si="36"/>
        <v>1883.2967384618846</v>
      </c>
      <c r="G170" s="157">
        <f t="shared" si="36"/>
        <v>1829.9786164650338</v>
      </c>
      <c r="H170" s="157">
        <f t="shared" si="36"/>
        <v>1928.263142505526</v>
      </c>
      <c r="I170" s="157">
        <f t="shared" si="36"/>
        <v>1837.2173566167537</v>
      </c>
      <c r="J170" s="157">
        <f t="shared" si="36"/>
        <v>1692.2347402307676</v>
      </c>
      <c r="K170" s="157">
        <f t="shared" si="36"/>
        <v>1698.1203421997523</v>
      </c>
      <c r="L170" s="157">
        <f t="shared" si="36"/>
        <v>2200.0442752396129</v>
      </c>
      <c r="M170" s="157">
        <f t="shared" si="36"/>
        <v>2110.3149192953938</v>
      </c>
      <c r="N170" s="157">
        <f t="shared" si="36"/>
        <v>1969.6236453693225</v>
      </c>
      <c r="O170" s="157">
        <f t="shared" si="36"/>
        <v>1973.0208514595206</v>
      </c>
      <c r="P170" s="157">
        <f t="shared" si="36"/>
        <v>1989.6956159048639</v>
      </c>
      <c r="Q170" s="157">
        <f t="shared" si="36"/>
        <v>2131.8855621785565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2054.2778439457975</v>
      </c>
      <c r="C171" s="132">
        <f t="shared" si="37"/>
        <v>2034.180609498108</v>
      </c>
      <c r="D171" s="132">
        <f t="shared" si="37"/>
        <v>2045.4222860963851</v>
      </c>
      <c r="E171" s="132">
        <f t="shared" si="37"/>
        <v>2044.9784298601558</v>
      </c>
      <c r="F171" s="132">
        <f t="shared" si="37"/>
        <v>2028.9483791876683</v>
      </c>
      <c r="G171" s="132">
        <f t="shared" si="37"/>
        <v>2041.607510810371</v>
      </c>
      <c r="H171" s="132">
        <f t="shared" si="37"/>
        <v>2062.046606988119</v>
      </c>
      <c r="I171" s="132">
        <f t="shared" si="37"/>
        <v>2048.2513912836607</v>
      </c>
      <c r="J171" s="132">
        <f t="shared" si="37"/>
        <v>2051.1521002285776</v>
      </c>
      <c r="K171" s="132">
        <f t="shared" si="37"/>
        <v>2057.0680988384388</v>
      </c>
      <c r="L171" s="132">
        <f t="shared" si="37"/>
        <v>2453.5623077479245</v>
      </c>
      <c r="M171" s="132">
        <f t="shared" si="37"/>
        <v>2381.2932388373902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1652.1138369681705</v>
      </c>
      <c r="D172" s="132">
        <f t="shared" si="38"/>
        <v>1663.6258593944171</v>
      </c>
      <c r="E172" s="132">
        <f t="shared" si="38"/>
        <v>1665.6051064041828</v>
      </c>
      <c r="F172" s="132">
        <f t="shared" si="38"/>
        <v>1654.9370913754913</v>
      </c>
      <c r="G172" s="132">
        <f t="shared" si="38"/>
        <v>1667.6987729907416</v>
      </c>
      <c r="H172" s="132">
        <f t="shared" si="38"/>
        <v>1686.7030616069467</v>
      </c>
      <c r="I172" s="132">
        <f t="shared" si="38"/>
        <v>1677.6553677059135</v>
      </c>
      <c r="J172" s="132">
        <f t="shared" si="38"/>
        <v>1682.2313266105321</v>
      </c>
      <c r="K172" s="132">
        <f t="shared" si="38"/>
        <v>1689.2877170647594</v>
      </c>
      <c r="L172" s="132">
        <f t="shared" si="38"/>
        <v>2036.223446216065</v>
      </c>
      <c r="M172" s="132">
        <f t="shared" si="38"/>
        <v>1962.3503605033143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1322.2173961737424</v>
      </c>
      <c r="D173" s="165">
        <f t="shared" si="39"/>
        <v>1329.5244859626298</v>
      </c>
      <c r="E173" s="165">
        <f t="shared" si="39"/>
        <v>1329.2359794091401</v>
      </c>
      <c r="F173" s="165">
        <f t="shared" si="39"/>
        <v>1318.8164464720144</v>
      </c>
      <c r="G173" s="165">
        <f t="shared" si="39"/>
        <v>1327.0448820267702</v>
      </c>
      <c r="H173" s="165">
        <f t="shared" si="39"/>
        <v>1340.3302945422861</v>
      </c>
      <c r="I173" s="165">
        <f t="shared" si="39"/>
        <v>1331.3634043343689</v>
      </c>
      <c r="J173" s="165">
        <f t="shared" si="39"/>
        <v>1333.2488651485728</v>
      </c>
      <c r="K173" s="165">
        <f t="shared" si="39"/>
        <v>1337.0942642449943</v>
      </c>
      <c r="L173" s="165">
        <f t="shared" si="39"/>
        <v>1631.6189346523804</v>
      </c>
      <c r="M173" s="165">
        <f t="shared" si="39"/>
        <v>1547.8406052443097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329.8964407944282</v>
      </c>
      <c r="D174" s="164">
        <f t="shared" si="39"/>
        <v>334.10137343178712</v>
      </c>
      <c r="E174" s="164">
        <f t="shared" si="39"/>
        <v>336.36912699504268</v>
      </c>
      <c r="F174" s="164">
        <f t="shared" si="39"/>
        <v>336.12064490347728</v>
      </c>
      <c r="G174" s="164">
        <f t="shared" si="39"/>
        <v>340.65389096397138</v>
      </c>
      <c r="H174" s="164">
        <f t="shared" si="39"/>
        <v>346.37276706466059</v>
      </c>
      <c r="I174" s="164">
        <f t="shared" si="39"/>
        <v>346.29196337154463</v>
      </c>
      <c r="J174" s="164">
        <f t="shared" si="39"/>
        <v>348.98246146195874</v>
      </c>
      <c r="K174" s="164">
        <f t="shared" si="39"/>
        <v>352.19345281976513</v>
      </c>
      <c r="L174" s="164">
        <f t="shared" si="39"/>
        <v>404.60451156368475</v>
      </c>
      <c r="M174" s="164">
        <f t="shared" si="39"/>
        <v>414.50975525900463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1815.9964723551063</v>
      </c>
      <c r="C175" s="162">
        <f t="shared" si="40"/>
        <v>1730.9248473210141</v>
      </c>
      <c r="D175" s="162">
        <f t="shared" si="40"/>
        <v>1801.9618303207139</v>
      </c>
      <c r="E175" s="162">
        <f t="shared" si="40"/>
        <v>1797.3473204607094</v>
      </c>
      <c r="F175" s="162">
        <f t="shared" si="40"/>
        <v>1733.1145896884441</v>
      </c>
      <c r="G175" s="162">
        <f t="shared" si="40"/>
        <v>1671.7622802631572</v>
      </c>
      <c r="H175" s="162">
        <f t="shared" si="40"/>
        <v>1858.77479435396</v>
      </c>
      <c r="I175" s="162">
        <f t="shared" si="40"/>
        <v>1810.7457108826316</v>
      </c>
      <c r="J175" s="162">
        <f t="shared" si="40"/>
        <v>1646.3842041043586</v>
      </c>
      <c r="K175" s="162">
        <f t="shared" si="40"/>
        <v>1633.3756661632724</v>
      </c>
      <c r="L175" s="162">
        <f t="shared" si="40"/>
        <v>2185.7083744859397</v>
      </c>
      <c r="M175" s="162">
        <f t="shared" si="40"/>
        <v>2121.0091489136526</v>
      </c>
      <c r="N175" s="162">
        <f t="shared" si="40"/>
        <v>1985.2767888980682</v>
      </c>
      <c r="O175" s="162">
        <f t="shared" si="40"/>
        <v>1989.2219279992587</v>
      </c>
      <c r="P175" s="162">
        <f t="shared" si="40"/>
        <v>2007.6741858719547</v>
      </c>
      <c r="Q175" s="162">
        <f t="shared" si="40"/>
        <v>2154.947670803168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1454.9975915530924</v>
      </c>
      <c r="D176" s="160">
        <f t="shared" si="41"/>
        <v>1505.3765631402132</v>
      </c>
      <c r="E176" s="160">
        <f t="shared" si="41"/>
        <v>1504.6448852945211</v>
      </c>
      <c r="F176" s="160">
        <f t="shared" si="41"/>
        <v>1462.6451282009739</v>
      </c>
      <c r="G176" s="160">
        <f t="shared" si="41"/>
        <v>1427.2993731350241</v>
      </c>
      <c r="H176" s="160">
        <f t="shared" si="41"/>
        <v>1554.5763833947526</v>
      </c>
      <c r="I176" s="160">
        <f t="shared" si="41"/>
        <v>1523.2766754452389</v>
      </c>
      <c r="J176" s="160">
        <f t="shared" si="41"/>
        <v>1419.1321941298027</v>
      </c>
      <c r="K176" s="160">
        <f t="shared" si="41"/>
        <v>1413.8876358258997</v>
      </c>
      <c r="L176" s="160">
        <f t="shared" si="41"/>
        <v>1858.1005805968332</v>
      </c>
      <c r="M176" s="160">
        <f t="shared" si="41"/>
        <v>1793.1657020528899</v>
      </c>
      <c r="N176" s="160">
        <f t="shared" si="41"/>
        <v>1705.2279531658155</v>
      </c>
      <c r="O176" s="160">
        <f t="shared" si="41"/>
        <v>1709.5946125379096</v>
      </c>
      <c r="P176" s="160">
        <f t="shared" si="41"/>
        <v>1723.7772246459394</v>
      </c>
      <c r="Q176" s="160">
        <f t="shared" si="41"/>
        <v>1821.8703314870675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1125.1011507586641</v>
      </c>
      <c r="D177" s="156">
        <f t="shared" si="42"/>
        <v>1171.2751897084261</v>
      </c>
      <c r="E177" s="156">
        <f t="shared" si="42"/>
        <v>1168.2757582994782</v>
      </c>
      <c r="F177" s="156">
        <f t="shared" si="42"/>
        <v>1126.5244832974965</v>
      </c>
      <c r="G177" s="156">
        <f t="shared" si="42"/>
        <v>1086.6454821710527</v>
      </c>
      <c r="H177" s="156">
        <f t="shared" si="42"/>
        <v>1208.203616330092</v>
      </c>
      <c r="I177" s="156">
        <f t="shared" si="42"/>
        <v>1176.9847120736938</v>
      </c>
      <c r="J177" s="156">
        <f t="shared" si="42"/>
        <v>1070.1497326678416</v>
      </c>
      <c r="K177" s="156">
        <f t="shared" si="42"/>
        <v>1061.6941830061346</v>
      </c>
      <c r="L177" s="156">
        <f t="shared" si="42"/>
        <v>1453.4960690331482</v>
      </c>
      <c r="M177" s="156">
        <f t="shared" si="42"/>
        <v>1378.6559467938851</v>
      </c>
      <c r="N177" s="156">
        <f t="shared" si="42"/>
        <v>1290.4299127837521</v>
      </c>
      <c r="O177" s="156">
        <f t="shared" si="42"/>
        <v>1292.9942531995234</v>
      </c>
      <c r="P177" s="156">
        <f t="shared" si="42"/>
        <v>1304.9882208167749</v>
      </c>
      <c r="Q177" s="156">
        <f t="shared" si="42"/>
        <v>1400.7159860220706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329.89644079442814</v>
      </c>
      <c r="D178" s="57">
        <f t="shared" si="42"/>
        <v>334.10137343178712</v>
      </c>
      <c r="E178" s="57">
        <f t="shared" si="42"/>
        <v>336.36912699504262</v>
      </c>
      <c r="F178" s="57">
        <f t="shared" si="42"/>
        <v>336.12064490347728</v>
      </c>
      <c r="G178" s="57">
        <f t="shared" si="42"/>
        <v>340.65389096397149</v>
      </c>
      <c r="H178" s="57">
        <f t="shared" si="42"/>
        <v>346.37276706466065</v>
      </c>
      <c r="I178" s="57">
        <f t="shared" si="42"/>
        <v>346.29196337154491</v>
      </c>
      <c r="J178" s="57">
        <f t="shared" si="42"/>
        <v>348.98246146196112</v>
      </c>
      <c r="K178" s="57">
        <f t="shared" si="42"/>
        <v>352.19345281976496</v>
      </c>
      <c r="L178" s="57">
        <f t="shared" si="42"/>
        <v>404.60451156368481</v>
      </c>
      <c r="M178" s="57">
        <f t="shared" si="42"/>
        <v>414.50975525900481</v>
      </c>
      <c r="N178" s="57">
        <f t="shared" si="42"/>
        <v>414.79804038206345</v>
      </c>
      <c r="O178" s="57">
        <f t="shared" si="42"/>
        <v>416.60035933838628</v>
      </c>
      <c r="P178" s="57">
        <f t="shared" si="42"/>
        <v>418.78900382916459</v>
      </c>
      <c r="Q178" s="57">
        <f t="shared" si="42"/>
        <v>421.15434546499728</v>
      </c>
    </row>
    <row r="179" spans="1:17" ht="12" customHeight="1" x14ac:dyDescent="0.25">
      <c r="A179" s="158" t="s">
        <v>62</v>
      </c>
      <c r="B179" s="157">
        <f t="shared" si="36"/>
        <v>1234.7119410318483</v>
      </c>
      <c r="C179" s="157">
        <f t="shared" si="36"/>
        <v>1127.1249683292976</v>
      </c>
      <c r="D179" s="157">
        <f t="shared" si="36"/>
        <v>1177.1888911158285</v>
      </c>
      <c r="E179" s="157">
        <f t="shared" si="36"/>
        <v>1129.1517383513849</v>
      </c>
      <c r="F179" s="157">
        <f t="shared" si="36"/>
        <v>1013.5716917519812</v>
      </c>
      <c r="G179" s="157">
        <f t="shared" si="36"/>
        <v>1077.3923032595571</v>
      </c>
      <c r="H179" s="157">
        <f t="shared" si="36"/>
        <v>1033.9540112015018</v>
      </c>
      <c r="I179" s="157">
        <f t="shared" si="36"/>
        <v>1021.2843383724717</v>
      </c>
      <c r="J179" s="157">
        <f t="shared" si="36"/>
        <v>977.7835300766825</v>
      </c>
      <c r="K179" s="157">
        <f t="shared" si="36"/>
        <v>981.00432171716807</v>
      </c>
      <c r="L179" s="157">
        <f t="shared" si="36"/>
        <v>1267.6937372848647</v>
      </c>
      <c r="M179" s="157">
        <f t="shared" si="36"/>
        <v>1209.9074468968347</v>
      </c>
      <c r="N179" s="157">
        <f t="shared" si="36"/>
        <v>1138.7628513804989</v>
      </c>
      <c r="O179" s="157">
        <f t="shared" si="36"/>
        <v>1151.7746441756474</v>
      </c>
      <c r="P179" s="157">
        <f t="shared" si="36"/>
        <v>1123.74771427007</v>
      </c>
      <c r="Q179" s="157">
        <f t="shared" si="36"/>
        <v>1212.0156707803974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1450.7351060294336</v>
      </c>
      <c r="C180" s="156">
        <f t="shared" si="43"/>
        <v>1488.5637819522992</v>
      </c>
      <c r="D180" s="156">
        <f t="shared" si="43"/>
        <v>1450.0404652007569</v>
      </c>
      <c r="E180" s="156">
        <f t="shared" si="43"/>
        <v>1448.0327175958469</v>
      </c>
      <c r="F180" s="156">
        <f t="shared" si="43"/>
        <v>1487.1606230410628</v>
      </c>
      <c r="G180" s="156">
        <f t="shared" si="43"/>
        <v>1458.7074896338793</v>
      </c>
      <c r="H180" s="156">
        <f t="shared" si="43"/>
        <v>1445.6928794144874</v>
      </c>
      <c r="I180" s="156">
        <f t="shared" si="43"/>
        <v>1493.534888324197</v>
      </c>
      <c r="J180" s="156">
        <f t="shared" si="43"/>
        <v>1508.3218726610889</v>
      </c>
      <c r="K180" s="156">
        <f t="shared" si="43"/>
        <v>1504.9916937966334</v>
      </c>
      <c r="L180" s="156">
        <f t="shared" si="43"/>
        <v>1809.5079065748878</v>
      </c>
      <c r="M180" s="156">
        <f t="shared" si="43"/>
        <v>1797.8188602916739</v>
      </c>
      <c r="N180" s="156">
        <f t="shared" si="43"/>
        <v>1564.3003675615669</v>
      </c>
      <c r="O180" s="156">
        <f t="shared" si="43"/>
        <v>1932.004011581625</v>
      </c>
      <c r="P180" s="156">
        <f t="shared" si="43"/>
        <v>1726.4008405791496</v>
      </c>
      <c r="Q180" s="156">
        <f t="shared" si="43"/>
        <v>1743.6288002664824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831.12704866265449</v>
      </c>
      <c r="C181" s="57">
        <f t="shared" si="44"/>
        <v>820.50558665916321</v>
      </c>
      <c r="D181" s="57">
        <f t="shared" si="44"/>
        <v>834.90053403208401</v>
      </c>
      <c r="E181" s="57">
        <f t="shared" si="44"/>
        <v>832.98875943193673</v>
      </c>
      <c r="F181" s="57">
        <f t="shared" si="44"/>
        <v>841.98490535919018</v>
      </c>
      <c r="G181" s="57">
        <f t="shared" si="44"/>
        <v>820.43639820641101</v>
      </c>
      <c r="H181" s="57">
        <f t="shared" si="44"/>
        <v>838.70325753311613</v>
      </c>
      <c r="I181" s="57">
        <f t="shared" si="44"/>
        <v>876.51604103573516</v>
      </c>
      <c r="J181" s="57">
        <f t="shared" si="44"/>
        <v>861.02036556200437</v>
      </c>
      <c r="K181" s="57">
        <f t="shared" si="44"/>
        <v>863.62772868799902</v>
      </c>
      <c r="L181" s="57">
        <f t="shared" si="44"/>
        <v>1067.9301197623083</v>
      </c>
      <c r="M181" s="57">
        <f t="shared" si="44"/>
        <v>1067.3656294595223</v>
      </c>
      <c r="N181" s="57">
        <f t="shared" si="44"/>
        <v>1050.6939514173148</v>
      </c>
      <c r="O181" s="57">
        <f t="shared" si="44"/>
        <v>1001.6202554539444</v>
      </c>
      <c r="P181" s="57">
        <f t="shared" si="44"/>
        <v>1034.9786035587683</v>
      </c>
      <c r="Q181" s="57">
        <f t="shared" si="44"/>
        <v>1133.9666580924822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9230.004016921539</v>
      </c>
      <c r="C183" s="168">
        <f t="shared" si="45"/>
        <v>9717.721083764769</v>
      </c>
      <c r="D183" s="168">
        <f t="shared" si="45"/>
        <v>9980.6642915920293</v>
      </c>
      <c r="E183" s="168">
        <f t="shared" si="45"/>
        <v>11099.218156746167</v>
      </c>
      <c r="F183" s="168">
        <f t="shared" si="45"/>
        <v>10695.684471765564</v>
      </c>
      <c r="G183" s="168">
        <f t="shared" si="45"/>
        <v>10692.997030570696</v>
      </c>
      <c r="H183" s="168">
        <f t="shared" si="45"/>
        <v>11209.4171327698</v>
      </c>
      <c r="I183" s="168">
        <f t="shared" si="45"/>
        <v>9975.36377784264</v>
      </c>
      <c r="J183" s="168">
        <f t="shared" si="45"/>
        <v>10077.600277675894</v>
      </c>
      <c r="K183" s="168">
        <f t="shared" si="45"/>
        <v>9838.6633117903602</v>
      </c>
      <c r="L183" s="168">
        <f t="shared" si="45"/>
        <v>12579.596897900672</v>
      </c>
      <c r="M183" s="168">
        <f t="shared" si="45"/>
        <v>11603.348277343324</v>
      </c>
      <c r="N183" s="168">
        <f t="shared" si="45"/>
        <v>10495.283580607938</v>
      </c>
      <c r="O183" s="168">
        <f t="shared" si="45"/>
        <v>10214.742349324904</v>
      </c>
      <c r="P183" s="168">
        <f t="shared" si="45"/>
        <v>9082.2979757778448</v>
      </c>
      <c r="Q183" s="168">
        <f t="shared" si="45"/>
        <v>10796.561423286657</v>
      </c>
    </row>
    <row r="184" spans="1:17" ht="12" customHeight="1" x14ac:dyDescent="0.25">
      <c r="A184" s="158" t="s">
        <v>65</v>
      </c>
      <c r="B184" s="157">
        <f t="shared" ref="B184:Q184" si="46">B185</f>
        <v>7661.1530869166827</v>
      </c>
      <c r="C184" s="157">
        <f t="shared" si="46"/>
        <v>8118.4022643416165</v>
      </c>
      <c r="D184" s="157">
        <f t="shared" si="46"/>
        <v>8334.7672897680732</v>
      </c>
      <c r="E184" s="157">
        <f t="shared" si="46"/>
        <v>9413.6336948534754</v>
      </c>
      <c r="F184" s="157">
        <f t="shared" si="46"/>
        <v>8966.2880198928033</v>
      </c>
      <c r="G184" s="157">
        <f t="shared" si="46"/>
        <v>8964.1420480212528</v>
      </c>
      <c r="H184" s="157">
        <f t="shared" si="46"/>
        <v>9355.8266568158451</v>
      </c>
      <c r="I184" s="157">
        <f t="shared" si="46"/>
        <v>8038.072412598598</v>
      </c>
      <c r="J184" s="157">
        <f t="shared" si="46"/>
        <v>8235.0872031752297</v>
      </c>
      <c r="K184" s="157">
        <f t="shared" si="46"/>
        <v>7990.2485316263892</v>
      </c>
      <c r="L184" s="157">
        <f t="shared" si="46"/>
        <v>10192.897019955355</v>
      </c>
      <c r="M184" s="157">
        <f t="shared" si="46"/>
        <v>9236.6848078933363</v>
      </c>
      <c r="N184" s="157">
        <f t="shared" si="46"/>
        <v>8241.6521540877511</v>
      </c>
      <c r="O184" s="157">
        <f t="shared" si="46"/>
        <v>7954.3127766574826</v>
      </c>
      <c r="P184" s="157">
        <f t="shared" si="46"/>
        <v>6792.4568231304311</v>
      </c>
      <c r="Q184" s="157">
        <f t="shared" si="46"/>
        <v>8300.447688789478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7661.1530869166827</v>
      </c>
      <c r="C185" s="57">
        <f t="shared" si="47"/>
        <v>8118.4022643416165</v>
      </c>
      <c r="D185" s="57">
        <f t="shared" si="47"/>
        <v>8334.7672897680732</v>
      </c>
      <c r="E185" s="57">
        <f t="shared" si="47"/>
        <v>9413.6336948534754</v>
      </c>
      <c r="F185" s="57">
        <f t="shared" si="47"/>
        <v>8966.2880198928033</v>
      </c>
      <c r="G185" s="57">
        <f t="shared" si="47"/>
        <v>8964.1420480212528</v>
      </c>
      <c r="H185" s="57">
        <f t="shared" si="47"/>
        <v>9355.8266568158451</v>
      </c>
      <c r="I185" s="57">
        <f t="shared" si="47"/>
        <v>8038.072412598598</v>
      </c>
      <c r="J185" s="57">
        <f t="shared" si="47"/>
        <v>8235.0872031752297</v>
      </c>
      <c r="K185" s="57">
        <f t="shared" si="47"/>
        <v>7990.2485316263892</v>
      </c>
      <c r="L185" s="57">
        <f t="shared" si="47"/>
        <v>10192.897019955355</v>
      </c>
      <c r="M185" s="57">
        <f t="shared" si="47"/>
        <v>9236.6848078933363</v>
      </c>
      <c r="N185" s="57">
        <f t="shared" si="47"/>
        <v>8241.6521540877511</v>
      </c>
      <c r="O185" s="57">
        <f t="shared" si="47"/>
        <v>7954.3127766574826</v>
      </c>
      <c r="P185" s="57">
        <f t="shared" si="47"/>
        <v>6792.4568231304311</v>
      </c>
      <c r="Q185" s="57">
        <f t="shared" si="47"/>
        <v>8300.447688789478</v>
      </c>
    </row>
    <row r="186" spans="1:17" ht="12" customHeight="1" x14ac:dyDescent="0.25">
      <c r="A186" s="158" t="s">
        <v>112</v>
      </c>
      <c r="B186" s="157">
        <f t="shared" ref="B186:Q186" si="48">B187</f>
        <v>1.3474898521605549</v>
      </c>
      <c r="C186" s="157">
        <f t="shared" si="48"/>
        <v>2.0975130707717828</v>
      </c>
      <c r="D186" s="157">
        <f t="shared" si="48"/>
        <v>3.2169306397866677</v>
      </c>
      <c r="E186" s="157">
        <f t="shared" si="48"/>
        <v>4.6988789325941616</v>
      </c>
      <c r="F186" s="157">
        <f t="shared" si="48"/>
        <v>5.6444232456334875</v>
      </c>
      <c r="G186" s="157">
        <f t="shared" si="48"/>
        <v>6.8149495033738203</v>
      </c>
      <c r="H186" s="157">
        <f t="shared" si="48"/>
        <v>10.044171763169029</v>
      </c>
      <c r="I186" s="157">
        <f t="shared" si="48"/>
        <v>12.543422102247044</v>
      </c>
      <c r="J186" s="157">
        <f t="shared" si="48"/>
        <v>16.051670760783406</v>
      </c>
      <c r="K186" s="157">
        <f t="shared" si="48"/>
        <v>20.585389838424945</v>
      </c>
      <c r="L186" s="157">
        <f t="shared" si="48"/>
        <v>23.499604869994638</v>
      </c>
      <c r="M186" s="157">
        <f t="shared" si="48"/>
        <v>26.272552818740966</v>
      </c>
      <c r="N186" s="157">
        <f t="shared" si="48"/>
        <v>30.768280874936995</v>
      </c>
      <c r="O186" s="157">
        <f t="shared" si="48"/>
        <v>35.3717196376071</v>
      </c>
      <c r="P186" s="157">
        <f t="shared" si="48"/>
        <v>42.913576956772722</v>
      </c>
      <c r="Q186" s="157">
        <f t="shared" si="48"/>
        <v>49.589847469675888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1.3474898521605549</v>
      </c>
      <c r="C187" s="156">
        <f t="shared" si="49"/>
        <v>2.0975130707717828</v>
      </c>
      <c r="D187" s="156">
        <f t="shared" si="49"/>
        <v>3.2169306397866677</v>
      </c>
      <c r="E187" s="156">
        <f t="shared" si="49"/>
        <v>4.6988789325941616</v>
      </c>
      <c r="F187" s="156">
        <f t="shared" si="49"/>
        <v>5.6444232456334875</v>
      </c>
      <c r="G187" s="156">
        <f t="shared" si="49"/>
        <v>6.8149495033738203</v>
      </c>
      <c r="H187" s="156">
        <f t="shared" si="49"/>
        <v>10.044171763169029</v>
      </c>
      <c r="I187" s="156">
        <f t="shared" si="49"/>
        <v>12.543422102247044</v>
      </c>
      <c r="J187" s="156">
        <f t="shared" si="49"/>
        <v>16.051670760783406</v>
      </c>
      <c r="K187" s="156">
        <f t="shared" si="49"/>
        <v>20.585389838424945</v>
      </c>
      <c r="L187" s="156">
        <f t="shared" si="49"/>
        <v>23.499604869994638</v>
      </c>
      <c r="M187" s="156">
        <f t="shared" si="49"/>
        <v>26.272552818740966</v>
      </c>
      <c r="N187" s="156">
        <f t="shared" si="49"/>
        <v>30.768280874936995</v>
      </c>
      <c r="O187" s="156">
        <f t="shared" si="49"/>
        <v>35.3717196376071</v>
      </c>
      <c r="P187" s="156">
        <f t="shared" si="49"/>
        <v>42.913576956772722</v>
      </c>
      <c r="Q187" s="156">
        <f t="shared" si="49"/>
        <v>49.589847469675888</v>
      </c>
    </row>
    <row r="188" spans="1:17" ht="12" customHeight="1" x14ac:dyDescent="0.25">
      <c r="A188" s="158" t="s">
        <v>63</v>
      </c>
      <c r="B188" s="157">
        <f t="shared" si="49"/>
        <v>967.03598405217076</v>
      </c>
      <c r="C188" s="157">
        <f t="shared" si="49"/>
        <v>973.63184730984642</v>
      </c>
      <c r="D188" s="157">
        <f t="shared" si="49"/>
        <v>1015.0526558982098</v>
      </c>
      <c r="E188" s="157">
        <f t="shared" si="49"/>
        <v>1045.5299455638935</v>
      </c>
      <c r="F188" s="157">
        <f t="shared" si="49"/>
        <v>1054.2021893050255</v>
      </c>
      <c r="G188" s="157">
        <f t="shared" si="49"/>
        <v>1063.7010321056243</v>
      </c>
      <c r="H188" s="157">
        <f t="shared" si="49"/>
        <v>1169.3743168142798</v>
      </c>
      <c r="I188" s="157">
        <f t="shared" si="49"/>
        <v>1217.7757848033066</v>
      </c>
      <c r="J188" s="157">
        <f t="shared" si="49"/>
        <v>1125.5324603950896</v>
      </c>
      <c r="K188" s="157">
        <f t="shared" si="49"/>
        <v>1122.8948419552225</v>
      </c>
      <c r="L188" s="157">
        <f t="shared" si="49"/>
        <v>1497.3750608879907</v>
      </c>
      <c r="M188" s="157">
        <f t="shared" si="49"/>
        <v>1470.0960607399247</v>
      </c>
      <c r="N188" s="157">
        <f t="shared" si="49"/>
        <v>1380.003414951278</v>
      </c>
      <c r="O188" s="157">
        <f t="shared" si="49"/>
        <v>1383.0520556647821</v>
      </c>
      <c r="P188" s="157">
        <f t="shared" si="49"/>
        <v>1395.6029084283505</v>
      </c>
      <c r="Q188" s="157">
        <f t="shared" si="49"/>
        <v>1522.6126642363452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945.09899329121595</v>
      </c>
      <c r="C189" s="132">
        <f t="shared" si="50"/>
        <v>948.08651349040485</v>
      </c>
      <c r="D189" s="132">
        <f t="shared" si="50"/>
        <v>960.75525317709526</v>
      </c>
      <c r="E189" s="132">
        <f t="shared" si="50"/>
        <v>968.59690330843182</v>
      </c>
      <c r="F189" s="132">
        <f t="shared" si="50"/>
        <v>966.48701719916266</v>
      </c>
      <c r="G189" s="132">
        <f t="shared" si="50"/>
        <v>987.94786219752689</v>
      </c>
      <c r="H189" s="132">
        <f t="shared" si="50"/>
        <v>1018.1858602532942</v>
      </c>
      <c r="I189" s="132">
        <f t="shared" si="50"/>
        <v>1096.2923562738742</v>
      </c>
      <c r="J189" s="132">
        <f t="shared" si="50"/>
        <v>1098.6181521691271</v>
      </c>
      <c r="K189" s="132">
        <f t="shared" si="50"/>
        <v>1113.6365810410819</v>
      </c>
      <c r="L189" s="132">
        <f t="shared" si="50"/>
        <v>1348.6123829494836</v>
      </c>
      <c r="M189" s="132">
        <f t="shared" si="50"/>
        <v>1308.8893398748799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1029.5971711085033</v>
      </c>
      <c r="D190" s="132">
        <f t="shared" si="51"/>
        <v>1038.10072327076</v>
      </c>
      <c r="E190" s="132">
        <f t="shared" si="51"/>
        <v>1040.504851683042</v>
      </c>
      <c r="F190" s="132">
        <f t="shared" si="51"/>
        <v>1034.8975472766447</v>
      </c>
      <c r="G190" s="132">
        <f t="shared" si="51"/>
        <v>1044.7911737290831</v>
      </c>
      <c r="H190" s="132">
        <f t="shared" si="51"/>
        <v>1058.8148034464566</v>
      </c>
      <c r="I190" s="132">
        <f t="shared" si="51"/>
        <v>1058.0882071560043</v>
      </c>
      <c r="J190" s="132">
        <f t="shared" si="51"/>
        <v>1067.1075208474649</v>
      </c>
      <c r="K190" s="132">
        <f t="shared" si="51"/>
        <v>1085.3601747747491</v>
      </c>
      <c r="L190" s="132">
        <f t="shared" si="51"/>
        <v>1301.4317462250938</v>
      </c>
      <c r="M190" s="132">
        <f t="shared" si="51"/>
        <v>1265.28782617766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699.70073031407503</v>
      </c>
      <c r="D191" s="165">
        <f t="shared" si="51"/>
        <v>703.99934983897288</v>
      </c>
      <c r="E191" s="165">
        <f t="shared" si="51"/>
        <v>704.1357246879993</v>
      </c>
      <c r="F191" s="165">
        <f t="shared" si="51"/>
        <v>698.77690237316733</v>
      </c>
      <c r="G191" s="165">
        <f t="shared" si="51"/>
        <v>704.13728276511188</v>
      </c>
      <c r="H191" s="165">
        <f t="shared" si="51"/>
        <v>712.44203638179567</v>
      </c>
      <c r="I191" s="165">
        <f t="shared" si="51"/>
        <v>711.79624378445953</v>
      </c>
      <c r="J191" s="165">
        <f t="shared" si="51"/>
        <v>718.12505938550589</v>
      </c>
      <c r="K191" s="165">
        <f t="shared" si="51"/>
        <v>733.16672195498415</v>
      </c>
      <c r="L191" s="165">
        <f t="shared" si="51"/>
        <v>896.82723466140897</v>
      </c>
      <c r="M191" s="165">
        <f t="shared" si="51"/>
        <v>850.77807091865532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329.89644079442832</v>
      </c>
      <c r="D192" s="164">
        <f t="shared" si="51"/>
        <v>334.10137343178712</v>
      </c>
      <c r="E192" s="164">
        <f t="shared" si="51"/>
        <v>336.36912699504268</v>
      </c>
      <c r="F192" s="164">
        <f t="shared" si="51"/>
        <v>336.1206449034774</v>
      </c>
      <c r="G192" s="164">
        <f t="shared" si="51"/>
        <v>340.65389096397155</v>
      </c>
      <c r="H192" s="164">
        <f t="shared" si="51"/>
        <v>346.37276706466065</v>
      </c>
      <c r="I192" s="164">
        <f t="shared" si="51"/>
        <v>346.29196337154463</v>
      </c>
      <c r="J192" s="164">
        <f t="shared" si="51"/>
        <v>348.98246146195891</v>
      </c>
      <c r="K192" s="164">
        <f t="shared" si="51"/>
        <v>352.1934528197649</v>
      </c>
      <c r="L192" s="164">
        <f t="shared" si="51"/>
        <v>404.60451156368464</v>
      </c>
      <c r="M192" s="164">
        <f t="shared" si="51"/>
        <v>414.50975525900469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1067.5505530171497</v>
      </c>
      <c r="C193" s="162">
        <f t="shared" si="52"/>
        <v>1061.2416922732414</v>
      </c>
      <c r="D193" s="162">
        <f t="shared" si="52"/>
        <v>1146.0460872557417</v>
      </c>
      <c r="E193" s="162">
        <f t="shared" si="52"/>
        <v>1172.5169716117764</v>
      </c>
      <c r="F193" s="162">
        <f t="shared" si="52"/>
        <v>1150.4474889675698</v>
      </c>
      <c r="G193" s="162">
        <f t="shared" si="52"/>
        <v>1123.2328978998571</v>
      </c>
      <c r="H193" s="162">
        <f t="shared" si="52"/>
        <v>1259.1620598415377</v>
      </c>
      <c r="I193" s="162">
        <f t="shared" si="52"/>
        <v>1238.8525041516746</v>
      </c>
      <c r="J193" s="162">
        <f t="shared" si="52"/>
        <v>1130.9852190844974</v>
      </c>
      <c r="K193" s="162">
        <f t="shared" si="52"/>
        <v>1126.3725537627151</v>
      </c>
      <c r="L193" s="162">
        <f t="shared" si="52"/>
        <v>1518.0574135908951</v>
      </c>
      <c r="M193" s="162">
        <f t="shared" si="52"/>
        <v>1476.548233174811</v>
      </c>
      <c r="N193" s="162">
        <f t="shared" si="52"/>
        <v>1383.6230439553408</v>
      </c>
      <c r="O193" s="162">
        <f t="shared" si="52"/>
        <v>1386.7563704338004</v>
      </c>
      <c r="P193" s="162">
        <f t="shared" si="52"/>
        <v>1399.8024588212418</v>
      </c>
      <c r="Q193" s="162">
        <f t="shared" si="52"/>
        <v>1530.4231543873707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1090.6716641362757</v>
      </c>
      <c r="D194" s="160">
        <f t="shared" si="53"/>
        <v>1128.8086849331332</v>
      </c>
      <c r="E194" s="160">
        <f t="shared" si="53"/>
        <v>1132.4892236955329</v>
      </c>
      <c r="F194" s="160">
        <f t="shared" si="53"/>
        <v>1106.9067738497254</v>
      </c>
      <c r="G194" s="160">
        <f t="shared" si="53"/>
        <v>1087.1729596275147</v>
      </c>
      <c r="H194" s="160">
        <f t="shared" si="53"/>
        <v>1179.4447722198245</v>
      </c>
      <c r="I194" s="160">
        <f t="shared" si="53"/>
        <v>1163.7177959948747</v>
      </c>
      <c r="J194" s="160">
        <f t="shared" si="53"/>
        <v>1094.0524364129367</v>
      </c>
      <c r="K194" s="160">
        <f t="shared" si="53"/>
        <v>1092.1506808319373</v>
      </c>
      <c r="L194" s="160">
        <f t="shared" si="53"/>
        <v>1420.9547351906285</v>
      </c>
      <c r="M194" s="160">
        <f t="shared" si="53"/>
        <v>1379.61206926668</v>
      </c>
      <c r="N194" s="160">
        <f t="shared" si="53"/>
        <v>1318.8646210539662</v>
      </c>
      <c r="O194" s="160">
        <f t="shared" si="53"/>
        <v>1322.8206441909338</v>
      </c>
      <c r="P194" s="160">
        <f t="shared" si="53"/>
        <v>1333.4879745636108</v>
      </c>
      <c r="Q194" s="160">
        <f t="shared" si="53"/>
        <v>1417.6191900750166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760.77522334184732</v>
      </c>
      <c r="D195" s="156">
        <f t="shared" si="53"/>
        <v>794.707311501346</v>
      </c>
      <c r="E195" s="156">
        <f t="shared" si="53"/>
        <v>796.12009670049031</v>
      </c>
      <c r="F195" s="156">
        <f t="shared" si="53"/>
        <v>770.78612894624814</v>
      </c>
      <c r="G195" s="156">
        <f t="shared" si="53"/>
        <v>746.51906866354318</v>
      </c>
      <c r="H195" s="156">
        <f t="shared" si="53"/>
        <v>833.07200515516388</v>
      </c>
      <c r="I195" s="156">
        <f t="shared" si="53"/>
        <v>817.42583262332971</v>
      </c>
      <c r="J195" s="156">
        <f t="shared" si="53"/>
        <v>745.06997495097539</v>
      </c>
      <c r="K195" s="156">
        <f t="shared" si="53"/>
        <v>739.95722801217221</v>
      </c>
      <c r="L195" s="156">
        <f t="shared" si="53"/>
        <v>1016.3502236269436</v>
      </c>
      <c r="M195" s="156">
        <f t="shared" si="53"/>
        <v>965.10231400767509</v>
      </c>
      <c r="N195" s="156">
        <f t="shared" si="53"/>
        <v>904.06658067190278</v>
      </c>
      <c r="O195" s="156">
        <f t="shared" si="53"/>
        <v>906.22028485254759</v>
      </c>
      <c r="P195" s="156">
        <f t="shared" si="53"/>
        <v>914.69897073444611</v>
      </c>
      <c r="Q195" s="156">
        <f t="shared" si="53"/>
        <v>996.46484461001944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329.8964407944282</v>
      </c>
      <c r="D196" s="57">
        <f t="shared" si="53"/>
        <v>334.10137343178695</v>
      </c>
      <c r="E196" s="57">
        <f t="shared" si="53"/>
        <v>336.36912699504262</v>
      </c>
      <c r="F196" s="57">
        <f t="shared" si="53"/>
        <v>336.12064490347723</v>
      </c>
      <c r="G196" s="57">
        <f t="shared" si="53"/>
        <v>340.65389096397149</v>
      </c>
      <c r="H196" s="57">
        <f t="shared" si="53"/>
        <v>346.37276706466065</v>
      </c>
      <c r="I196" s="57">
        <f t="shared" si="53"/>
        <v>346.29196337154491</v>
      </c>
      <c r="J196" s="57">
        <f t="shared" si="53"/>
        <v>348.98246146196112</v>
      </c>
      <c r="K196" s="57">
        <f t="shared" si="53"/>
        <v>352.19345281976496</v>
      </c>
      <c r="L196" s="57">
        <f t="shared" si="53"/>
        <v>404.60451156368475</v>
      </c>
      <c r="M196" s="57">
        <f t="shared" si="53"/>
        <v>414.50975525900481</v>
      </c>
      <c r="N196" s="57">
        <f t="shared" si="53"/>
        <v>414.79804038206345</v>
      </c>
      <c r="O196" s="57">
        <f t="shared" si="53"/>
        <v>416.60035933838628</v>
      </c>
      <c r="P196" s="57">
        <f t="shared" si="53"/>
        <v>418.78900382916459</v>
      </c>
      <c r="Q196" s="57">
        <f t="shared" si="53"/>
        <v>421.15434546499739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600.4674561005246</v>
      </c>
      <c r="C197" s="157">
        <f t="shared" si="54"/>
        <v>623.5894590425346</v>
      </c>
      <c r="D197" s="157">
        <f t="shared" si="54"/>
        <v>627.62741528595984</v>
      </c>
      <c r="E197" s="157">
        <f t="shared" si="54"/>
        <v>635.35563739620306</v>
      </c>
      <c r="F197" s="157">
        <f t="shared" si="54"/>
        <v>669.54983932209984</v>
      </c>
      <c r="G197" s="157">
        <f t="shared" si="54"/>
        <v>658.33900094044532</v>
      </c>
      <c r="H197" s="157">
        <f t="shared" si="54"/>
        <v>674.17198737650688</v>
      </c>
      <c r="I197" s="157">
        <f t="shared" si="54"/>
        <v>706.97215833848907</v>
      </c>
      <c r="J197" s="157">
        <f t="shared" si="54"/>
        <v>700.92894334479047</v>
      </c>
      <c r="K197" s="157">
        <f t="shared" si="54"/>
        <v>704.93454837032448</v>
      </c>
      <c r="L197" s="157">
        <f t="shared" si="54"/>
        <v>865.82521218733143</v>
      </c>
      <c r="M197" s="157">
        <f t="shared" si="54"/>
        <v>870.29485589132355</v>
      </c>
      <c r="N197" s="157">
        <f t="shared" si="54"/>
        <v>842.85973069397153</v>
      </c>
      <c r="O197" s="157">
        <f t="shared" si="54"/>
        <v>842.00579736503198</v>
      </c>
      <c r="P197" s="157">
        <f t="shared" si="54"/>
        <v>851.3246672622904</v>
      </c>
      <c r="Q197" s="157">
        <f t="shared" si="54"/>
        <v>923.91122279115984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574.60462195557034</v>
      </c>
      <c r="C198" s="156">
        <f t="shared" si="55"/>
        <v>589.58773771350468</v>
      </c>
      <c r="D198" s="156">
        <f t="shared" si="55"/>
        <v>595.53964699899348</v>
      </c>
      <c r="E198" s="156">
        <f t="shared" si="55"/>
        <v>597.66837840699236</v>
      </c>
      <c r="F198" s="156">
        <f t="shared" si="55"/>
        <v>633.68858701993042</v>
      </c>
      <c r="G198" s="156">
        <f t="shared" si="55"/>
        <v>640.64948493054771</v>
      </c>
      <c r="H198" s="156">
        <f t="shared" si="55"/>
        <v>649.68749364696009</v>
      </c>
      <c r="I198" s="156">
        <f t="shared" si="55"/>
        <v>673.39754997512807</v>
      </c>
      <c r="J198" s="156">
        <f t="shared" si="55"/>
        <v>682.48356008345093</v>
      </c>
      <c r="K198" s="156">
        <f t="shared" si="55"/>
        <v>681.0551554490022</v>
      </c>
      <c r="L198" s="156">
        <f t="shared" si="55"/>
        <v>818.85813302374754</v>
      </c>
      <c r="M198" s="156">
        <f t="shared" si="55"/>
        <v>813.56847908992393</v>
      </c>
      <c r="N198" s="156">
        <f t="shared" si="55"/>
        <v>707.89415940958611</v>
      </c>
      <c r="O198" s="156">
        <f t="shared" si="55"/>
        <v>903.76190789389568</v>
      </c>
      <c r="P198" s="156">
        <f t="shared" si="55"/>
        <v>807.58389119189735</v>
      </c>
      <c r="Q198" s="156">
        <f t="shared" si="55"/>
        <v>815.64286706503526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648.78564982234309</v>
      </c>
      <c r="C199" s="57">
        <f t="shared" si="56"/>
        <v>652.43413863054855</v>
      </c>
      <c r="D199" s="57">
        <f t="shared" si="56"/>
        <v>667.88105694540263</v>
      </c>
      <c r="E199" s="57">
        <f t="shared" si="56"/>
        <v>670.35794739913604</v>
      </c>
      <c r="F199" s="57">
        <f t="shared" si="56"/>
        <v>682.5427887599202</v>
      </c>
      <c r="G199" s="57">
        <f t="shared" si="56"/>
        <v>670.2593905779388</v>
      </c>
      <c r="H199" s="57">
        <f t="shared" si="56"/>
        <v>685.78278301169064</v>
      </c>
      <c r="I199" s="57">
        <f t="shared" si="56"/>
        <v>717.26444680063798</v>
      </c>
      <c r="J199" s="57">
        <f t="shared" si="56"/>
        <v>704.98848277371951</v>
      </c>
      <c r="K199" s="57">
        <f t="shared" si="56"/>
        <v>710.28368831922512</v>
      </c>
      <c r="L199" s="57">
        <f t="shared" si="56"/>
        <v>883.14169110201192</v>
      </c>
      <c r="M199" s="57">
        <f t="shared" si="56"/>
        <v>884.04842600695417</v>
      </c>
      <c r="N199" s="57">
        <f t="shared" si="56"/>
        <v>870.79209609994155</v>
      </c>
      <c r="O199" s="57">
        <f t="shared" si="56"/>
        <v>830.12089349744087</v>
      </c>
      <c r="P199" s="57">
        <f t="shared" si="56"/>
        <v>857.76756056871227</v>
      </c>
      <c r="Q199" s="57">
        <f t="shared" si="56"/>
        <v>939.80668849934659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597.81124979491699</v>
      </c>
      <c r="C201" s="168">
        <f t="shared" si="57"/>
        <v>515.02018919398984</v>
      </c>
      <c r="D201" s="168">
        <f t="shared" si="57"/>
        <v>512.00293992393131</v>
      </c>
      <c r="E201" s="168">
        <f t="shared" si="57"/>
        <v>447.24084950224864</v>
      </c>
      <c r="F201" s="168">
        <f t="shared" si="57"/>
        <v>330.32602924703821</v>
      </c>
      <c r="G201" s="168">
        <f t="shared" si="57"/>
        <v>336.67926218719697</v>
      </c>
      <c r="H201" s="168">
        <f t="shared" si="57"/>
        <v>277.97960374591713</v>
      </c>
      <c r="I201" s="168">
        <f t="shared" si="57"/>
        <v>143.19643790923132</v>
      </c>
      <c r="J201" s="168">
        <f t="shared" si="57"/>
        <v>122.96847205242449</v>
      </c>
      <c r="K201" s="168">
        <f t="shared" si="57"/>
        <v>143.1387625468065</v>
      </c>
      <c r="L201" s="168">
        <f t="shared" si="57"/>
        <v>166.53968689172291</v>
      </c>
      <c r="M201" s="168">
        <f t="shared" si="57"/>
        <v>86.978642152365168</v>
      </c>
      <c r="N201" s="168">
        <f t="shared" si="57"/>
        <v>60.942786074367596</v>
      </c>
      <c r="O201" s="168">
        <f t="shared" si="57"/>
        <v>70.842513374023298</v>
      </c>
      <c r="P201" s="168">
        <f t="shared" si="57"/>
        <v>50.358199153954097</v>
      </c>
      <c r="Q201" s="168">
        <f t="shared" si="57"/>
        <v>50.715679161358985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383.11918612832591</v>
      </c>
      <c r="C206" s="157">
        <f t="shared" si="62"/>
        <v>359.79479138770688</v>
      </c>
      <c r="D206" s="157">
        <f t="shared" si="62"/>
        <v>328.68357033339913</v>
      </c>
      <c r="E206" s="157">
        <f t="shared" si="62"/>
        <v>288.81975341879723</v>
      </c>
      <c r="F206" s="157">
        <f t="shared" si="62"/>
        <v>240.46451540718749</v>
      </c>
      <c r="G206" s="157">
        <f t="shared" si="62"/>
        <v>203.25596569850745</v>
      </c>
      <c r="H206" s="157">
        <f t="shared" si="62"/>
        <v>172.32278720719466</v>
      </c>
      <c r="I206" s="157">
        <f t="shared" si="62"/>
        <v>63.580423221358771</v>
      </c>
      <c r="J206" s="157">
        <f t="shared" si="62"/>
        <v>61.152131265256401</v>
      </c>
      <c r="K206" s="157">
        <f t="shared" si="62"/>
        <v>80.560849855784767</v>
      </c>
      <c r="L206" s="157">
        <f t="shared" si="62"/>
        <v>55.793140268250639</v>
      </c>
      <c r="M206" s="157">
        <f t="shared" si="62"/>
        <v>7.2699220491366106</v>
      </c>
      <c r="N206" s="157">
        <f t="shared" si="62"/>
        <v>0</v>
      </c>
      <c r="O206" s="157">
        <f t="shared" si="62"/>
        <v>0</v>
      </c>
      <c r="P206" s="157">
        <f t="shared" si="62"/>
        <v>0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466.73375198663308</v>
      </c>
      <c r="C207" s="132">
        <f t="shared" si="63"/>
        <v>462.16764245769593</v>
      </c>
      <c r="D207" s="132">
        <f t="shared" si="63"/>
        <v>464.72176137242667</v>
      </c>
      <c r="E207" s="132">
        <f t="shared" si="63"/>
        <v>464.62091684105599</v>
      </c>
      <c r="F207" s="132">
        <f t="shared" si="63"/>
        <v>460.97887508075769</v>
      </c>
      <c r="G207" s="132">
        <f t="shared" si="63"/>
        <v>463.85504103687197</v>
      </c>
      <c r="H207" s="132">
        <f t="shared" si="63"/>
        <v>468.49882185472512</v>
      </c>
      <c r="I207" s="132">
        <f t="shared" si="63"/>
        <v>465.36453658548442</v>
      </c>
      <c r="J207" s="132">
        <f t="shared" si="63"/>
        <v>466.02358023591955</v>
      </c>
      <c r="K207" s="132">
        <f t="shared" si="63"/>
        <v>467.36770037821969</v>
      </c>
      <c r="L207" s="132">
        <f t="shared" si="63"/>
        <v>557.45153704650761</v>
      </c>
      <c r="M207" s="132">
        <f t="shared" si="63"/>
        <v>541.03194035728575</v>
      </c>
      <c r="N207" s="132">
        <f t="shared" si="63"/>
        <v>0</v>
      </c>
      <c r="O207" s="132">
        <f t="shared" si="63"/>
        <v>0</v>
      </c>
      <c r="P207" s="132">
        <f t="shared" si="63"/>
        <v>0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300.40896759749609</v>
      </c>
      <c r="D208" s="132">
        <f t="shared" si="64"/>
        <v>302.0691448920727</v>
      </c>
      <c r="E208" s="132">
        <f t="shared" si="64"/>
        <v>302.00359594669527</v>
      </c>
      <c r="F208" s="132">
        <f t="shared" si="64"/>
        <v>299.63626880249939</v>
      </c>
      <c r="G208" s="132">
        <f t="shared" si="64"/>
        <v>301.50577667397334</v>
      </c>
      <c r="H208" s="132">
        <f t="shared" si="64"/>
        <v>304.52423420557329</v>
      </c>
      <c r="I208" s="132">
        <f t="shared" si="64"/>
        <v>302.48694878056239</v>
      </c>
      <c r="J208" s="132">
        <f t="shared" si="64"/>
        <v>302.91532715334722</v>
      </c>
      <c r="K208" s="132">
        <f t="shared" si="64"/>
        <v>303.78900524584481</v>
      </c>
      <c r="L208" s="132">
        <f t="shared" si="64"/>
        <v>370.70527213593004</v>
      </c>
      <c r="M208" s="132">
        <f t="shared" si="64"/>
        <v>351.67076123223711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300.40896759749609</v>
      </c>
      <c r="D209" s="165">
        <f t="shared" si="65"/>
        <v>302.0691448920727</v>
      </c>
      <c r="E209" s="165">
        <f t="shared" si="65"/>
        <v>302.00359594669527</v>
      </c>
      <c r="F209" s="165">
        <f t="shared" si="65"/>
        <v>299.63626880249939</v>
      </c>
      <c r="G209" s="165">
        <f t="shared" si="65"/>
        <v>301.50577667397334</v>
      </c>
      <c r="H209" s="165">
        <f t="shared" si="65"/>
        <v>304.52423420557329</v>
      </c>
      <c r="I209" s="165">
        <f t="shared" si="65"/>
        <v>302.48694878056239</v>
      </c>
      <c r="J209" s="165">
        <f t="shared" si="65"/>
        <v>302.91532715334722</v>
      </c>
      <c r="K209" s="165">
        <f t="shared" si="65"/>
        <v>303.78900524584481</v>
      </c>
      <c r="L209" s="165">
        <f t="shared" si="65"/>
        <v>370.70527213593004</v>
      </c>
      <c r="M209" s="165">
        <f t="shared" si="65"/>
        <v>351.67076123223711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214.69206366659105</v>
      </c>
      <c r="C215" s="157">
        <f t="shared" si="71"/>
        <v>155.2253978062829</v>
      </c>
      <c r="D215" s="157">
        <f t="shared" si="71"/>
        <v>183.31936959053215</v>
      </c>
      <c r="E215" s="157">
        <f t="shared" si="71"/>
        <v>158.4210960834514</v>
      </c>
      <c r="F215" s="157">
        <f t="shared" si="71"/>
        <v>89.861513839850701</v>
      </c>
      <c r="G215" s="157">
        <f t="shared" si="71"/>
        <v>133.42329648868949</v>
      </c>
      <c r="H215" s="157">
        <f t="shared" si="71"/>
        <v>105.65681653872247</v>
      </c>
      <c r="I215" s="157">
        <f t="shared" si="71"/>
        <v>79.61601468787255</v>
      </c>
      <c r="J215" s="157">
        <f t="shared" si="71"/>
        <v>61.816340787168087</v>
      </c>
      <c r="K215" s="157">
        <f t="shared" si="71"/>
        <v>62.577912691021737</v>
      </c>
      <c r="L215" s="157">
        <f t="shared" si="71"/>
        <v>110.74654662347227</v>
      </c>
      <c r="M215" s="157">
        <f t="shared" si="71"/>
        <v>79.708720103228558</v>
      </c>
      <c r="N215" s="157">
        <f t="shared" si="71"/>
        <v>60.942786074367596</v>
      </c>
      <c r="O215" s="157">
        <f t="shared" si="71"/>
        <v>70.842513374023298</v>
      </c>
      <c r="P215" s="157">
        <f t="shared" si="71"/>
        <v>50.358199153954097</v>
      </c>
      <c r="Q215" s="157">
        <f t="shared" si="71"/>
        <v>50.715679161358985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329.60830550324965</v>
      </c>
      <c r="C216" s="156">
        <f t="shared" si="72"/>
        <v>338.2030142950519</v>
      </c>
      <c r="D216" s="156">
        <f t="shared" si="72"/>
        <v>329.4504824895775</v>
      </c>
      <c r="E216" s="156">
        <f t="shared" si="72"/>
        <v>328.99432044925584</v>
      </c>
      <c r="F216" s="156">
        <f t="shared" si="72"/>
        <v>337.88421534329126</v>
      </c>
      <c r="G216" s="156">
        <f t="shared" si="72"/>
        <v>331.4196381440342</v>
      </c>
      <c r="H216" s="156">
        <f t="shared" si="72"/>
        <v>328.46270713480283</v>
      </c>
      <c r="I216" s="156">
        <f t="shared" si="72"/>
        <v>339.33245408106637</v>
      </c>
      <c r="J216" s="156">
        <f t="shared" si="72"/>
        <v>342.69207006507986</v>
      </c>
      <c r="K216" s="156">
        <f t="shared" si="72"/>
        <v>341.93545046721266</v>
      </c>
      <c r="L216" s="156">
        <f t="shared" si="72"/>
        <v>411.12180466444187</v>
      </c>
      <c r="M216" s="156">
        <f t="shared" si="72"/>
        <v>408.46604295967143</v>
      </c>
      <c r="N216" s="156">
        <f t="shared" si="72"/>
        <v>355.41043386015485</v>
      </c>
      <c r="O216" s="156">
        <f t="shared" si="72"/>
        <v>438.95302859651088</v>
      </c>
      <c r="P216" s="156">
        <f t="shared" si="72"/>
        <v>392.23980540464993</v>
      </c>
      <c r="Q216" s="156">
        <f t="shared" si="72"/>
        <v>396.15401315782253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199.99790905458647</v>
      </c>
      <c r="C219" s="184">
        <f>C165/RES_summary!C$19</f>
        <v>205.94521709256819</v>
      </c>
      <c r="D219" s="184">
        <f>D165/RES_summary!D$19</f>
        <v>209.9434624888122</v>
      </c>
      <c r="E219" s="184">
        <f>E165/RES_summary!E$19</f>
        <v>229.21922390050102</v>
      </c>
      <c r="F219" s="184">
        <f>F165/RES_summary!F$19</f>
        <v>216.54655019290686</v>
      </c>
      <c r="G219" s="184">
        <f>G165/RES_summary!G$19</f>
        <v>214.88578660902354</v>
      </c>
      <c r="H219" s="184">
        <f>H165/RES_summary!H$19</f>
        <v>222.06596009081406</v>
      </c>
      <c r="I219" s="184">
        <f>I165/RES_summary!I$19</f>
        <v>194.13270937263505</v>
      </c>
      <c r="J219" s="184">
        <f>J165/RES_summary!J$19</f>
        <v>194.31412648342399</v>
      </c>
      <c r="K219" s="184">
        <f>K165/RES_summary!K$19</f>
        <v>188.66632755459386</v>
      </c>
      <c r="L219" s="184">
        <f>L165/RES_summary!L$19</f>
        <v>231.53765816060809</v>
      </c>
      <c r="M219" s="184">
        <f>M165/RES_summary!M$19</f>
        <v>210.74648112587965</v>
      </c>
      <c r="N219" s="184">
        <f>N165/RES_summary!N$19</f>
        <v>188.80057403699917</v>
      </c>
      <c r="O219" s="184">
        <f>O165/RES_summary!O$19</f>
        <v>183.48516998254743</v>
      </c>
      <c r="P219" s="184">
        <f>P165/RES_summary!P$19</f>
        <v>162.37441063791408</v>
      </c>
      <c r="Q219" s="184">
        <f>Q165/RES_summary!Q$19</f>
        <v>191.98894784158762</v>
      </c>
    </row>
    <row r="220" spans="1:17" ht="12" customHeight="1" x14ac:dyDescent="0.25">
      <c r="A220" s="158" t="s">
        <v>65</v>
      </c>
      <c r="B220" s="178">
        <f>B166/RES_summary!B$19</f>
        <v>156.8432889693872</v>
      </c>
      <c r="C220" s="178">
        <f>C166/RES_summary!C$19</f>
        <v>164.855729283931</v>
      </c>
      <c r="D220" s="178">
        <f>D166/RES_summary!D$19</f>
        <v>168.10466693447017</v>
      </c>
      <c r="E220" s="178">
        <f>E166/RES_summary!E$19</f>
        <v>188.32029758679101</v>
      </c>
      <c r="F220" s="178">
        <f>F166/RES_summary!F$19</f>
        <v>178.02611670570121</v>
      </c>
      <c r="G220" s="178">
        <f>G166/RES_summary!G$19</f>
        <v>176.22617172001742</v>
      </c>
      <c r="H220" s="178">
        <f>H166/RES_summary!H$19</f>
        <v>182.66429473994043</v>
      </c>
      <c r="I220" s="178">
        <f>I166/RES_summary!I$19</f>
        <v>156.09990407500987</v>
      </c>
      <c r="J220" s="178">
        <f>J166/RES_summary!J$19</f>
        <v>158.77086246210374</v>
      </c>
      <c r="K220" s="178">
        <f>K166/RES_summary!K$19</f>
        <v>152.98942130947864</v>
      </c>
      <c r="L220" s="178">
        <f>L166/RES_summary!L$19</f>
        <v>185.40552536781138</v>
      </c>
      <c r="M220" s="178">
        <f>M166/RES_summary!M$19</f>
        <v>166.63920343291841</v>
      </c>
      <c r="N220" s="178">
        <f>N166/RES_summary!N$19</f>
        <v>147.51294861260746</v>
      </c>
      <c r="O220" s="178">
        <f>O166/RES_summary!O$19</f>
        <v>142.01237045461576</v>
      </c>
      <c r="P220" s="178">
        <f>P166/RES_summary!P$19</f>
        <v>121.09114915239236</v>
      </c>
      <c r="Q220" s="178">
        <f>Q166/RES_summary!Q$19</f>
        <v>147.69433267345539</v>
      </c>
    </row>
    <row r="221" spans="1:17" ht="12" customHeight="1" x14ac:dyDescent="0.25">
      <c r="A221" s="23" t="s">
        <v>60</v>
      </c>
      <c r="B221" s="176">
        <f>B167/RES_summary!B$19</f>
        <v>156.8432889693872</v>
      </c>
      <c r="C221" s="176">
        <f>C167/RES_summary!C$19</f>
        <v>164.855729283931</v>
      </c>
      <c r="D221" s="176">
        <f>D167/RES_summary!D$19</f>
        <v>168.10466693447017</v>
      </c>
      <c r="E221" s="176">
        <f>E167/RES_summary!E$19</f>
        <v>188.32029758679101</v>
      </c>
      <c r="F221" s="176">
        <f>F167/RES_summary!F$19</f>
        <v>178.02611670570121</v>
      </c>
      <c r="G221" s="176">
        <f>G167/RES_summary!G$19</f>
        <v>176.22617172001742</v>
      </c>
      <c r="H221" s="176">
        <f>H167/RES_summary!H$19</f>
        <v>182.66429473994043</v>
      </c>
      <c r="I221" s="176">
        <f>I167/RES_summary!I$19</f>
        <v>156.09990407500987</v>
      </c>
      <c r="J221" s="176">
        <f>J167/RES_summary!J$19</f>
        <v>158.77086246210374</v>
      </c>
      <c r="K221" s="176">
        <f>K167/RES_summary!K$19</f>
        <v>152.98942130947864</v>
      </c>
      <c r="L221" s="176">
        <f>L167/RES_summary!L$19</f>
        <v>185.40552536781138</v>
      </c>
      <c r="M221" s="176">
        <f>M167/RES_summary!M$19</f>
        <v>166.63920343291841</v>
      </c>
      <c r="N221" s="176">
        <f>N167/RES_summary!N$19</f>
        <v>147.51294861260746</v>
      </c>
      <c r="O221" s="176">
        <f>O167/RES_summary!O$19</f>
        <v>142.01237045461576</v>
      </c>
      <c r="P221" s="176">
        <f>P167/RES_summary!P$19</f>
        <v>121.09114915239236</v>
      </c>
      <c r="Q221" s="176">
        <f>Q167/RES_summary!Q$19</f>
        <v>147.69433267345539</v>
      </c>
    </row>
    <row r="222" spans="1:17" ht="12" customHeight="1" x14ac:dyDescent="0.25">
      <c r="A222" s="158" t="s">
        <v>112</v>
      </c>
      <c r="B222" s="178">
        <f>B168/RES_summary!B$19</f>
        <v>1.1989840243021403E-2</v>
      </c>
      <c r="C222" s="178">
        <f>C168/RES_summary!C$19</f>
        <v>1.7347029344563395E-2</v>
      </c>
      <c r="D222" s="178">
        <f>D168/RES_summary!D$19</f>
        <v>2.5381437518269313E-2</v>
      </c>
      <c r="E222" s="178">
        <f>E168/RES_summary!E$19</f>
        <v>3.5819250507044501E-2</v>
      </c>
      <c r="F222" s="178">
        <f>F168/RES_summary!F$19</f>
        <v>4.2140103143826345E-2</v>
      </c>
      <c r="G222" s="178">
        <f>G168/RES_summary!G$19</f>
        <v>4.9654047042656635E-2</v>
      </c>
      <c r="H222" s="178">
        <f>H168/RES_summary!H$19</f>
        <v>7.0392201226919665E-2</v>
      </c>
      <c r="I222" s="178">
        <f>I168/RES_summary!I$19</f>
        <v>8.5792858291516838E-2</v>
      </c>
      <c r="J222" s="178">
        <f>J168/RES_summary!J$19</f>
        <v>0.10598268742285599</v>
      </c>
      <c r="K222" s="178">
        <f>K168/RES_summary!K$19</f>
        <v>0.12956113215405538</v>
      </c>
      <c r="L222" s="178">
        <f>L168/RES_summary!L$19</f>
        <v>0.13781598524690217</v>
      </c>
      <c r="M222" s="178">
        <f>M168/RES_summary!M$19</f>
        <v>0.14972246551473611</v>
      </c>
      <c r="N222" s="178">
        <f>N168/RES_summary!N$19</f>
        <v>0.17140192240992572</v>
      </c>
      <c r="O222" s="178">
        <f>O168/RES_summary!O$19</f>
        <v>0.17971000265387524</v>
      </c>
      <c r="P222" s="178">
        <f>P168/RES_summary!P$19</f>
        <v>0.1814694995341718</v>
      </c>
      <c r="Q222" s="178">
        <f>Q168/RES_summary!Q$19</f>
        <v>0.20400716696766119</v>
      </c>
    </row>
    <row r="223" spans="1:17" ht="12" customHeight="1" x14ac:dyDescent="0.25">
      <c r="A223" s="23" t="s">
        <v>60</v>
      </c>
      <c r="B223" s="177">
        <f>B169/RES_summary!B$19</f>
        <v>1.1989840243021403E-2</v>
      </c>
      <c r="C223" s="177">
        <f>C169/RES_summary!C$19</f>
        <v>1.7347029344563395E-2</v>
      </c>
      <c r="D223" s="177">
        <f>D169/RES_summary!D$19</f>
        <v>2.5381437518269313E-2</v>
      </c>
      <c r="E223" s="177">
        <f>E169/RES_summary!E$19</f>
        <v>3.5819250507044501E-2</v>
      </c>
      <c r="F223" s="177">
        <f>F169/RES_summary!F$19</f>
        <v>4.2140103143826345E-2</v>
      </c>
      <c r="G223" s="177">
        <f>G169/RES_summary!G$19</f>
        <v>4.9654047042656635E-2</v>
      </c>
      <c r="H223" s="177">
        <f>H169/RES_summary!H$19</f>
        <v>7.0392201226919665E-2</v>
      </c>
      <c r="I223" s="177">
        <f>I169/RES_summary!I$19</f>
        <v>8.5792858291516838E-2</v>
      </c>
      <c r="J223" s="177">
        <f>J169/RES_summary!J$19</f>
        <v>0.10598268742285599</v>
      </c>
      <c r="K223" s="177">
        <f>K169/RES_summary!K$19</f>
        <v>0.12956113215405538</v>
      </c>
      <c r="L223" s="177">
        <f>L169/RES_summary!L$19</f>
        <v>0.13781598524690217</v>
      </c>
      <c r="M223" s="177">
        <f>M169/RES_summary!M$19</f>
        <v>0.14972246551473611</v>
      </c>
      <c r="N223" s="177">
        <f>N169/RES_summary!N$19</f>
        <v>0.17140192240992572</v>
      </c>
      <c r="O223" s="177">
        <f>O169/RES_summary!O$19</f>
        <v>0.17971000265387524</v>
      </c>
      <c r="P223" s="177">
        <f>P169/RES_summary!P$19</f>
        <v>0.1814694995341718</v>
      </c>
      <c r="Q223" s="177">
        <f>Q169/RES_summary!Q$19</f>
        <v>0.20400716696766119</v>
      </c>
    </row>
    <row r="224" spans="1:17" ht="12" customHeight="1" x14ac:dyDescent="0.25">
      <c r="A224" s="158" t="s">
        <v>63</v>
      </c>
      <c r="B224" s="178">
        <f>B170/RES_summary!B$19</f>
        <v>26.733584061359675</v>
      </c>
      <c r="C224" s="178">
        <f>C170/RES_summary!C$19</f>
        <v>26.094067275700876</v>
      </c>
      <c r="D224" s="178">
        <f>D170/RES_summary!D$19</f>
        <v>26.172368115681522</v>
      </c>
      <c r="E224" s="178">
        <f>E170/RES_summary!E$19</f>
        <v>25.862594417379512</v>
      </c>
      <c r="F224" s="178">
        <f>F170/RES_summary!F$19</f>
        <v>25.015304000683663</v>
      </c>
      <c r="G224" s="178">
        <f>G170/RES_summary!G$19</f>
        <v>24.302163251339977</v>
      </c>
      <c r="H224" s="178">
        <f>H170/RES_summary!H$19</f>
        <v>25.602796968267736</v>
      </c>
      <c r="I224" s="178">
        <f>I170/RES_summary!I$19</f>
        <v>24.389319064426342</v>
      </c>
      <c r="J224" s="178">
        <f>J170/RES_summary!J$19</f>
        <v>22.459845776878236</v>
      </c>
      <c r="K224" s="178">
        <f>K170/RES_summary!K$19</f>
        <v>22.53111647266973</v>
      </c>
      <c r="L224" s="178">
        <f>L170/RES_summary!L$19</f>
        <v>29.180270545392826</v>
      </c>
      <c r="M224" s="178">
        <f>M170/RES_summary!M$19</f>
        <v>27.939178278175866</v>
      </c>
      <c r="N224" s="178">
        <f>N170/RES_summary!N$19</f>
        <v>26.053222822345539</v>
      </c>
      <c r="O224" s="178">
        <f>O170/RES_summary!O$19</f>
        <v>26.072786769041709</v>
      </c>
      <c r="P224" s="178">
        <f>P170/RES_summary!P$19</f>
        <v>26.266755693850424</v>
      </c>
      <c r="Q224" s="178">
        <f>Q170/RES_summary!Q$19</f>
        <v>28.109720974677735</v>
      </c>
    </row>
    <row r="225" spans="1:17" ht="12" customHeight="1" x14ac:dyDescent="0.25">
      <c r="A225" s="167" t="s">
        <v>144</v>
      </c>
      <c r="B225" s="183">
        <f>B171/RES_summary!B$19</f>
        <v>27.300894155988676</v>
      </c>
      <c r="C225" s="183">
        <f>C171/RES_summary!C$19</f>
        <v>27.031702379733186</v>
      </c>
      <c r="D225" s="183">
        <f>D171/RES_summary!D$19</f>
        <v>27.177069296219823</v>
      </c>
      <c r="E225" s="183">
        <f>E171/RES_summary!E$19</f>
        <v>27.167052713695906</v>
      </c>
      <c r="F225" s="183">
        <f>F171/RES_summary!F$19</f>
        <v>26.949954019739902</v>
      </c>
      <c r="G225" s="183">
        <f>G171/RES_summary!G$19</f>
        <v>27.112600429570925</v>
      </c>
      <c r="H225" s="183">
        <f>H171/RES_summary!H$19</f>
        <v>27.379126559056182</v>
      </c>
      <c r="I225" s="183">
        <f>I171/RES_summary!I$19</f>
        <v>27.190825585365481</v>
      </c>
      <c r="J225" s="183">
        <f>J171/RES_summary!J$19</f>
        <v>27.223504364277169</v>
      </c>
      <c r="K225" s="183">
        <f>K171/RES_summary!K$19</f>
        <v>27.293731648666725</v>
      </c>
      <c r="L225" s="183">
        <f>L171/RES_summary!L$19</f>
        <v>32.54280504525989</v>
      </c>
      <c r="M225" s="183">
        <f>M171/RES_summary!M$19</f>
        <v>31.526752582835652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21.954515410203136</v>
      </c>
      <c r="D226" s="183">
        <f>D172/RES_summary!D$19</f>
        <v>22.104225406691796</v>
      </c>
      <c r="E226" s="183">
        <f>E172/RES_summary!E$19</f>
        <v>22.127168221025133</v>
      </c>
      <c r="F226" s="183">
        <f>F172/RES_summary!F$19</f>
        <v>21.982066658585129</v>
      </c>
      <c r="G226" s="183">
        <f>G172/RES_summary!G$19</f>
        <v>22.14708274218502</v>
      </c>
      <c r="H226" s="183">
        <f>H172/RES_summary!H$19</f>
        <v>22.395447530032577</v>
      </c>
      <c r="I226" s="183">
        <f>I172/RES_summary!I$19</f>
        <v>22.271111197466407</v>
      </c>
      <c r="J226" s="183">
        <f>J172/RES_summary!J$19</f>
        <v>22.327077478360636</v>
      </c>
      <c r="K226" s="183">
        <f>K172/RES_summary!K$19</f>
        <v>22.41392283171837</v>
      </c>
      <c r="L226" s="183">
        <f>L172/RES_summary!L$19</f>
        <v>27.00743422310698</v>
      </c>
      <c r="M226" s="183">
        <f>M172/RES_summary!M$19</f>
        <v>25.980225067380278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17.570606546826202</v>
      </c>
      <c r="D227" s="182">
        <f>D173/RES_summary!D$19</f>
        <v>17.665095042542614</v>
      </c>
      <c r="E227" s="182">
        <f>E173/RES_summary!E$19</f>
        <v>17.658584263902856</v>
      </c>
      <c r="F227" s="182">
        <f>F173/RES_summary!F$19</f>
        <v>17.517470112831333</v>
      </c>
      <c r="G227" s="182">
        <f>G173/RES_summary!G$19</f>
        <v>17.623190279221486</v>
      </c>
      <c r="H227" s="182">
        <f>H173/RES_summary!H$19</f>
        <v>17.796432263386635</v>
      </c>
      <c r="I227" s="182">
        <f>I173/RES_summary!I$19</f>
        <v>17.674036630487421</v>
      </c>
      <c r="J227" s="182">
        <f>J173/RES_summary!J$19</f>
        <v>17.695277836780125</v>
      </c>
      <c r="K227" s="182">
        <f>K173/RES_summary!K$19</f>
        <v>17.740925571633493</v>
      </c>
      <c r="L227" s="182">
        <f>L173/RES_summary!L$19</f>
        <v>21.640965355097968</v>
      </c>
      <c r="M227" s="182">
        <f>M173/RES_summary!M$19</f>
        <v>20.492389178843254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4.3839088633769352</v>
      </c>
      <c r="D228" s="181">
        <f>D174/RES_summary!D$19</f>
        <v>4.4391303641491806</v>
      </c>
      <c r="E228" s="181">
        <f>E174/RES_summary!E$19</f>
        <v>4.4685839571222772</v>
      </c>
      <c r="F228" s="181">
        <f>F174/RES_summary!F$19</f>
        <v>4.4645965457538006</v>
      </c>
      <c r="G228" s="181">
        <f>G174/RES_summary!G$19</f>
        <v>4.5238924629635333</v>
      </c>
      <c r="H228" s="181">
        <f>H174/RES_summary!H$19</f>
        <v>4.5990152666459441</v>
      </c>
      <c r="I228" s="181">
        <f>I174/RES_summary!I$19</f>
        <v>4.5970745669789865</v>
      </c>
      <c r="J228" s="181">
        <f>J174/RES_summary!J$19</f>
        <v>4.6317996415805034</v>
      </c>
      <c r="K228" s="181">
        <f>K174/RES_summary!K$19</f>
        <v>4.6729972600848786</v>
      </c>
      <c r="L228" s="181">
        <f>L174/RES_summary!L$19</f>
        <v>5.366468868009016</v>
      </c>
      <c r="M228" s="181">
        <f>M174/RES_summary!M$19</f>
        <v>5.4878358885370249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24.134187897478832</v>
      </c>
      <c r="C229" s="180">
        <f>C175/RES_summary!C$19</f>
        <v>23.001814635334267</v>
      </c>
      <c r="D229" s="180">
        <f>D175/RES_summary!D$19</f>
        <v>23.942264570330135</v>
      </c>
      <c r="E229" s="180">
        <f>E175/RES_summary!E$19</f>
        <v>23.877332243115781</v>
      </c>
      <c r="F229" s="180">
        <f>F175/RES_summary!F$19</f>
        <v>23.020476509976177</v>
      </c>
      <c r="G229" s="180">
        <f>G175/RES_summary!G$19</f>
        <v>22.201046223626136</v>
      </c>
      <c r="H229" s="180">
        <f>H175/RES_summary!H$19</f>
        <v>24.680155223908535</v>
      </c>
      <c r="I229" s="180">
        <f>I175/RES_summary!I$19</f>
        <v>24.037904240456417</v>
      </c>
      <c r="J229" s="180">
        <f>J175/RES_summary!J$19</f>
        <v>21.85130374325594</v>
      </c>
      <c r="K229" s="180">
        <f>K175/RES_summary!K$19</f>
        <v>21.672066733666249</v>
      </c>
      <c r="L229" s="180">
        <f>L175/RES_summary!L$19</f>
        <v>28.990126434561908</v>
      </c>
      <c r="M229" s="180">
        <f>M175/RES_summary!M$19</f>
        <v>28.080762828007909</v>
      </c>
      <c r="N229" s="180">
        <f>N175/RES_summary!N$19</f>
        <v>26.260274985424186</v>
      </c>
      <c r="O229" s="180">
        <f>O175/RES_summary!O$19</f>
        <v>26.286878380763422</v>
      </c>
      <c r="P229" s="180">
        <f>P175/RES_summary!P$19</f>
        <v>26.504097878893944</v>
      </c>
      <c r="Q229" s="180">
        <f>Q175/RES_summary!Q$19</f>
        <v>28.41380363747464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19.335088376344274</v>
      </c>
      <c r="D230" s="179">
        <f>D176/RES_summary!D$19</f>
        <v>20.001602334863264</v>
      </c>
      <c r="E230" s="179">
        <f>E176/RES_summary!E$19</f>
        <v>19.988849915147764</v>
      </c>
      <c r="F230" s="179">
        <f>F176/RES_summary!F$19</f>
        <v>19.427906277238421</v>
      </c>
      <c r="G230" s="179">
        <f>G176/RES_summary!G$19</f>
        <v>18.954572508320528</v>
      </c>
      <c r="H230" s="179">
        <f>H176/RES_summary!H$19</f>
        <v>20.641116162186734</v>
      </c>
      <c r="I230" s="179">
        <f>I176/RES_summary!I$19</f>
        <v>20.22171232327544</v>
      </c>
      <c r="J230" s="179">
        <f>J176/RES_summary!J$19</f>
        <v>18.835147074697009</v>
      </c>
      <c r="K230" s="179">
        <f>K176/RES_summary!K$19</f>
        <v>18.75984063696804</v>
      </c>
      <c r="L230" s="179">
        <f>L176/RES_summary!L$19</f>
        <v>24.644902946992666</v>
      </c>
      <c r="M230" s="179">
        <f>M176/RES_summary!M$19</f>
        <v>23.740331726742312</v>
      </c>
      <c r="N230" s="179">
        <f>N176/RES_summary!N$19</f>
        <v>22.555925306426133</v>
      </c>
      <c r="O230" s="179">
        <f>O176/RES_summary!O$19</f>
        <v>22.591700316410922</v>
      </c>
      <c r="P230" s="179">
        <f>P176/RES_summary!P$19</f>
        <v>22.756262248588758</v>
      </c>
      <c r="Q230" s="179">
        <f>Q176/RES_summary!Q$19</f>
        <v>24.022052392817791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14.951179512967338</v>
      </c>
      <c r="D231" s="177">
        <f>D177/RES_summary!D$19</f>
        <v>15.562471970714084</v>
      </c>
      <c r="E231" s="177">
        <f>E177/RES_summary!E$19</f>
        <v>15.520265958025485</v>
      </c>
      <c r="F231" s="177">
        <f>F177/RES_summary!F$19</f>
        <v>14.963309731484619</v>
      </c>
      <c r="G231" s="177">
        <f>G177/RES_summary!G$19</f>
        <v>14.430680045356995</v>
      </c>
      <c r="H231" s="177">
        <f>H177/RES_summary!H$19</f>
        <v>16.042100895540788</v>
      </c>
      <c r="I231" s="177">
        <f>I177/RES_summary!I$19</f>
        <v>15.624637756296449</v>
      </c>
      <c r="J231" s="177">
        <f>J177/RES_summary!J$19</f>
        <v>14.203347433116473</v>
      </c>
      <c r="K231" s="177">
        <f>K177/RES_summary!K$19</f>
        <v>14.086843376883163</v>
      </c>
      <c r="L231" s="177">
        <f>L177/RES_summary!L$19</f>
        <v>19.278434078983647</v>
      </c>
      <c r="M231" s="177">
        <f>M177/RES_summary!M$19</f>
        <v>18.252495838205284</v>
      </c>
      <c r="N231" s="177">
        <f>N177/RES_summary!N$19</f>
        <v>17.069178740525825</v>
      </c>
      <c r="O231" s="177">
        <f>O177/RES_summary!O$19</f>
        <v>17.086470947496295</v>
      </c>
      <c r="P231" s="177">
        <f>P177/RES_summary!P$19</f>
        <v>17.22766362128112</v>
      </c>
      <c r="Q231" s="177">
        <f>Q177/RES_summary!Q$19</f>
        <v>18.468972364358667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4.3839088633769352</v>
      </c>
      <c r="D232" s="176">
        <f>D178/RES_summary!D$19</f>
        <v>4.4391303641491806</v>
      </c>
      <c r="E232" s="176">
        <f>E178/RES_summary!E$19</f>
        <v>4.4685839571222772</v>
      </c>
      <c r="F232" s="176">
        <f>F178/RES_summary!F$19</f>
        <v>4.4645965457538006</v>
      </c>
      <c r="G232" s="176">
        <f>G178/RES_summary!G$19</f>
        <v>4.5238924629635351</v>
      </c>
      <c r="H232" s="176">
        <f>H178/RES_summary!H$19</f>
        <v>4.599015266645945</v>
      </c>
      <c r="I232" s="176">
        <f>I178/RES_summary!I$19</f>
        <v>4.5970745669789901</v>
      </c>
      <c r="J232" s="176">
        <f>J178/RES_summary!J$19</f>
        <v>4.6317996415805354</v>
      </c>
      <c r="K232" s="176">
        <f>K178/RES_summary!K$19</f>
        <v>4.6729972600848768</v>
      </c>
      <c r="L232" s="176">
        <f>L178/RES_summary!L$19</f>
        <v>5.3664688680090169</v>
      </c>
      <c r="M232" s="176">
        <f>M178/RES_summary!M$19</f>
        <v>5.4878358885370275</v>
      </c>
      <c r="N232" s="176">
        <f>N178/RES_summary!N$19</f>
        <v>5.4867465659003107</v>
      </c>
      <c r="O232" s="176">
        <f>O178/RES_summary!O$19</f>
        <v>5.5052293689146286</v>
      </c>
      <c r="P232" s="176">
        <f>P178/RES_summary!P$19</f>
        <v>5.5285986273076384</v>
      </c>
      <c r="Q232" s="176">
        <f>Q178/RES_summary!Q$19</f>
        <v>5.5530800284591297</v>
      </c>
    </row>
    <row r="233" spans="1:17" ht="12" customHeight="1" x14ac:dyDescent="0.25">
      <c r="A233" s="158" t="s">
        <v>62</v>
      </c>
      <c r="B233" s="178">
        <f>B179/RES_summary!B$19</f>
        <v>16.40904618359659</v>
      </c>
      <c r="C233" s="178">
        <f>C179/RES_summary!C$19</f>
        <v>14.978073503591769</v>
      </c>
      <c r="D233" s="178">
        <f>D179/RES_summary!D$19</f>
        <v>15.64104600114222</v>
      </c>
      <c r="E233" s="178">
        <f>E179/RES_summary!E$19</f>
        <v>15.000512645823445</v>
      </c>
      <c r="F233" s="178">
        <f>F179/RES_summary!F$19</f>
        <v>13.462989383378147</v>
      </c>
      <c r="G233" s="178">
        <f>G179/RES_summary!G$19</f>
        <v>14.307797590623505</v>
      </c>
      <c r="H233" s="178">
        <f>H179/RES_summary!H$19</f>
        <v>13.728476181378968</v>
      </c>
      <c r="I233" s="178">
        <f>I179/RES_summary!I$19</f>
        <v>13.557693374907355</v>
      </c>
      <c r="J233" s="178">
        <f>J179/RES_summary!J$19</f>
        <v>12.977435557019176</v>
      </c>
      <c r="K233" s="178">
        <f>K179/RES_summary!K$19</f>
        <v>13.016228640291418</v>
      </c>
      <c r="L233" s="178">
        <f>L179/RES_summary!L$19</f>
        <v>16.814046262156985</v>
      </c>
      <c r="M233" s="178">
        <f>M179/RES_summary!M$19</f>
        <v>16.018376949270639</v>
      </c>
      <c r="N233" s="178">
        <f>N179/RES_summary!N$19</f>
        <v>15.063000679636231</v>
      </c>
      <c r="O233" s="178">
        <f>O179/RES_summary!O$19</f>
        <v>15.22030275623605</v>
      </c>
      <c r="P233" s="178">
        <f>P179/RES_summary!P$19</f>
        <v>14.835036292137113</v>
      </c>
      <c r="Q233" s="178">
        <f>Q179/RES_summary!Q$19</f>
        <v>15.980887026486814</v>
      </c>
    </row>
    <row r="234" spans="1:17" ht="12" customHeight="1" x14ac:dyDescent="0.25">
      <c r="A234" s="23" t="s">
        <v>57</v>
      </c>
      <c r="B234" s="177">
        <f>B180/RES_summary!B$19</f>
        <v>19.279945843163947</v>
      </c>
      <c r="C234" s="177">
        <f>C180/RES_summary!C$19</f>
        <v>19.781140838282099</v>
      </c>
      <c r="D234" s="177">
        <f>D180/RES_summary!D$19</f>
        <v>19.266363954747099</v>
      </c>
      <c r="E234" s="177">
        <f>E180/RES_summary!E$19</f>
        <v>19.236770713895922</v>
      </c>
      <c r="F234" s="177">
        <f>F180/RES_summary!F$19</f>
        <v>19.753538740581863</v>
      </c>
      <c r="G234" s="177">
        <f>G180/RES_summary!G$19</f>
        <v>19.371673105947576</v>
      </c>
      <c r="H234" s="177">
        <f>H180/RES_summary!H$19</f>
        <v>19.195399452600082</v>
      </c>
      <c r="I234" s="177">
        <f>I180/RES_summary!I$19</f>
        <v>19.82688591200251</v>
      </c>
      <c r="J234" s="177">
        <f>J180/RES_summary!J$19</f>
        <v>20.018899173078388</v>
      </c>
      <c r="K234" s="177">
        <f>K180/RES_summary!K$19</f>
        <v>19.968633730284626</v>
      </c>
      <c r="L234" s="177">
        <f>L180/RES_summary!L$19</f>
        <v>24.000394383941128</v>
      </c>
      <c r="M234" s="177">
        <f>M180/RES_summary!M$19</f>
        <v>23.8019364741671</v>
      </c>
      <c r="N234" s="177">
        <f>N180/RES_summary!N$19</f>
        <v>20.691803803724429</v>
      </c>
      <c r="O234" s="177">
        <f>O180/RES_summary!O$19</f>
        <v>25.530763445119305</v>
      </c>
      <c r="P234" s="177">
        <f>P180/RES_summary!P$19</f>
        <v>22.790897636133092</v>
      </c>
      <c r="Q234" s="177">
        <f>Q180/RES_summary!Q$19</f>
        <v>22.990408082137865</v>
      </c>
    </row>
    <row r="235" spans="1:17" ht="12" customHeight="1" x14ac:dyDescent="0.25">
      <c r="A235" s="29" t="s">
        <v>140</v>
      </c>
      <c r="B235" s="176">
        <f>B181/RES_summary!B$19</f>
        <v>11.045493019646797</v>
      </c>
      <c r="C235" s="176">
        <f>C181/RES_summary!C$19</f>
        <v>10.903487485779962</v>
      </c>
      <c r="D235" s="176">
        <f>D181/RES_summary!D$19</f>
        <v>11.093137012867997</v>
      </c>
      <c r="E235" s="176">
        <f>E181/RES_summary!E$19</f>
        <v>11.066057816048019</v>
      </c>
      <c r="F235" s="176">
        <f>F181/RES_summary!F$19</f>
        <v>11.183850075983807</v>
      </c>
      <c r="G235" s="176">
        <f>G181/RES_summary!G$19</f>
        <v>10.895416540477671</v>
      </c>
      <c r="H235" s="176">
        <f>H181/RES_summary!H$19</f>
        <v>11.136005634243253</v>
      </c>
      <c r="I235" s="176">
        <f>I181/RES_summary!I$19</f>
        <v>11.635873846345206</v>
      </c>
      <c r="J235" s="176">
        <f>J181/RES_summary!J$19</f>
        <v>11.427719902876353</v>
      </c>
      <c r="K235" s="176">
        <f>K181/RES_summary!K$19</f>
        <v>11.458844500319628</v>
      </c>
      <c r="L235" s="176">
        <f>L181/RES_summary!L$19</f>
        <v>14.164483037435202</v>
      </c>
      <c r="M235" s="176">
        <f>M181/RES_summary!M$19</f>
        <v>14.131217258997506</v>
      </c>
      <c r="N235" s="176">
        <f>N181/RES_summary!N$19</f>
        <v>13.898068140440673</v>
      </c>
      <c r="O235" s="176">
        <f>O181/RES_summary!O$19</f>
        <v>13.236064547764647</v>
      </c>
      <c r="P235" s="176">
        <f>P181/RES_summary!P$19</f>
        <v>13.663160289810127</v>
      </c>
      <c r="Q235" s="176">
        <f>Q181/RES_summary!Q$19</f>
        <v>14.951781145791973</v>
      </c>
    </row>
    <row r="237" spans="1:17" ht="12" customHeight="1" x14ac:dyDescent="0.25">
      <c r="A237" s="152" t="s">
        <v>71</v>
      </c>
      <c r="B237" s="184">
        <f>B183/RES_summary!B$19</f>
        <v>122.66469380856252</v>
      </c>
      <c r="C237" s="184">
        <f>C183/RES_summary!C$19</f>
        <v>129.13629346334196</v>
      </c>
      <c r="D237" s="184">
        <f>D183/RES_summary!D$19</f>
        <v>132.6108583634165</v>
      </c>
      <c r="E237" s="184">
        <f>E183/RES_summary!E$19</f>
        <v>147.45047690588791</v>
      </c>
      <c r="F237" s="184">
        <f>F183/RES_summary!F$19</f>
        <v>142.06778628795581</v>
      </c>
      <c r="G237" s="184">
        <f>G183/RES_summary!G$19</f>
        <v>142.00327651095697</v>
      </c>
      <c r="H237" s="184">
        <f>H183/RES_summary!H$19</f>
        <v>148.8346816659151</v>
      </c>
      <c r="I237" s="184">
        <f>I183/RES_summary!I$19</f>
        <v>132.42435854707452</v>
      </c>
      <c r="J237" s="184">
        <f>J183/RES_summary!J$19</f>
        <v>133.75292603126681</v>
      </c>
      <c r="K237" s="184">
        <f>K183/RES_summary!K$19</f>
        <v>130.54202549989535</v>
      </c>
      <c r="L237" s="184">
        <f>L183/RES_summary!L$19</f>
        <v>166.84938797095194</v>
      </c>
      <c r="M237" s="184">
        <f>M183/RES_summary!M$19</f>
        <v>153.62068152970366</v>
      </c>
      <c r="N237" s="184">
        <f>N183/RES_summary!N$19</f>
        <v>138.8265023889939</v>
      </c>
      <c r="O237" s="184">
        <f>O183/RES_summary!O$19</f>
        <v>134.984280058488</v>
      </c>
      <c r="P237" s="184">
        <f>P183/RES_summary!P$19</f>
        <v>119.89899367598326</v>
      </c>
      <c r="Q237" s="184">
        <f>Q183/RES_summary!Q$19</f>
        <v>142.35676364561763</v>
      </c>
    </row>
    <row r="238" spans="1:17" ht="12" customHeight="1" x14ac:dyDescent="0.25">
      <c r="A238" s="158" t="s">
        <v>65</v>
      </c>
      <c r="B238" s="178">
        <f>B184/RES_summary!B$19</f>
        <v>101.81501502104352</v>
      </c>
      <c r="C238" s="178">
        <f>C184/RES_summary!C$19</f>
        <v>107.88335744817681</v>
      </c>
      <c r="D238" s="178">
        <f>D184/RES_summary!D$19</f>
        <v>110.7421923294813</v>
      </c>
      <c r="E238" s="178">
        <f>E184/RES_summary!E$19</f>
        <v>125.0578876927308</v>
      </c>
      <c r="F238" s="178">
        <f>F184/RES_summary!F$19</f>
        <v>119.09669676298113</v>
      </c>
      <c r="G238" s="178">
        <f>G184/RES_summary!G$19</f>
        <v>119.04403772762669</v>
      </c>
      <c r="H238" s="178">
        <f>H184/RES_summary!H$19</f>
        <v>124.22336199068675</v>
      </c>
      <c r="I238" s="178">
        <f>I184/RES_summary!I$19</f>
        <v>106.7065429290549</v>
      </c>
      <c r="J238" s="178">
        <f>J184/RES_summary!J$19</f>
        <v>109.29854123975532</v>
      </c>
      <c r="K238" s="178">
        <f>K184/RES_summary!K$19</f>
        <v>106.01676208556682</v>
      </c>
      <c r="L238" s="178">
        <f>L184/RES_summary!L$19</f>
        <v>135.19341225586538</v>
      </c>
      <c r="M238" s="178">
        <f>M184/RES_summary!M$19</f>
        <v>122.28761744868635</v>
      </c>
      <c r="N238" s="178">
        <f>N184/RES_summary!N$19</f>
        <v>109.01656288475863</v>
      </c>
      <c r="O238" s="178">
        <f>O184/RES_summary!O$19</f>
        <v>105.11348664492792</v>
      </c>
      <c r="P238" s="178">
        <f>P184/RES_summary!P$19</f>
        <v>89.669898505081321</v>
      </c>
      <c r="Q238" s="178">
        <f>Q184/RES_summary!Q$19</f>
        <v>109.4445558599073</v>
      </c>
    </row>
    <row r="239" spans="1:17" ht="12" customHeight="1" x14ac:dyDescent="0.25">
      <c r="A239" s="23" t="s">
        <v>60</v>
      </c>
      <c r="B239" s="176">
        <f>B185/RES_summary!B$19</f>
        <v>101.81501502104352</v>
      </c>
      <c r="C239" s="176">
        <f>C185/RES_summary!C$19</f>
        <v>107.88335744817681</v>
      </c>
      <c r="D239" s="176">
        <f>D185/RES_summary!D$19</f>
        <v>110.7421923294813</v>
      </c>
      <c r="E239" s="176">
        <f>E185/RES_summary!E$19</f>
        <v>125.0578876927308</v>
      </c>
      <c r="F239" s="176">
        <f>F185/RES_summary!F$19</f>
        <v>119.09669676298113</v>
      </c>
      <c r="G239" s="176">
        <f>G185/RES_summary!G$19</f>
        <v>119.04403772762669</v>
      </c>
      <c r="H239" s="176">
        <f>H185/RES_summary!H$19</f>
        <v>124.22336199068675</v>
      </c>
      <c r="I239" s="176">
        <f>I185/RES_summary!I$19</f>
        <v>106.7065429290549</v>
      </c>
      <c r="J239" s="176">
        <f>J185/RES_summary!J$19</f>
        <v>109.29854123975532</v>
      </c>
      <c r="K239" s="176">
        <f>K185/RES_summary!K$19</f>
        <v>106.01676208556682</v>
      </c>
      <c r="L239" s="176">
        <f>L185/RES_summary!L$19</f>
        <v>135.19341225586538</v>
      </c>
      <c r="M239" s="176">
        <f>M185/RES_summary!M$19</f>
        <v>122.28761744868635</v>
      </c>
      <c r="N239" s="176">
        <f>N185/RES_summary!N$19</f>
        <v>109.01656288475863</v>
      </c>
      <c r="O239" s="176">
        <f>O185/RES_summary!O$19</f>
        <v>105.11348664492792</v>
      </c>
      <c r="P239" s="176">
        <f>P185/RES_summary!P$19</f>
        <v>89.669898505081321</v>
      </c>
      <c r="Q239" s="176">
        <f>Q185/RES_summary!Q$19</f>
        <v>109.4445558599073</v>
      </c>
    </row>
    <row r="240" spans="1:17" ht="12" customHeight="1" x14ac:dyDescent="0.25">
      <c r="A240" s="158" t="s">
        <v>112</v>
      </c>
      <c r="B240" s="178">
        <f>B186/RES_summary!B$19</f>
        <v>1.7907839457316752E-2</v>
      </c>
      <c r="C240" s="178">
        <f>C186/RES_summary!C$19</f>
        <v>2.7873311151408751E-2</v>
      </c>
      <c r="D240" s="178">
        <f>D186/RES_summary!D$19</f>
        <v>4.2742639264709413E-2</v>
      </c>
      <c r="E240" s="178">
        <f>E186/RES_summary!E$19</f>
        <v>6.2423490533242594E-2</v>
      </c>
      <c r="F240" s="178">
        <f>F186/RES_summary!F$19</f>
        <v>7.497329577141669E-2</v>
      </c>
      <c r="G240" s="178">
        <f>G186/RES_summary!G$19</f>
        <v>9.0502705272345135E-2</v>
      </c>
      <c r="H240" s="178">
        <f>H186/RES_summary!H$19</f>
        <v>0.133362965198142</v>
      </c>
      <c r="I240" s="178">
        <f>I186/RES_summary!I$19</f>
        <v>0.16651569435139899</v>
      </c>
      <c r="J240" s="178">
        <f>J186/RES_summary!J$19</f>
        <v>0.21304257688224609</v>
      </c>
      <c r="K240" s="178">
        <f>K186/RES_summary!K$19</f>
        <v>0.27313247745683356</v>
      </c>
      <c r="L240" s="178">
        <f>L186/RES_summary!L$19</f>
        <v>0.31168683082143434</v>
      </c>
      <c r="M240" s="178">
        <f>M186/RES_summary!M$19</f>
        <v>0.34783127878879794</v>
      </c>
      <c r="N240" s="178">
        <f>N186/RES_summary!N$19</f>
        <v>0.40698784226107138</v>
      </c>
      <c r="O240" s="178">
        <f>O186/RES_summary!O$19</f>
        <v>0.46742501635673983</v>
      </c>
      <c r="P240" s="178">
        <f>P186/RES_summary!P$19</f>
        <v>0.56651903580748242</v>
      </c>
      <c r="Q240" s="178">
        <f>Q186/RES_summary!Q$19</f>
        <v>0.65386097653616304</v>
      </c>
    </row>
    <row r="241" spans="1:17" ht="12" customHeight="1" x14ac:dyDescent="0.25">
      <c r="A241" s="23" t="s">
        <v>60</v>
      </c>
      <c r="B241" s="177">
        <f>B187/RES_summary!B$19</f>
        <v>1.7907839457316752E-2</v>
      </c>
      <c r="C241" s="177">
        <f>C187/RES_summary!C$19</f>
        <v>2.7873311151408751E-2</v>
      </c>
      <c r="D241" s="177">
        <f>D187/RES_summary!D$19</f>
        <v>4.2742639264709413E-2</v>
      </c>
      <c r="E241" s="177">
        <f>E187/RES_summary!E$19</f>
        <v>6.2423490533242594E-2</v>
      </c>
      <c r="F241" s="177">
        <f>F187/RES_summary!F$19</f>
        <v>7.497329577141669E-2</v>
      </c>
      <c r="G241" s="177">
        <f>G187/RES_summary!G$19</f>
        <v>9.0502705272345135E-2</v>
      </c>
      <c r="H241" s="177">
        <f>H187/RES_summary!H$19</f>
        <v>0.133362965198142</v>
      </c>
      <c r="I241" s="177">
        <f>I187/RES_summary!I$19</f>
        <v>0.16651569435139899</v>
      </c>
      <c r="J241" s="177">
        <f>J187/RES_summary!J$19</f>
        <v>0.21304257688224609</v>
      </c>
      <c r="K241" s="177">
        <f>K187/RES_summary!K$19</f>
        <v>0.27313247745683356</v>
      </c>
      <c r="L241" s="177">
        <f>L187/RES_summary!L$19</f>
        <v>0.31168683082143434</v>
      </c>
      <c r="M241" s="177">
        <f>M187/RES_summary!M$19</f>
        <v>0.34783127878879794</v>
      </c>
      <c r="N241" s="177">
        <f>N187/RES_summary!N$19</f>
        <v>0.40698784226107138</v>
      </c>
      <c r="O241" s="177">
        <f>O187/RES_summary!O$19</f>
        <v>0.46742501635673983</v>
      </c>
      <c r="P241" s="177">
        <f>P187/RES_summary!P$19</f>
        <v>0.56651903580748242</v>
      </c>
      <c r="Q241" s="177">
        <f>Q187/RES_summary!Q$19</f>
        <v>0.65386097653616304</v>
      </c>
    </row>
    <row r="242" spans="1:17" ht="12" customHeight="1" x14ac:dyDescent="0.25">
      <c r="A242" s="158" t="s">
        <v>63</v>
      </c>
      <c r="B242" s="178">
        <f>B188/RES_summary!B$19</f>
        <v>12.851692444353336</v>
      </c>
      <c r="C242" s="178">
        <f>C188/RES_summary!C$19</f>
        <v>12.938342938193301</v>
      </c>
      <c r="D242" s="178">
        <f>D188/RES_summary!D$19</f>
        <v>13.486778039025285</v>
      </c>
      <c r="E242" s="178">
        <f>E188/RES_summary!E$19</f>
        <v>13.889616990641946</v>
      </c>
      <c r="F242" s="178">
        <f>F188/RES_summary!F$19</f>
        <v>14.002672921947079</v>
      </c>
      <c r="G242" s="178">
        <f>G188/RES_summary!G$19</f>
        <v>14.125977156380417</v>
      </c>
      <c r="H242" s="178">
        <f>H188/RES_summary!H$19</f>
        <v>15.526539170582625</v>
      </c>
      <c r="I242" s="178">
        <f>I188/RES_summary!I$19</f>
        <v>16.166144989613034</v>
      </c>
      <c r="J242" s="178">
        <f>J188/RES_summary!J$19</f>
        <v>14.938403565628683</v>
      </c>
      <c r="K242" s="178">
        <f>K188/RES_summary!K$19</f>
        <v>14.898870145963485</v>
      </c>
      <c r="L242" s="178">
        <f>L188/RES_summary!L$19</f>
        <v>19.860422754390619</v>
      </c>
      <c r="M242" s="178">
        <f>M188/RES_summary!M$19</f>
        <v>19.463102663734489</v>
      </c>
      <c r="N242" s="178">
        <f>N188/RES_summary!N$19</f>
        <v>18.254013425281457</v>
      </c>
      <c r="O242" s="178">
        <f>O188/RES_summary!O$19</f>
        <v>18.276553596054324</v>
      </c>
      <c r="P242" s="178">
        <f>P188/RES_summary!P$19</f>
        <v>18.423903811359338</v>
      </c>
      <c r="Q242" s="178">
        <f>Q188/RES_summary!Q$19</f>
        <v>20.076226371389815</v>
      </c>
    </row>
    <row r="243" spans="1:17" ht="12" customHeight="1" x14ac:dyDescent="0.25">
      <c r="A243" s="167" t="s">
        <v>144</v>
      </c>
      <c r="B243" s="183">
        <f>B189/RES_summary!B$19</f>
        <v>12.560154732144269</v>
      </c>
      <c r="C243" s="183">
        <f>C189/RES_summary!C$19</f>
        <v>12.598877574216377</v>
      </c>
      <c r="D243" s="183">
        <f>D189/RES_summary!D$19</f>
        <v>12.765340570397379</v>
      </c>
      <c r="E243" s="183">
        <f>E189/RES_summary!E$19</f>
        <v>12.867579797554265</v>
      </c>
      <c r="F243" s="183">
        <f>F189/RES_summary!F$19</f>
        <v>12.837576816331508</v>
      </c>
      <c r="G243" s="183">
        <f>G189/RES_summary!G$19</f>
        <v>13.119973105103977</v>
      </c>
      <c r="H243" s="183">
        <f>H189/RES_summary!H$19</f>
        <v>13.519112242198245</v>
      </c>
      <c r="I243" s="183">
        <f>I189/RES_summary!I$19</f>
        <v>14.553435372662237</v>
      </c>
      <c r="J243" s="183">
        <f>J189/RES_summary!J$19</f>
        <v>14.581188814285113</v>
      </c>
      <c r="K243" s="183">
        <f>K189/RES_summary!K$19</f>
        <v>14.776029055254536</v>
      </c>
      <c r="L243" s="183">
        <f>L189/RES_summary!L$19</f>
        <v>17.887310104723603</v>
      </c>
      <c r="M243" s="183">
        <f>M189/RES_summary!M$19</f>
        <v>17.328831957165047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13.682051716778087</v>
      </c>
      <c r="D244" s="183">
        <f>D190/RES_summary!D$19</f>
        <v>13.793012564964261</v>
      </c>
      <c r="E244" s="183">
        <f>E190/RES_summary!E$19</f>
        <v>13.822859812004271</v>
      </c>
      <c r="F244" s="183">
        <f>F190/RES_summary!F$19</f>
        <v>13.74625475952902</v>
      </c>
      <c r="G244" s="183">
        <f>G190/RES_summary!G$19</f>
        <v>13.874853749149498</v>
      </c>
      <c r="H244" s="183">
        <f>H190/RES_summary!H$19</f>
        <v>14.058569000293096</v>
      </c>
      <c r="I244" s="183">
        <f>I190/RES_summary!I$19</f>
        <v>14.046269914495372</v>
      </c>
      <c r="J244" s="183">
        <f>J190/RES_summary!J$19</f>
        <v>14.162970287628408</v>
      </c>
      <c r="K244" s="183">
        <f>K190/RES_summary!K$19</f>
        <v>14.400850107577618</v>
      </c>
      <c r="L244" s="183">
        <f>L190/RES_summary!L$19</f>
        <v>17.261530087650247</v>
      </c>
      <c r="M244" s="183">
        <f>M190/RES_summary!M$19</f>
        <v>16.751576660694084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9.298142853401151</v>
      </c>
      <c r="D245" s="182">
        <f>D191/RES_summary!D$19</f>
        <v>9.3538822008150806</v>
      </c>
      <c r="E245" s="182">
        <f>E191/RES_summary!E$19</f>
        <v>9.3542758548819922</v>
      </c>
      <c r="F245" s="182">
        <f>F191/RES_summary!F$19</f>
        <v>9.2816582137752182</v>
      </c>
      <c r="G245" s="182">
        <f>G191/RES_summary!G$19</f>
        <v>9.3509612861859672</v>
      </c>
      <c r="H245" s="182">
        <f>H191/RES_summary!H$19</f>
        <v>9.4595537336471462</v>
      </c>
      <c r="I245" s="182">
        <f>I191/RES_summary!I$19</f>
        <v>9.4491953475163832</v>
      </c>
      <c r="J245" s="182">
        <f>J191/RES_summary!J$19</f>
        <v>9.5311706460479009</v>
      </c>
      <c r="K245" s="182">
        <f>K191/RES_summary!K$19</f>
        <v>9.727852847492743</v>
      </c>
      <c r="L245" s="182">
        <f>L191/RES_summary!L$19</f>
        <v>11.895061219641228</v>
      </c>
      <c r="M245" s="182">
        <f>M191/RES_summary!M$19</f>
        <v>11.26374077215706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4.383908863376937</v>
      </c>
      <c r="D246" s="181">
        <f>D192/RES_summary!D$19</f>
        <v>4.4391303641491806</v>
      </c>
      <c r="E246" s="181">
        <f>E192/RES_summary!E$19</f>
        <v>4.4685839571222772</v>
      </c>
      <c r="F246" s="181">
        <f>F192/RES_summary!F$19</f>
        <v>4.4645965457538015</v>
      </c>
      <c r="G246" s="181">
        <f>G192/RES_summary!G$19</f>
        <v>4.5238924629635351</v>
      </c>
      <c r="H246" s="181">
        <f>H192/RES_summary!H$19</f>
        <v>4.599015266645945</v>
      </c>
      <c r="I246" s="181">
        <f>I192/RES_summary!I$19</f>
        <v>4.5970745669789865</v>
      </c>
      <c r="J246" s="181">
        <f>J192/RES_summary!J$19</f>
        <v>4.6317996415805061</v>
      </c>
      <c r="K246" s="181">
        <f>K192/RES_summary!K$19</f>
        <v>4.6729972600848759</v>
      </c>
      <c r="L246" s="181">
        <f>L192/RES_summary!L$19</f>
        <v>5.3664688680090142</v>
      </c>
      <c r="M246" s="181">
        <f>M192/RES_summary!M$19</f>
        <v>5.4878358885370258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14.18750863715073</v>
      </c>
      <c r="C247" s="180">
        <f>C193/RES_summary!C$19</f>
        <v>14.102567611030674</v>
      </c>
      <c r="D247" s="180">
        <f>D193/RES_summary!D$19</f>
        <v>15.227258518558648</v>
      </c>
      <c r="E247" s="180">
        <f>E193/RES_summary!E$19</f>
        <v>15.576609469498665</v>
      </c>
      <c r="F247" s="180">
        <f>F193/RES_summary!F$19</f>
        <v>15.281072326844773</v>
      </c>
      <c r="G247" s="180">
        <f>G193/RES_summary!G$19</f>
        <v>14.916561870415491</v>
      </c>
      <c r="H247" s="180">
        <f>H193/RES_summary!H$19</f>
        <v>16.718709110614185</v>
      </c>
      <c r="I247" s="180">
        <f>I193/RES_summary!I$19</f>
        <v>16.445941406279449</v>
      </c>
      <c r="J247" s="180">
        <f>J193/RES_summary!J$19</f>
        <v>15.010774210380918</v>
      </c>
      <c r="K247" s="180">
        <f>K193/RES_summary!K$19</f>
        <v>14.945013359636723</v>
      </c>
      <c r="L247" s="180">
        <f>L193/RES_summary!L$19</f>
        <v>20.134742982477963</v>
      </c>
      <c r="M247" s="180">
        <f>M193/RES_summary!M$19</f>
        <v>19.548525173091534</v>
      </c>
      <c r="N247" s="180">
        <f>N193/RES_summary!N$19</f>
        <v>18.301892115811388</v>
      </c>
      <c r="O247" s="180">
        <f>O193/RES_summary!O$19</f>
        <v>18.325504831935376</v>
      </c>
      <c r="P247" s="180">
        <f>P193/RES_summary!P$19</f>
        <v>18.479343730567244</v>
      </c>
      <c r="Q247" s="180">
        <f>Q193/RES_summary!Q$19</f>
        <v>20.179210650994598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14.49365492979228</v>
      </c>
      <c r="D248" s="179">
        <f>D194/RES_summary!D$19</f>
        <v>14.998229001968021</v>
      </c>
      <c r="E248" s="179">
        <f>E194/RES_summary!E$19</f>
        <v>15.044850345894863</v>
      </c>
      <c r="F248" s="179">
        <f>F194/RES_summary!F$19</f>
        <v>14.702733182069535</v>
      </c>
      <c r="G248" s="179">
        <f>G194/RES_summary!G$19</f>
        <v>14.437684959590969</v>
      </c>
      <c r="H248" s="179">
        <f>H194/RES_summary!H$19</f>
        <v>15.660251120701183</v>
      </c>
      <c r="I248" s="179">
        <f>I194/RES_summary!I$19</f>
        <v>15.448517577547895</v>
      </c>
      <c r="J248" s="179">
        <f>J194/RES_summary!J$19</f>
        <v>14.520591268739441</v>
      </c>
      <c r="K248" s="179">
        <f>K194/RES_summary!K$19</f>
        <v>14.490948364503675</v>
      </c>
      <c r="L248" s="179">
        <f>L194/RES_summary!L$19</f>
        <v>18.846822344565599</v>
      </c>
      <c r="M248" s="179">
        <f>M194/RES_summary!M$19</f>
        <v>18.26515426940858</v>
      </c>
      <c r="N248" s="179">
        <f>N194/RES_summary!N$19</f>
        <v>17.445299220290558</v>
      </c>
      <c r="O248" s="179">
        <f>O194/RES_summary!O$19</f>
        <v>17.480616367618865</v>
      </c>
      <c r="P248" s="179">
        <f>P194/RES_summary!P$19</f>
        <v>17.603900098367891</v>
      </c>
      <c r="Q248" s="179">
        <f>Q194/RES_summary!Q$19</f>
        <v>18.691847530800906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10.109746066415342</v>
      </c>
      <c r="D249" s="177">
        <f>D195/RES_summary!D$19</f>
        <v>10.559098637818838</v>
      </c>
      <c r="E249" s="177">
        <f>E195/RES_summary!E$19</f>
        <v>10.576266388772586</v>
      </c>
      <c r="F249" s="177">
        <f>F195/RES_summary!F$19</f>
        <v>10.238136636315735</v>
      </c>
      <c r="G249" s="177">
        <f>G195/RES_summary!G$19</f>
        <v>9.9137924966274333</v>
      </c>
      <c r="H249" s="177">
        <f>H195/RES_summary!H$19</f>
        <v>11.061235854055239</v>
      </c>
      <c r="I249" s="177">
        <f>I195/RES_summary!I$19</f>
        <v>10.851443010568904</v>
      </c>
      <c r="J249" s="177">
        <f>J195/RES_summary!J$19</f>
        <v>9.8887916271589038</v>
      </c>
      <c r="K249" s="177">
        <f>K195/RES_summary!K$19</f>
        <v>9.8179511044187979</v>
      </c>
      <c r="L249" s="177">
        <f>L195/RES_summary!L$19</f>
        <v>13.480353476556578</v>
      </c>
      <c r="M249" s="177">
        <f>M195/RES_summary!M$19</f>
        <v>12.777318380871552</v>
      </c>
      <c r="N249" s="177">
        <f>N195/RES_summary!N$19</f>
        <v>11.95855265439025</v>
      </c>
      <c r="O249" s="177">
        <f>O195/RES_summary!O$19</f>
        <v>11.97538699870424</v>
      </c>
      <c r="P249" s="177">
        <f>P195/RES_summary!P$19</f>
        <v>12.075301471060252</v>
      </c>
      <c r="Q249" s="177">
        <f>Q195/RES_summary!Q$19</f>
        <v>13.138767502341778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4.3839088633769352</v>
      </c>
      <c r="D250" s="176">
        <f>D196/RES_summary!D$19</f>
        <v>4.4391303641491779</v>
      </c>
      <c r="E250" s="176">
        <f>E196/RES_summary!E$19</f>
        <v>4.4685839571222772</v>
      </c>
      <c r="F250" s="176">
        <f>F196/RES_summary!F$19</f>
        <v>4.4645965457537997</v>
      </c>
      <c r="G250" s="176">
        <f>G196/RES_summary!G$19</f>
        <v>4.5238924629635351</v>
      </c>
      <c r="H250" s="176">
        <f>H196/RES_summary!H$19</f>
        <v>4.599015266645945</v>
      </c>
      <c r="I250" s="176">
        <f>I196/RES_summary!I$19</f>
        <v>4.5970745669789901</v>
      </c>
      <c r="J250" s="176">
        <f>J196/RES_summary!J$19</f>
        <v>4.6317996415805354</v>
      </c>
      <c r="K250" s="176">
        <f>K196/RES_summary!K$19</f>
        <v>4.6729972600848768</v>
      </c>
      <c r="L250" s="176">
        <f>L196/RES_summary!L$19</f>
        <v>5.366468868009016</v>
      </c>
      <c r="M250" s="176">
        <f>M196/RES_summary!M$19</f>
        <v>5.4878358885370275</v>
      </c>
      <c r="N250" s="176">
        <f>N196/RES_summary!N$19</f>
        <v>5.4867465659003107</v>
      </c>
      <c r="O250" s="176">
        <f>O196/RES_summary!O$19</f>
        <v>5.5052293689146286</v>
      </c>
      <c r="P250" s="176">
        <f>P196/RES_summary!P$19</f>
        <v>5.5285986273076384</v>
      </c>
      <c r="Q250" s="176">
        <f>Q196/RES_summary!Q$19</f>
        <v>5.5530800284591315</v>
      </c>
    </row>
    <row r="251" spans="1:17" ht="12" customHeight="1" x14ac:dyDescent="0.25">
      <c r="A251" s="158" t="s">
        <v>62</v>
      </c>
      <c r="B251" s="178">
        <f>B197/RES_summary!B$19</f>
        <v>7.9800785037083513</v>
      </c>
      <c r="C251" s="178">
        <f>C197/RES_summary!C$19</f>
        <v>8.2867197658204255</v>
      </c>
      <c r="D251" s="178">
        <f>D197/RES_summary!D$19</f>
        <v>8.3391453556452042</v>
      </c>
      <c r="E251" s="178">
        <f>E197/RES_summary!E$19</f>
        <v>8.4405487319819184</v>
      </c>
      <c r="F251" s="178">
        <f>F197/RES_summary!F$19</f>
        <v>8.8934433072561738</v>
      </c>
      <c r="G251" s="178">
        <f>G197/RES_summary!G$19</f>
        <v>8.7427589216775239</v>
      </c>
      <c r="H251" s="178">
        <f>H197/RES_summary!H$19</f>
        <v>8.9514175394475739</v>
      </c>
      <c r="I251" s="178">
        <f>I197/RES_summary!I$19</f>
        <v>9.3851549340551834</v>
      </c>
      <c r="J251" s="178">
        <f>J197/RES_summary!J$19</f>
        <v>9.3029386490005521</v>
      </c>
      <c r="K251" s="178">
        <f>K197/RES_summary!K$19</f>
        <v>9.3532607909082319</v>
      </c>
      <c r="L251" s="178">
        <f>L197/RES_summary!L$19</f>
        <v>11.4838661298745</v>
      </c>
      <c r="M251" s="178">
        <f>M197/RES_summary!M$19</f>
        <v>11.522130138494035</v>
      </c>
      <c r="N251" s="178">
        <f>N197/RES_summary!N$19</f>
        <v>11.148938236692747</v>
      </c>
      <c r="O251" s="178">
        <f>O197/RES_summary!O$19</f>
        <v>11.126814801149012</v>
      </c>
      <c r="P251" s="178">
        <f>P197/RES_summary!P$19</f>
        <v>11.238672323735114</v>
      </c>
      <c r="Q251" s="178">
        <f>Q197/RES_summary!Q$19</f>
        <v>12.182120437784372</v>
      </c>
    </row>
    <row r="252" spans="1:17" ht="12" customHeight="1" x14ac:dyDescent="0.25">
      <c r="A252" s="23" t="s">
        <v>57</v>
      </c>
      <c r="B252" s="177">
        <f>B198/RES_summary!B$19</f>
        <v>7.6363672089357459</v>
      </c>
      <c r="C252" s="177">
        <f>C198/RES_summary!C$19</f>
        <v>7.8348796454922027</v>
      </c>
      <c r="D252" s="177">
        <f>D198/RES_summary!D$19</f>
        <v>7.9128023416751123</v>
      </c>
      <c r="E252" s="177">
        <f>E198/RES_summary!E$19</f>
        <v>7.9398824478565579</v>
      </c>
      <c r="F252" s="177">
        <f>F198/RES_summary!F$19</f>
        <v>8.4171083198570855</v>
      </c>
      <c r="G252" s="177">
        <f>G198/RES_summary!G$19</f>
        <v>8.5078416925679559</v>
      </c>
      <c r="H252" s="177">
        <f>H198/RES_summary!H$19</f>
        <v>8.6263210793172043</v>
      </c>
      <c r="I252" s="177">
        <f>I198/RES_summary!I$19</f>
        <v>8.9394472811811081</v>
      </c>
      <c r="J252" s="177">
        <f>J198/RES_summary!J$19</f>
        <v>9.0581260036292583</v>
      </c>
      <c r="K252" s="177">
        <f>K198/RES_summary!K$19</f>
        <v>9.0364225964431739</v>
      </c>
      <c r="L252" s="177">
        <f>L198/RES_summary!L$19</f>
        <v>10.860918631887898</v>
      </c>
      <c r="M252" s="177">
        <f>M198/RES_summary!M$19</f>
        <v>10.771110307265028</v>
      </c>
      <c r="N252" s="177">
        <f>N198/RES_summary!N$19</f>
        <v>9.3636793572696586</v>
      </c>
      <c r="O252" s="177">
        <f>O198/RES_summary!O$19</f>
        <v>11.942900399186833</v>
      </c>
      <c r="P252" s="177">
        <f>P198/RES_summary!P$19</f>
        <v>10.661233106542122</v>
      </c>
      <c r="Q252" s="177">
        <f>Q198/RES_summary!Q$19</f>
        <v>10.754561039737464</v>
      </c>
    </row>
    <row r="253" spans="1:17" ht="12" customHeight="1" x14ac:dyDescent="0.25">
      <c r="A253" s="29" t="s">
        <v>140</v>
      </c>
      <c r="B253" s="176">
        <f>B199/RES_summary!B$19</f>
        <v>8.62221651658502</v>
      </c>
      <c r="C253" s="176">
        <f>C199/RES_summary!C$19</f>
        <v>8.6700292862343176</v>
      </c>
      <c r="D253" s="176">
        <f>D199/RES_summary!D$19</f>
        <v>8.8739865061695262</v>
      </c>
      <c r="E253" s="176">
        <f>E199/RES_summary!E$19</f>
        <v>8.9055461065585444</v>
      </c>
      <c r="F253" s="176">
        <f>F199/RES_summary!F$19</f>
        <v>9.0660250217649754</v>
      </c>
      <c r="G253" s="176">
        <f>G199/RES_summary!G$19</f>
        <v>8.9010620036826804</v>
      </c>
      <c r="H253" s="176">
        <f>H199/RES_summary!H$19</f>
        <v>9.1055815831067797</v>
      </c>
      <c r="I253" s="176">
        <f>I199/RES_summary!I$19</f>
        <v>9.5217865124051304</v>
      </c>
      <c r="J253" s="176">
        <f>J199/RES_summary!J$19</f>
        <v>9.3568180708864706</v>
      </c>
      <c r="K253" s="176">
        <f>K199/RES_summary!K$19</f>
        <v>9.424234615449528</v>
      </c>
      <c r="L253" s="176">
        <f>L199/RES_summary!L$19</f>
        <v>11.713543116520112</v>
      </c>
      <c r="M253" s="176">
        <f>M199/RES_summary!M$19</f>
        <v>11.704218339600198</v>
      </c>
      <c r="N253" s="176">
        <f>N199/RES_summary!N$19</f>
        <v>11.518413969575947</v>
      </c>
      <c r="O253" s="176">
        <f>O199/RES_summary!O$19</f>
        <v>10.969759915448723</v>
      </c>
      <c r="P253" s="176">
        <f>P199/RES_summary!P$19</f>
        <v>11.323727496540711</v>
      </c>
      <c r="Q253" s="176">
        <f>Q199/RES_summary!Q$19</f>
        <v>12.391708191342349</v>
      </c>
    </row>
    <row r="255" spans="1:17" ht="12" customHeight="1" x14ac:dyDescent="0.25">
      <c r="A255" s="152" t="s">
        <v>195</v>
      </c>
      <c r="B255" s="184">
        <f>B201/RES_summary!B$19</f>
        <v>7.9447781146107523</v>
      </c>
      <c r="C255" s="184">
        <f>C201/RES_summary!C$19</f>
        <v>6.8439706921012995</v>
      </c>
      <c r="D255" s="184">
        <f>D201/RES_summary!D$19</f>
        <v>6.8028687634653364</v>
      </c>
      <c r="E255" s="184">
        <f>E201/RES_summary!E$19</f>
        <v>5.9414884561773151</v>
      </c>
      <c r="F255" s="184">
        <f>F201/RES_summary!F$19</f>
        <v>4.3876282861839719</v>
      </c>
      <c r="G255" s="184">
        <f>G201/RES_summary!G$19</f>
        <v>4.4711092902381422</v>
      </c>
      <c r="H255" s="184">
        <f>H201/RES_summary!H$19</f>
        <v>3.6909149996916653</v>
      </c>
      <c r="I255" s="184">
        <f>I201/RES_summary!I$19</f>
        <v>1.9009528733654846</v>
      </c>
      <c r="J255" s="184">
        <f>J201/RES_summary!J$19</f>
        <v>1.6320743523674415</v>
      </c>
      <c r="K255" s="184">
        <f>K201/RES_summary!K$19</f>
        <v>1.8992035196505188</v>
      </c>
      <c r="L255" s="184">
        <f>L201/RES_summary!L$19</f>
        <v>2.208897872983127</v>
      </c>
      <c r="M255" s="184">
        <f>M201/RES_summary!M$19</f>
        <v>1.1515398802658208</v>
      </c>
      <c r="N255" s="184">
        <f>N201/RES_summary!N$19</f>
        <v>0.8061215089202064</v>
      </c>
      <c r="O255" s="184">
        <f>O201/RES_summary!O$19</f>
        <v>0.93615926259347493</v>
      </c>
      <c r="P255" s="184">
        <f>P201/RES_summary!P$19</f>
        <v>0.66479842634503938</v>
      </c>
      <c r="Q255" s="184">
        <f>Q201/RES_summary!Q$19</f>
        <v>0.66870549505962529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5.0915684947113347</v>
      </c>
      <c r="C260" s="178">
        <f>C206/RES_summary!C$19</f>
        <v>4.7812203464914242</v>
      </c>
      <c r="D260" s="178">
        <f>D206/RES_summary!D$19</f>
        <v>4.3671452238488042</v>
      </c>
      <c r="E260" s="178">
        <f>E206/RES_summary!E$19</f>
        <v>3.8369018231755563</v>
      </c>
      <c r="F260" s="178">
        <f>F206/RES_summary!F$19</f>
        <v>3.1940229234404405</v>
      </c>
      <c r="G260" s="178">
        <f>G206/RES_summary!G$19</f>
        <v>2.6992444697280806</v>
      </c>
      <c r="H260" s="178">
        <f>H206/RES_summary!H$19</f>
        <v>2.2880411063290165</v>
      </c>
      <c r="I260" s="178">
        <f>I206/RES_summary!I$19</f>
        <v>0.84403906952663066</v>
      </c>
      <c r="J260" s="178">
        <f>J206/RES_summary!J$19</f>
        <v>0.81162938243294469</v>
      </c>
      <c r="K260" s="178">
        <f>K206/RES_summary!K$19</f>
        <v>1.0689029782698576</v>
      </c>
      <c r="L260" s="178">
        <f>L206/RES_summary!L$19</f>
        <v>0.74001189245488619</v>
      </c>
      <c r="M260" s="178">
        <f>M206/RES_summary!M$19</f>
        <v>9.6248975137363385E-2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6.2027874172753554</v>
      </c>
      <c r="C261" s="183">
        <f>C207/RES_summary!C$19</f>
        <v>6.1416268064524555</v>
      </c>
      <c r="D261" s="183">
        <f>D207/RES_summary!D$19</f>
        <v>6.1746542990803359</v>
      </c>
      <c r="E261" s="183">
        <f>E207/RES_summary!E$19</f>
        <v>6.1723785226281631</v>
      </c>
      <c r="F261" s="183">
        <f>F207/RES_summary!F$19</f>
        <v>6.1230535064040383</v>
      </c>
      <c r="G261" s="183">
        <f>G207/RES_summary!G$19</f>
        <v>6.1600069152777772</v>
      </c>
      <c r="H261" s="183">
        <f>H207/RES_summary!H$19</f>
        <v>6.2205618887852525</v>
      </c>
      <c r="I261" s="183">
        <f>I207/RES_summary!I$19</f>
        <v>6.177779740200819</v>
      </c>
      <c r="J261" s="183">
        <f>J207/RES_summary!J$19</f>
        <v>6.1852043878144523</v>
      </c>
      <c r="K261" s="183">
        <f>K207/RES_summary!K$19</f>
        <v>6.2011600892457714</v>
      </c>
      <c r="L261" s="183">
        <f>L207/RES_summary!L$19</f>
        <v>7.3937542303281711</v>
      </c>
      <c r="M261" s="183">
        <f>M207/RES_summary!M$19</f>
        <v>7.1629062077979562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3.9920574241940128</v>
      </c>
      <c r="D262" s="183">
        <f>D208/RES_summary!D$19</f>
        <v>4.0135252944021564</v>
      </c>
      <c r="E262" s="183">
        <f>E208/RES_summary!E$19</f>
        <v>4.0120460397084239</v>
      </c>
      <c r="F262" s="183">
        <f>F208/RES_summary!F$19</f>
        <v>3.9799847791627165</v>
      </c>
      <c r="G262" s="183">
        <f>G208/RES_summary!G$19</f>
        <v>4.0040044949306424</v>
      </c>
      <c r="H262" s="183">
        <f>H208/RES_summary!H$19</f>
        <v>4.0433652277104404</v>
      </c>
      <c r="I262" s="183">
        <f>I208/RES_summary!I$19</f>
        <v>4.0155568311304997</v>
      </c>
      <c r="J262" s="183">
        <f>J208/RES_summary!J$19</f>
        <v>4.0203828520793872</v>
      </c>
      <c r="K262" s="183">
        <f>K208/RES_summary!K$19</f>
        <v>4.0307540580097783</v>
      </c>
      <c r="L262" s="183">
        <f>L208/RES_summary!L$19</f>
        <v>4.9168465631682672</v>
      </c>
      <c r="M262" s="183">
        <f>M208/RES_summary!M$19</f>
        <v>4.6558890350686895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3.9920574241940128</v>
      </c>
      <c r="D263" s="182">
        <f>D209/RES_summary!D$19</f>
        <v>4.0135252944021564</v>
      </c>
      <c r="E263" s="182">
        <f>E209/RES_summary!E$19</f>
        <v>4.0120460397084239</v>
      </c>
      <c r="F263" s="182">
        <f>F209/RES_summary!F$19</f>
        <v>3.9799847791627165</v>
      </c>
      <c r="G263" s="182">
        <f>G209/RES_summary!G$19</f>
        <v>4.0040044949306424</v>
      </c>
      <c r="H263" s="182">
        <f>H209/RES_summary!H$19</f>
        <v>4.0433652277104404</v>
      </c>
      <c r="I263" s="182">
        <f>I209/RES_summary!I$19</f>
        <v>4.0155568311304997</v>
      </c>
      <c r="J263" s="182">
        <f>J209/RES_summary!J$19</f>
        <v>4.0203828520793872</v>
      </c>
      <c r="K263" s="182">
        <f>K209/RES_summary!K$19</f>
        <v>4.0307540580097783</v>
      </c>
      <c r="L263" s="182">
        <f>L209/RES_summary!L$19</f>
        <v>4.9168465631682672</v>
      </c>
      <c r="M263" s="182">
        <f>M209/RES_summary!M$19</f>
        <v>4.6558890350686895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2.8532096198994177</v>
      </c>
      <c r="C269" s="178">
        <f>C215/RES_summary!C$19</f>
        <v>2.0627503456098748</v>
      </c>
      <c r="D269" s="178">
        <f>D215/RES_summary!D$19</f>
        <v>2.4357235396165318</v>
      </c>
      <c r="E269" s="178">
        <f>E215/RES_summary!E$19</f>
        <v>2.1045866330017584</v>
      </c>
      <c r="F269" s="178">
        <f>F215/RES_summary!F$19</f>
        <v>1.1936053627435315</v>
      </c>
      <c r="G269" s="178">
        <f>G215/RES_summary!G$19</f>
        <v>1.7718648205100616</v>
      </c>
      <c r="H269" s="178">
        <f>H215/RES_summary!H$19</f>
        <v>1.402873893362649</v>
      </c>
      <c r="I269" s="178">
        <f>I215/RES_summary!I$19</f>
        <v>1.0569138038388539</v>
      </c>
      <c r="J269" s="178">
        <f>J215/RES_summary!J$19</f>
        <v>0.82044496993449678</v>
      </c>
      <c r="K269" s="178">
        <f>K215/RES_summary!K$19</f>
        <v>0.83030054138066123</v>
      </c>
      <c r="L269" s="178">
        <f>L215/RES_summary!L$19</f>
        <v>1.4688859805282406</v>
      </c>
      <c r="M269" s="178">
        <f>M215/RES_summary!M$19</f>
        <v>1.0552909051284574</v>
      </c>
      <c r="N269" s="178">
        <f>N215/RES_summary!N$19</f>
        <v>0.8061215089202064</v>
      </c>
      <c r="O269" s="178">
        <f>O215/RES_summary!O$19</f>
        <v>0.93615926259347493</v>
      </c>
      <c r="P269" s="178">
        <f>P215/RES_summary!P$19</f>
        <v>0.66479842634503938</v>
      </c>
      <c r="Q269" s="178">
        <f>Q215/RES_summary!Q$19</f>
        <v>0.66870549505962529</v>
      </c>
    </row>
    <row r="270" spans="1:17" ht="12" customHeight="1" x14ac:dyDescent="0.25">
      <c r="A270" s="23" t="s">
        <v>57</v>
      </c>
      <c r="B270" s="177">
        <f>B216/RES_summary!B$19</f>
        <v>4.3804208315827156</v>
      </c>
      <c r="C270" s="177">
        <f>C216/RES_summary!C$19</f>
        <v>4.4942927799356713</v>
      </c>
      <c r="D270" s="177">
        <f>D216/RES_summary!D$19</f>
        <v>4.3773350144628242</v>
      </c>
      <c r="E270" s="177">
        <f>E216/RES_summary!E$19</f>
        <v>4.3706114038389643</v>
      </c>
      <c r="F270" s="177">
        <f>F216/RES_summary!F$19</f>
        <v>4.4880215588054329</v>
      </c>
      <c r="G270" s="177">
        <f>G216/RES_summary!G$19</f>
        <v>4.4012613472143469</v>
      </c>
      <c r="H270" s="177">
        <f>H216/RES_summary!H$19</f>
        <v>4.3612118165017728</v>
      </c>
      <c r="I270" s="177">
        <f>I216/RES_summary!I$19</f>
        <v>4.5046861013431698</v>
      </c>
      <c r="J270" s="177">
        <f>J216/RES_summary!J$19</f>
        <v>4.5483116849209946</v>
      </c>
      <c r="K270" s="177">
        <f>K216/RES_summary!K$19</f>
        <v>4.5368913316423276</v>
      </c>
      <c r="L270" s="177">
        <f>L216/RES_summary!L$19</f>
        <v>5.4529109355819525</v>
      </c>
      <c r="M270" s="177">
        <f>M216/RES_summary!M$19</f>
        <v>5.4078211220919039</v>
      </c>
      <c r="N270" s="177">
        <f>N216/RES_summary!N$19</f>
        <v>4.7011962150814135</v>
      </c>
      <c r="O270" s="177">
        <f>O216/RES_summary!O$19</f>
        <v>5.8006121464736582</v>
      </c>
      <c r="P270" s="177">
        <f>P216/RES_summary!P$19</f>
        <v>5.1781121994792576</v>
      </c>
      <c r="Q270" s="177">
        <f>Q216/RES_summary!Q$19</f>
        <v>5.2234411501364271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12.189894863105673</v>
      </c>
      <c r="D275" s="168">
        <f t="shared" ref="D275:Q275" si="74">SUM(D276,D278,D280,D289)</f>
        <v>7.5655527611944162</v>
      </c>
      <c r="E275" s="168">
        <f t="shared" si="74"/>
        <v>11.58540588716369</v>
      </c>
      <c r="F275" s="168">
        <f t="shared" si="74"/>
        <v>9.974850317102737</v>
      </c>
      <c r="G275" s="168">
        <f t="shared" si="74"/>
        <v>15.306929658738609</v>
      </c>
      <c r="H275" s="168">
        <f t="shared" si="74"/>
        <v>14.805818157182944</v>
      </c>
      <c r="I275" s="168">
        <f t="shared" si="74"/>
        <v>3.4872911050205921</v>
      </c>
      <c r="J275" s="168">
        <f t="shared" si="74"/>
        <v>6.0985889637839943</v>
      </c>
      <c r="K275" s="168">
        <f t="shared" si="74"/>
        <v>4.9157635849246892</v>
      </c>
      <c r="L275" s="168">
        <f t="shared" si="74"/>
        <v>0</v>
      </c>
      <c r="M275" s="168">
        <f t="shared" si="74"/>
        <v>0</v>
      </c>
      <c r="N275" s="168">
        <f t="shared" si="74"/>
        <v>0</v>
      </c>
      <c r="O275" s="168">
        <f t="shared" si="74"/>
        <v>0</v>
      </c>
      <c r="P275" s="168">
        <f t="shared" si="74"/>
        <v>0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10.124186091548827</v>
      </c>
      <c r="D276" s="157">
        <f t="shared" ref="D276:Q276" si="75">D277</f>
        <v>6.2530334261729443</v>
      </c>
      <c r="E276" s="157">
        <f t="shared" si="75"/>
        <v>9.7368243407879955</v>
      </c>
      <c r="F276" s="157">
        <f t="shared" si="75"/>
        <v>8.3209880874088356</v>
      </c>
      <c r="G276" s="157">
        <f t="shared" si="75"/>
        <v>12.808009816432769</v>
      </c>
      <c r="H276" s="157">
        <f t="shared" si="75"/>
        <v>12.285048682973402</v>
      </c>
      <c r="I276" s="157">
        <f t="shared" si="75"/>
        <v>2.8599937953071448</v>
      </c>
      <c r="J276" s="157">
        <f t="shared" si="75"/>
        <v>5.0539266917014292</v>
      </c>
      <c r="K276" s="157">
        <f t="shared" si="75"/>
        <v>4.0055551902538902</v>
      </c>
      <c r="L276" s="157">
        <f t="shared" si="75"/>
        <v>0</v>
      </c>
      <c r="M276" s="157">
        <f t="shared" si="75"/>
        <v>0</v>
      </c>
      <c r="N276" s="157">
        <f t="shared" si="75"/>
        <v>0</v>
      </c>
      <c r="O276" s="157">
        <f t="shared" si="75"/>
        <v>0</v>
      </c>
      <c r="P276" s="157">
        <f t="shared" si="75"/>
        <v>0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10.124186091548827</v>
      </c>
      <c r="D277" s="57">
        <f>RES_hhdet_in_fec!D$163</f>
        <v>6.2530334261729443</v>
      </c>
      <c r="E277" s="57">
        <f>RES_hhdet_in_fec!E$163</f>
        <v>9.7368243407879955</v>
      </c>
      <c r="F277" s="57">
        <f>RES_hhdet_in_fec!F$163</f>
        <v>8.3209880874088356</v>
      </c>
      <c r="G277" s="57">
        <f>RES_hhdet_in_fec!G$163</f>
        <v>12.808009816432769</v>
      </c>
      <c r="H277" s="57">
        <f>RES_hhdet_in_fec!H$163</f>
        <v>12.285048682973402</v>
      </c>
      <c r="I277" s="57">
        <f>RES_hhdet_in_fec!I$163</f>
        <v>2.8599937953071448</v>
      </c>
      <c r="J277" s="57">
        <f>RES_hhdet_in_fec!J$163</f>
        <v>5.0539266917014292</v>
      </c>
      <c r="K277" s="57">
        <f>RES_hhdet_in_fec!K$163</f>
        <v>4.0055551902538902</v>
      </c>
      <c r="L277" s="57">
        <f>RES_hhdet_in_fec!L$163</f>
        <v>0</v>
      </c>
      <c r="M277" s="57">
        <f>RES_hhdet_in_fec!M$163</f>
        <v>0</v>
      </c>
      <c r="N277" s="57">
        <f>RES_hhdet_in_fec!N$163</f>
        <v>0</v>
      </c>
      <c r="O277" s="57">
        <f>RES_hhdet_in_fec!O$163</f>
        <v>0</v>
      </c>
      <c r="P277" s="57">
        <f>RES_hhdet_in_fec!P$163</f>
        <v>0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5.5614058116916802E-3</v>
      </c>
      <c r="D278" s="157">
        <f t="shared" ref="D278:Q278" si="76">D279</f>
        <v>5.6545087372459404E-3</v>
      </c>
      <c r="E278" s="157">
        <f t="shared" si="76"/>
        <v>8.4973421443332101E-3</v>
      </c>
      <c r="F278" s="157">
        <f t="shared" si="76"/>
        <v>5.8084633877130091E-3</v>
      </c>
      <c r="G278" s="157">
        <f t="shared" si="76"/>
        <v>8.1943042325344998E-3</v>
      </c>
      <c r="H278" s="157">
        <f t="shared" si="76"/>
        <v>2.7444029896979787E-2</v>
      </c>
      <c r="I278" s="157">
        <f t="shared" si="76"/>
        <v>8.913070308488702E-3</v>
      </c>
      <c r="J278" s="157">
        <f t="shared" si="76"/>
        <v>1.3895732731123914E-2</v>
      </c>
      <c r="K278" s="157">
        <f t="shared" si="76"/>
        <v>1.9465117041439991E-2</v>
      </c>
      <c r="L278" s="157">
        <f t="shared" si="76"/>
        <v>0</v>
      </c>
      <c r="M278" s="157">
        <f t="shared" si="76"/>
        <v>0</v>
      </c>
      <c r="N278" s="157">
        <f t="shared" si="76"/>
        <v>0</v>
      </c>
      <c r="O278" s="157">
        <f t="shared" si="76"/>
        <v>0</v>
      </c>
      <c r="P278" s="157">
        <f t="shared" si="76"/>
        <v>0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5.5614058116916802E-3</v>
      </c>
      <c r="D279" s="156">
        <f>RES_hhdet_in_fec!D$165</f>
        <v>5.6545087372459404E-3</v>
      </c>
      <c r="E279" s="156">
        <f>RES_hhdet_in_fec!E$165</f>
        <v>8.4973421443332101E-3</v>
      </c>
      <c r="F279" s="156">
        <f>RES_hhdet_in_fec!F$165</f>
        <v>5.8084633877130091E-3</v>
      </c>
      <c r="G279" s="156">
        <f>RES_hhdet_in_fec!G$165</f>
        <v>8.1943042325344998E-3</v>
      </c>
      <c r="H279" s="156">
        <f>RES_hhdet_in_fec!H$165</f>
        <v>2.7444029896979787E-2</v>
      </c>
      <c r="I279" s="156">
        <f>RES_hhdet_in_fec!I$165</f>
        <v>8.913070308488702E-3</v>
      </c>
      <c r="J279" s="156">
        <f>RES_hhdet_in_fec!J$165</f>
        <v>1.3895732731123914E-2</v>
      </c>
      <c r="K279" s="156">
        <f>RES_hhdet_in_fec!K$165</f>
        <v>1.9465117041439991E-2</v>
      </c>
      <c r="L279" s="156">
        <f>RES_hhdet_in_fec!L$165</f>
        <v>0</v>
      </c>
      <c r="M279" s="156">
        <f>RES_hhdet_in_fec!M$165</f>
        <v>0</v>
      </c>
      <c r="N279" s="156">
        <f>RES_hhdet_in_fec!N$165</f>
        <v>0</v>
      </c>
      <c r="O279" s="156">
        <f>RES_hhdet_in_fec!O$165</f>
        <v>0</v>
      </c>
      <c r="P279" s="156">
        <f>RES_hhdet_in_fec!P$165</f>
        <v>0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1.357945646319207</v>
      </c>
      <c r="D280" s="157">
        <f t="shared" ref="D280:Q280" si="77">SUM(D281:D282,D285:D286)</f>
        <v>0.8750999045641894</v>
      </c>
      <c r="E280" s="157">
        <f t="shared" si="77"/>
        <v>1.2384731988964033</v>
      </c>
      <c r="F280" s="157">
        <f t="shared" si="77"/>
        <v>1.0937927926415103</v>
      </c>
      <c r="G280" s="157">
        <f t="shared" si="77"/>
        <v>1.651427506315758</v>
      </c>
      <c r="H280" s="157">
        <f t="shared" si="77"/>
        <v>1.6987631207048377</v>
      </c>
      <c r="I280" s="157">
        <f t="shared" si="77"/>
        <v>0.40042718804066424</v>
      </c>
      <c r="J280" s="157">
        <f t="shared" si="77"/>
        <v>0.65590037174202775</v>
      </c>
      <c r="K280" s="157">
        <f t="shared" si="77"/>
        <v>0.57284695417960685</v>
      </c>
      <c r="L280" s="157">
        <f t="shared" si="77"/>
        <v>0</v>
      </c>
      <c r="M280" s="157">
        <f t="shared" si="77"/>
        <v>0</v>
      </c>
      <c r="N280" s="157">
        <f t="shared" si="77"/>
        <v>0</v>
      </c>
      <c r="O280" s="157">
        <f t="shared" si="77"/>
        <v>0</v>
      </c>
      <c r="P280" s="157">
        <f t="shared" si="77"/>
        <v>0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1.2588428503633429</v>
      </c>
      <c r="D285" s="162">
        <f>RES_hhdet_in_fec!D$171</f>
        <v>0.80429835499134494</v>
      </c>
      <c r="E285" s="162">
        <f>RES_hhdet_in_fec!E$171</f>
        <v>1.1613302806118762</v>
      </c>
      <c r="F285" s="162">
        <f>RES_hhdet_in_fec!F$171</f>
        <v>1.0216467995258764</v>
      </c>
      <c r="G285" s="162">
        <f>RES_hhdet_in_fec!G$171</f>
        <v>1.5632014082134518</v>
      </c>
      <c r="H285" s="162">
        <f>RES_hhdet_in_fec!H$171</f>
        <v>1.5889949984772793</v>
      </c>
      <c r="I285" s="162">
        <f>RES_hhdet_in_fec!I$171</f>
        <v>0.13752563929641118</v>
      </c>
      <c r="J285" s="162">
        <f>RES_hhdet_in_fec!J$171</f>
        <v>0.30470083422939703</v>
      </c>
      <c r="K285" s="162">
        <f>RES_hhdet_in_fec!K$171</f>
        <v>0.46046152473940871</v>
      </c>
      <c r="L285" s="162">
        <f>RES_hhdet_in_fec!L$171</f>
        <v>0</v>
      </c>
      <c r="M285" s="162">
        <f>RES_hhdet_in_fec!M$171</f>
        <v>0</v>
      </c>
      <c r="N285" s="162">
        <f>RES_hhdet_in_fec!N$171</f>
        <v>0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9.9102795955864215E-2</v>
      </c>
      <c r="D286" s="160">
        <f t="shared" ref="D286:Q286" si="79">SUM(D287:D288)</f>
        <v>7.0801549572844458E-2</v>
      </c>
      <c r="E286" s="160">
        <f t="shared" si="79"/>
        <v>7.7142918284527212E-2</v>
      </c>
      <c r="F286" s="160">
        <f t="shared" si="79"/>
        <v>7.2145993115633883E-2</v>
      </c>
      <c r="G286" s="160">
        <f t="shared" si="79"/>
        <v>8.8226098102306111E-2</v>
      </c>
      <c r="H286" s="160">
        <f t="shared" si="79"/>
        <v>0.10976812222755832</v>
      </c>
      <c r="I286" s="160">
        <f t="shared" si="79"/>
        <v>0.26290154874425309</v>
      </c>
      <c r="J286" s="160">
        <f t="shared" si="79"/>
        <v>0.35119953751263072</v>
      </c>
      <c r="K286" s="160">
        <f t="shared" si="79"/>
        <v>0.11238542944019808</v>
      </c>
      <c r="L286" s="160">
        <f t="shared" si="79"/>
        <v>0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7.6632889580474123E-2</v>
      </c>
      <c r="D287" s="156">
        <f>RES_hhdet_in_fec!D$173</f>
        <v>5.5087943068939535E-2</v>
      </c>
      <c r="E287" s="156">
        <f>RES_hhdet_in_fec!E$173</f>
        <v>5.9897323439643171E-2</v>
      </c>
      <c r="F287" s="156">
        <f>RES_hhdet_in_fec!F$173</f>
        <v>5.5566607408414903E-2</v>
      </c>
      <c r="G287" s="156">
        <f>RES_hhdet_in_fec!G$173</f>
        <v>6.7169153659665734E-2</v>
      </c>
      <c r="H287" s="156">
        <f>RES_hhdet_in_fec!H$173</f>
        <v>8.5310856159727735E-2</v>
      </c>
      <c r="I287" s="156">
        <f>RES_hhdet_in_fec!I$173</f>
        <v>0.20313519443999842</v>
      </c>
      <c r="J287" s="156">
        <f>RES_hhdet_in_fec!J$173</f>
        <v>0.26483515259314527</v>
      </c>
      <c r="K287" s="156">
        <f>RES_hhdet_in_fec!K$173</f>
        <v>8.4390692490642266E-2</v>
      </c>
      <c r="L287" s="156">
        <f>RES_hhdet_in_fec!L$173</f>
        <v>0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2.2469906375390088E-2</v>
      </c>
      <c r="D288" s="57">
        <f>RES_hhdet_in_fec!D$174</f>
        <v>1.5713606503904926E-2</v>
      </c>
      <c r="E288" s="57">
        <f>RES_hhdet_in_fec!E$174</f>
        <v>1.7245594844884041E-2</v>
      </c>
      <c r="F288" s="57">
        <f>RES_hhdet_in_fec!F$174</f>
        <v>1.6579385707218983E-2</v>
      </c>
      <c r="G288" s="57">
        <f>RES_hhdet_in_fec!G$174</f>
        <v>2.105694444264037E-2</v>
      </c>
      <c r="H288" s="57">
        <f>RES_hhdet_in_fec!H$174</f>
        <v>2.4457266067830576E-2</v>
      </c>
      <c r="I288" s="57">
        <f>RES_hhdet_in_fec!I$174</f>
        <v>5.9766354304254699E-2</v>
      </c>
      <c r="J288" s="57">
        <f>RES_hhdet_in_fec!J$174</f>
        <v>8.6364384919485448E-2</v>
      </c>
      <c r="K288" s="57">
        <f>RES_hhdet_in_fec!K$174</f>
        <v>2.7994736949555819E-2</v>
      </c>
      <c r="L288" s="57">
        <f>RES_hhdet_in_fec!L$174</f>
        <v>0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0.702201719425947</v>
      </c>
      <c r="D289" s="157">
        <f t="shared" ref="D289:Q289" si="80">SUM(D290:D291)</f>
        <v>0.43176492172003683</v>
      </c>
      <c r="E289" s="157">
        <f t="shared" si="80"/>
        <v>0.60161100533495815</v>
      </c>
      <c r="F289" s="157">
        <f t="shared" si="80"/>
        <v>0.55426097366467886</v>
      </c>
      <c r="G289" s="157">
        <f t="shared" si="80"/>
        <v>0.83929803175754814</v>
      </c>
      <c r="H289" s="157">
        <f t="shared" si="80"/>
        <v>0.79456232360772394</v>
      </c>
      <c r="I289" s="157">
        <f t="shared" si="80"/>
        <v>0.21795705136429455</v>
      </c>
      <c r="J289" s="157">
        <f t="shared" si="80"/>
        <v>0.37486616760941333</v>
      </c>
      <c r="K289" s="157">
        <f t="shared" si="80"/>
        <v>0.31789632344975266</v>
      </c>
      <c r="L289" s="157">
        <f t="shared" si="80"/>
        <v>0</v>
      </c>
      <c r="M289" s="157">
        <f t="shared" si="80"/>
        <v>0</v>
      </c>
      <c r="N289" s="157">
        <f t="shared" si="80"/>
        <v>0</v>
      </c>
      <c r="O289" s="157">
        <f t="shared" si="80"/>
        <v>0</v>
      </c>
      <c r="P289" s="157">
        <f t="shared" si="80"/>
        <v>0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0.702201719425947</v>
      </c>
      <c r="D291" s="57">
        <f>RES_hhdet_in_fec!D$177</f>
        <v>0.43176492172003683</v>
      </c>
      <c r="E291" s="57">
        <f>RES_hhdet_in_fec!E$177</f>
        <v>0.60161100533495815</v>
      </c>
      <c r="F291" s="57">
        <f>RES_hhdet_in_fec!F$177</f>
        <v>0.55426097366467886</v>
      </c>
      <c r="G291" s="57">
        <f>RES_hhdet_in_fec!G$177</f>
        <v>0.83929803175754814</v>
      </c>
      <c r="H291" s="57">
        <f>RES_hhdet_in_fec!H$177</f>
        <v>0.79456232360772394</v>
      </c>
      <c r="I291" s="57">
        <f>RES_hhdet_in_fec!I$177</f>
        <v>0.21795705136429455</v>
      </c>
      <c r="J291" s="57">
        <f>RES_hhdet_in_fec!J$177</f>
        <v>0.37486616760941333</v>
      </c>
      <c r="K291" s="57">
        <f>RES_hhdet_in_fec!K$177</f>
        <v>0.31789632344975266</v>
      </c>
      <c r="L291" s="57">
        <f>RES_hhdet_in_fec!L$177</f>
        <v>0</v>
      </c>
      <c r="M291" s="57">
        <f>RES_hhdet_in_fec!M$177</f>
        <v>0</v>
      </c>
      <c r="N291" s="57">
        <f>RES_hhdet_in_fec!N$177</f>
        <v>0</v>
      </c>
      <c r="O291" s="57">
        <f>RES_hhdet_in_fec!O$177</f>
        <v>0</v>
      </c>
      <c r="P291" s="57">
        <f>RES_hhdet_in_fec!P$177</f>
        <v>0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8.6402758180189441</v>
      </c>
      <c r="D293" s="168">
        <f t="shared" ref="D293:Q293" si="81">SUM(D294,D296,D298,D307)</f>
        <v>5.3933607693738663</v>
      </c>
      <c r="E293" s="168">
        <f t="shared" si="81"/>
        <v>8.3188202431740024</v>
      </c>
      <c r="F293" s="168">
        <f t="shared" si="81"/>
        <v>7.2234511270234325</v>
      </c>
      <c r="G293" s="168">
        <f t="shared" si="81"/>
        <v>11.17619768894107</v>
      </c>
      <c r="H293" s="168">
        <f t="shared" si="81"/>
        <v>10.897176585495288</v>
      </c>
      <c r="I293" s="168">
        <f t="shared" si="81"/>
        <v>2.5191177487785099</v>
      </c>
      <c r="J293" s="168">
        <f t="shared" si="81"/>
        <v>4.4567088058200035</v>
      </c>
      <c r="K293" s="168">
        <f t="shared" si="81"/>
        <v>3.6998057532930892</v>
      </c>
      <c r="L293" s="168">
        <f t="shared" si="81"/>
        <v>0</v>
      </c>
      <c r="M293" s="168">
        <f t="shared" si="81"/>
        <v>0</v>
      </c>
      <c r="N293" s="168">
        <f t="shared" si="81"/>
        <v>0</v>
      </c>
      <c r="O293" s="168">
        <f t="shared" si="81"/>
        <v>0</v>
      </c>
      <c r="P293" s="168">
        <f t="shared" si="81"/>
        <v>0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7.1268665305474306</v>
      </c>
      <c r="D294" s="157">
        <f t="shared" ref="D294:Q294" si="82">D295</f>
        <v>4.4241379975647748</v>
      </c>
      <c r="E294" s="157">
        <f t="shared" si="82"/>
        <v>6.9479953916007213</v>
      </c>
      <c r="F294" s="157">
        <f t="shared" si="82"/>
        <v>5.990727634018973</v>
      </c>
      <c r="G294" s="157">
        <f t="shared" si="82"/>
        <v>9.3024130521804231</v>
      </c>
      <c r="H294" s="157">
        <f t="shared" si="82"/>
        <v>8.9787341031346806</v>
      </c>
      <c r="I294" s="157">
        <f t="shared" si="82"/>
        <v>2.0198914129290637</v>
      </c>
      <c r="J294" s="157">
        <f t="shared" si="82"/>
        <v>3.6240088168236295</v>
      </c>
      <c r="K294" s="157">
        <f t="shared" si="82"/>
        <v>2.9713905464763477</v>
      </c>
      <c r="L294" s="157">
        <f t="shared" si="82"/>
        <v>0</v>
      </c>
      <c r="M294" s="157">
        <f t="shared" si="82"/>
        <v>0</v>
      </c>
      <c r="N294" s="157">
        <f t="shared" si="82"/>
        <v>0</v>
      </c>
      <c r="O294" s="157">
        <f t="shared" si="82"/>
        <v>0</v>
      </c>
      <c r="P294" s="157">
        <f t="shared" si="82"/>
        <v>0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7.1268665305474306</v>
      </c>
      <c r="D295" s="57">
        <f>RES_hhdet_in_tes!D$163</f>
        <v>4.4241379975647748</v>
      </c>
      <c r="E295" s="57">
        <f>RES_hhdet_in_tes!E$163</f>
        <v>6.9479953916007213</v>
      </c>
      <c r="F295" s="57">
        <f>RES_hhdet_in_tes!F$163</f>
        <v>5.990727634018973</v>
      </c>
      <c r="G295" s="57">
        <f>RES_hhdet_in_tes!G$163</f>
        <v>9.3024130521804231</v>
      </c>
      <c r="H295" s="57">
        <f>RES_hhdet_in_tes!H$163</f>
        <v>8.9787341031346806</v>
      </c>
      <c r="I295" s="57">
        <f>RES_hhdet_in_tes!I$163</f>
        <v>2.0198914129290637</v>
      </c>
      <c r="J295" s="57">
        <f>RES_hhdet_in_tes!J$163</f>
        <v>3.6240088168236295</v>
      </c>
      <c r="K295" s="57">
        <f>RES_hhdet_in_tes!K$163</f>
        <v>2.9713905464763477</v>
      </c>
      <c r="L295" s="57">
        <f>RES_hhdet_in_tes!L$163</f>
        <v>0</v>
      </c>
      <c r="M295" s="57">
        <f>RES_hhdet_in_tes!M$163</f>
        <v>0</v>
      </c>
      <c r="N295" s="57">
        <f>RES_hhdet_in_tes!N$163</f>
        <v>0</v>
      </c>
      <c r="O295" s="57">
        <f>RES_hhdet_in_tes!O$163</f>
        <v>0</v>
      </c>
      <c r="P295" s="57">
        <f>RES_hhdet_in_tes!P$163</f>
        <v>0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9.8121698073574109E-3</v>
      </c>
      <c r="D296" s="157">
        <f t="shared" ref="D296:Q296" si="83">D297</f>
        <v>1.0225666675149984E-2</v>
      </c>
      <c r="E296" s="157">
        <f t="shared" si="83"/>
        <v>1.5768931246172502E-2</v>
      </c>
      <c r="F296" s="157">
        <f t="shared" si="83"/>
        <v>1.1116170340424773E-2</v>
      </c>
      <c r="G296" s="157">
        <f t="shared" si="83"/>
        <v>1.6247636522116787E-2</v>
      </c>
      <c r="H296" s="157">
        <f t="shared" si="83"/>
        <v>5.6650824351397747E-2</v>
      </c>
      <c r="I296" s="157">
        <f t="shared" si="83"/>
        <v>1.92478113951659E-2</v>
      </c>
      <c r="J296" s="157">
        <f t="shared" si="83"/>
        <v>3.1295848457697721E-2</v>
      </c>
      <c r="K296" s="157">
        <f t="shared" si="83"/>
        <v>4.6636366129901519E-2</v>
      </c>
      <c r="L296" s="157">
        <f t="shared" si="83"/>
        <v>0</v>
      </c>
      <c r="M296" s="157">
        <f t="shared" si="83"/>
        <v>0</v>
      </c>
      <c r="N296" s="157">
        <f t="shared" si="83"/>
        <v>0</v>
      </c>
      <c r="O296" s="157">
        <f t="shared" si="83"/>
        <v>0</v>
      </c>
      <c r="P296" s="157">
        <f t="shared" si="83"/>
        <v>0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9.8121698073574109E-3</v>
      </c>
      <c r="D297" s="156">
        <f>RES_hhdet_in_tes!D$165</f>
        <v>1.0225666675149984E-2</v>
      </c>
      <c r="E297" s="156">
        <f>RES_hhdet_in_tes!E$165</f>
        <v>1.5768931246172502E-2</v>
      </c>
      <c r="F297" s="156">
        <f>RES_hhdet_in_tes!F$165</f>
        <v>1.1116170340424773E-2</v>
      </c>
      <c r="G297" s="156">
        <f>RES_hhdet_in_tes!G$165</f>
        <v>1.6247636522116787E-2</v>
      </c>
      <c r="H297" s="156">
        <f>RES_hhdet_in_tes!H$165</f>
        <v>5.6650824351397747E-2</v>
      </c>
      <c r="I297" s="156">
        <f>RES_hhdet_in_tes!I$165</f>
        <v>1.92478113951659E-2</v>
      </c>
      <c r="J297" s="156">
        <f>RES_hhdet_in_tes!J$165</f>
        <v>3.1295848457697721E-2</v>
      </c>
      <c r="K297" s="156">
        <f>RES_hhdet_in_tes!K$165</f>
        <v>4.6636366129901519E-2</v>
      </c>
      <c r="L297" s="156">
        <f>RES_hhdet_in_tes!L$165</f>
        <v>0</v>
      </c>
      <c r="M297" s="156">
        <f>RES_hhdet_in_tes!M$165</f>
        <v>0</v>
      </c>
      <c r="N297" s="156">
        <f>RES_hhdet_in_tes!N$165</f>
        <v>0</v>
      </c>
      <c r="O297" s="156">
        <f>RES_hhdet_in_tes!O$165</f>
        <v>0</v>
      </c>
      <c r="P297" s="156">
        <f>RES_hhdet_in_tes!P$165</f>
        <v>0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0.93186880487670376</v>
      </c>
      <c r="D298" s="157">
        <f t="shared" ref="D298:Q298" si="84">SUM(D299:D300,D303:D304)</f>
        <v>0.60554019460484065</v>
      </c>
      <c r="E298" s="157">
        <f t="shared" si="84"/>
        <v>0.86128029450569143</v>
      </c>
      <c r="F298" s="157">
        <f t="shared" si="84"/>
        <v>0.76578524639728973</v>
      </c>
      <c r="G298" s="157">
        <f t="shared" si="84"/>
        <v>1.1622688492982045</v>
      </c>
      <c r="H298" s="157">
        <f t="shared" si="84"/>
        <v>1.2033690467536615</v>
      </c>
      <c r="I298" s="157">
        <f t="shared" si="84"/>
        <v>0.29921405650670996</v>
      </c>
      <c r="J298" s="157">
        <f t="shared" si="84"/>
        <v>0.49014903089847967</v>
      </c>
      <c r="K298" s="157">
        <f t="shared" si="84"/>
        <v>0.41706429727987171</v>
      </c>
      <c r="L298" s="157">
        <f t="shared" si="84"/>
        <v>0</v>
      </c>
      <c r="M298" s="157">
        <f t="shared" si="84"/>
        <v>0</v>
      </c>
      <c r="N298" s="157">
        <f t="shared" si="84"/>
        <v>0</v>
      </c>
      <c r="O298" s="157">
        <f t="shared" si="84"/>
        <v>0</v>
      </c>
      <c r="P298" s="157">
        <f t="shared" si="84"/>
        <v>0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0.85758097648905374</v>
      </c>
      <c r="D303" s="162">
        <f>RES_hhdet_in_tes!D$171</f>
        <v>0.55240336187683381</v>
      </c>
      <c r="E303" s="162">
        <f>RES_hhdet_in_tes!E$171</f>
        <v>0.8030284541443039</v>
      </c>
      <c r="F303" s="162">
        <f>RES_hhdet_in_tes!F$171</f>
        <v>0.71081238674760794</v>
      </c>
      <c r="G303" s="162">
        <f>RES_hhdet_in_tes!G$171</f>
        <v>1.0943915446285248</v>
      </c>
      <c r="H303" s="162">
        <f>RES_hhdet_in_tes!H$171</f>
        <v>1.1196952605725363</v>
      </c>
      <c r="I303" s="162">
        <f>RES_hhdet_in_tes!I$171</f>
        <v>9.7170629512436116E-2</v>
      </c>
      <c r="J303" s="162">
        <f>RES_hhdet_in_tes!J$171</f>
        <v>0.21653543565427774</v>
      </c>
      <c r="K303" s="162">
        <f>RES_hhdet_in_tes!K$171</f>
        <v>0.32910389641352572</v>
      </c>
      <c r="L303" s="162">
        <f>RES_hhdet_in_tes!L$171</f>
        <v>0</v>
      </c>
      <c r="M303" s="162">
        <f>RES_hhdet_in_tes!M$171</f>
        <v>0</v>
      </c>
      <c r="N303" s="162">
        <f>RES_hhdet_in_tes!N$171</f>
        <v>0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7.428782838765001E-2</v>
      </c>
      <c r="D304" s="160">
        <f t="shared" ref="D304:Q304" si="86">SUM(D305:D306)</f>
        <v>5.3136832728006879E-2</v>
      </c>
      <c r="E304" s="160">
        <f t="shared" si="86"/>
        <v>5.8251840361387489E-2</v>
      </c>
      <c r="F304" s="160">
        <f t="shared" si="86"/>
        <v>5.4972859649681752E-2</v>
      </c>
      <c r="G304" s="160">
        <f t="shared" si="86"/>
        <v>6.7877304669679686E-2</v>
      </c>
      <c r="H304" s="160">
        <f t="shared" si="86"/>
        <v>8.3673786181125281E-2</v>
      </c>
      <c r="I304" s="160">
        <f t="shared" si="86"/>
        <v>0.20204342699427383</v>
      </c>
      <c r="J304" s="160">
        <f t="shared" si="86"/>
        <v>0.27361359524420192</v>
      </c>
      <c r="K304" s="160">
        <f t="shared" si="86"/>
        <v>8.7960400866345975E-2</v>
      </c>
      <c r="L304" s="160">
        <f t="shared" si="86"/>
        <v>0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5.1817922012259911E-2</v>
      </c>
      <c r="D305" s="156">
        <f>RES_hhdet_in_tes!D$173</f>
        <v>3.7409554021523621E-2</v>
      </c>
      <c r="E305" s="156">
        <f>RES_hhdet_in_tes!E$173</f>
        <v>4.095002390411908E-2</v>
      </c>
      <c r="F305" s="156">
        <f>RES_hhdet_in_tes!F$173</f>
        <v>3.827993349351036E-2</v>
      </c>
      <c r="G305" s="156">
        <f>RES_hhdet_in_tes!G$173</f>
        <v>4.660868522959024E-2</v>
      </c>
      <c r="H305" s="156">
        <f>RES_hhdet_in_tes!H$173</f>
        <v>5.9100935011684161E-2</v>
      </c>
      <c r="I305" s="156">
        <f>RES_hhdet_in_tes!I$173</f>
        <v>0.14192059028853471</v>
      </c>
      <c r="J305" s="156">
        <f>RES_hhdet_in_tes!J$173</f>
        <v>0.18633592666110471</v>
      </c>
      <c r="K305" s="156">
        <f>RES_hhdet_in_tes!K$173</f>
        <v>5.9595196470803261E-2</v>
      </c>
      <c r="L305" s="156">
        <f>RES_hhdet_in_tes!L$173</f>
        <v>0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2.2469906375390095E-2</v>
      </c>
      <c r="D306" s="57">
        <f>RES_hhdet_in_tes!D$174</f>
        <v>1.5727278706483258E-2</v>
      </c>
      <c r="E306" s="57">
        <f>RES_hhdet_in_tes!E$174</f>
        <v>1.7301816457268405E-2</v>
      </c>
      <c r="F306" s="57">
        <f>RES_hhdet_in_tes!F$174</f>
        <v>1.6692926156171396E-2</v>
      </c>
      <c r="G306" s="57">
        <f>RES_hhdet_in_tes!G$174</f>
        <v>2.1268619440089447E-2</v>
      </c>
      <c r="H306" s="57">
        <f>RES_hhdet_in_tes!H$174</f>
        <v>2.4572851169441121E-2</v>
      </c>
      <c r="I306" s="57">
        <f>RES_hhdet_in_tes!I$174</f>
        <v>6.0122836705739119E-2</v>
      </c>
      <c r="J306" s="57">
        <f>RES_hhdet_in_tes!J$174</f>
        <v>8.7277668583097212E-2</v>
      </c>
      <c r="K306" s="57">
        <f>RES_hhdet_in_tes!K$174</f>
        <v>2.8365204395542718E-2</v>
      </c>
      <c r="L306" s="57">
        <f>RES_hhdet_in_tes!L$174</f>
        <v>0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0.57172831278745173</v>
      </c>
      <c r="D307" s="157">
        <f t="shared" ref="D307:Q307" si="87">SUM(D308:D309)</f>
        <v>0.35345691052910161</v>
      </c>
      <c r="E307" s="157">
        <f t="shared" si="87"/>
        <v>0.49377562582141721</v>
      </c>
      <c r="F307" s="157">
        <f t="shared" si="87"/>
        <v>0.45582207626674554</v>
      </c>
      <c r="G307" s="157">
        <f t="shared" si="87"/>
        <v>0.6952681509403249</v>
      </c>
      <c r="H307" s="157">
        <f t="shared" si="87"/>
        <v>0.65842261125554868</v>
      </c>
      <c r="I307" s="157">
        <f t="shared" si="87"/>
        <v>0.18076446794757059</v>
      </c>
      <c r="J307" s="157">
        <f t="shared" si="87"/>
        <v>0.31125510964019648</v>
      </c>
      <c r="K307" s="157">
        <f t="shared" si="87"/>
        <v>0.26471454340696832</v>
      </c>
      <c r="L307" s="157">
        <f t="shared" si="87"/>
        <v>0</v>
      </c>
      <c r="M307" s="157">
        <f t="shared" si="87"/>
        <v>0</v>
      </c>
      <c r="N307" s="157">
        <f t="shared" si="87"/>
        <v>0</v>
      </c>
      <c r="O307" s="157">
        <f t="shared" si="87"/>
        <v>0</v>
      </c>
      <c r="P307" s="157">
        <f t="shared" si="87"/>
        <v>0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0.57172831278745173</v>
      </c>
      <c r="D309" s="57">
        <f>RES_hhdet_in_tes!D$177</f>
        <v>0.35345691052910161</v>
      </c>
      <c r="E309" s="57">
        <f>RES_hhdet_in_tes!E$177</f>
        <v>0.49377562582141721</v>
      </c>
      <c r="F309" s="57">
        <f>RES_hhdet_in_tes!F$177</f>
        <v>0.45582207626674554</v>
      </c>
      <c r="G309" s="57">
        <f>RES_hhdet_in_tes!G$177</f>
        <v>0.6952681509403249</v>
      </c>
      <c r="H309" s="57">
        <f>RES_hhdet_in_tes!H$177</f>
        <v>0.65842261125554868</v>
      </c>
      <c r="I309" s="57">
        <f>RES_hhdet_in_tes!I$177</f>
        <v>0.18076446794757059</v>
      </c>
      <c r="J309" s="57">
        <f>RES_hhdet_in_tes!J$177</f>
        <v>0.31125510964019648</v>
      </c>
      <c r="K309" s="57">
        <f>RES_hhdet_in_tes!K$177</f>
        <v>0.26471454340696832</v>
      </c>
      <c r="L309" s="57">
        <f>RES_hhdet_in_tes!L$177</f>
        <v>0</v>
      </c>
      <c r="M309" s="57">
        <f>RES_hhdet_in_tes!M$177</f>
        <v>0</v>
      </c>
      <c r="N309" s="57">
        <f>RES_hhdet_in_tes!N$177</f>
        <v>0</v>
      </c>
      <c r="O309" s="57">
        <f>RES_hhdet_in_tes!O$177</f>
        <v>0</v>
      </c>
      <c r="P309" s="57">
        <f>RES_hhdet_in_tes!P$177</f>
        <v>0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0.70880642655662929</v>
      </c>
      <c r="D311" s="175">
        <f t="shared" si="88"/>
        <v>0.7128839014959677</v>
      </c>
      <c r="E311" s="175">
        <f t="shared" si="88"/>
        <v>0.71804305556450343</v>
      </c>
      <c r="F311" s="175">
        <f t="shared" si="88"/>
        <v>0.72416636815473867</v>
      </c>
      <c r="G311" s="175">
        <f t="shared" si="88"/>
        <v>0.73013974311697871</v>
      </c>
      <c r="H311" s="175">
        <f t="shared" si="88"/>
        <v>0.7360063773448815</v>
      </c>
      <c r="I311" s="175">
        <f t="shared" si="88"/>
        <v>0.72237093862103452</v>
      </c>
      <c r="J311" s="175">
        <f t="shared" si="88"/>
        <v>0.73077704240863406</v>
      </c>
      <c r="K311" s="175">
        <f t="shared" si="88"/>
        <v>0.75264110842095577</v>
      </c>
      <c r="L311" s="175" t="str">
        <f t="shared" si="88"/>
        <v/>
      </c>
      <c r="M311" s="175" t="str">
        <f t="shared" si="88"/>
        <v/>
      </c>
      <c r="N311" s="175" t="str">
        <f t="shared" si="88"/>
        <v/>
      </c>
      <c r="O311" s="175" t="str">
        <f t="shared" si="88"/>
        <v/>
      </c>
      <c r="P311" s="175" t="str">
        <f t="shared" si="88"/>
        <v/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0.7039446397075404</v>
      </c>
      <c r="D312" s="169">
        <f t="shared" si="88"/>
        <v>0.70751868669803164</v>
      </c>
      <c r="E312" s="169">
        <f t="shared" si="88"/>
        <v>0.71357920697975985</v>
      </c>
      <c r="F312" s="169">
        <f t="shared" si="88"/>
        <v>0.71995387700218327</v>
      </c>
      <c r="G312" s="169">
        <f t="shared" si="88"/>
        <v>0.72629652736878447</v>
      </c>
      <c r="H312" s="169">
        <f t="shared" si="88"/>
        <v>0.73086679058739557</v>
      </c>
      <c r="I312" s="169">
        <f t="shared" si="88"/>
        <v>0.70625727099248492</v>
      </c>
      <c r="J312" s="169">
        <f t="shared" si="88"/>
        <v>0.71706794298664223</v>
      </c>
      <c r="K312" s="169">
        <f t="shared" si="88"/>
        <v>0.74181740241806715</v>
      </c>
      <c r="L312" s="169" t="str">
        <f t="shared" si="88"/>
        <v/>
      </c>
      <c r="M312" s="169" t="str">
        <f t="shared" si="88"/>
        <v/>
      </c>
      <c r="N312" s="169" t="str">
        <f t="shared" si="88"/>
        <v/>
      </c>
      <c r="O312" s="169" t="str">
        <f t="shared" si="88"/>
        <v/>
      </c>
      <c r="P312" s="169" t="str">
        <f t="shared" si="88"/>
        <v/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0.7039446397075404</v>
      </c>
      <c r="D313" s="65">
        <f t="shared" si="88"/>
        <v>0.70751868669803164</v>
      </c>
      <c r="E313" s="65">
        <f t="shared" si="88"/>
        <v>0.71357920697975985</v>
      </c>
      <c r="F313" s="65">
        <f t="shared" si="88"/>
        <v>0.71995387700218327</v>
      </c>
      <c r="G313" s="65">
        <f t="shared" si="88"/>
        <v>0.72629652736878447</v>
      </c>
      <c r="H313" s="65">
        <f t="shared" si="88"/>
        <v>0.73086679058739557</v>
      </c>
      <c r="I313" s="65">
        <f t="shared" si="88"/>
        <v>0.70625727099248492</v>
      </c>
      <c r="J313" s="65">
        <f t="shared" si="88"/>
        <v>0.71706794298664223</v>
      </c>
      <c r="K313" s="65">
        <f t="shared" si="88"/>
        <v>0.74181740241806715</v>
      </c>
      <c r="L313" s="65" t="str">
        <f t="shared" si="88"/>
        <v/>
      </c>
      <c r="M313" s="65" t="str">
        <f t="shared" si="88"/>
        <v/>
      </c>
      <c r="N313" s="65" t="str">
        <f t="shared" si="88"/>
        <v/>
      </c>
      <c r="O313" s="65" t="str">
        <f t="shared" si="88"/>
        <v/>
      </c>
      <c r="P313" s="65" t="str">
        <f t="shared" si="88"/>
        <v/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1.7643326417089358</v>
      </c>
      <c r="D314" s="169">
        <f t="shared" si="88"/>
        <v>1.8084093862644646</v>
      </c>
      <c r="E314" s="169">
        <f t="shared" si="88"/>
        <v>1.8557486539115811</v>
      </c>
      <c r="F314" s="169">
        <f t="shared" si="88"/>
        <v>1.9137884838767298</v>
      </c>
      <c r="G314" s="169">
        <f t="shared" si="88"/>
        <v>1.9827963498850212</v>
      </c>
      <c r="H314" s="169">
        <f t="shared" si="88"/>
        <v>2.0642312577291051</v>
      </c>
      <c r="I314" s="169">
        <f t="shared" si="88"/>
        <v>2.1595040461909645</v>
      </c>
      <c r="J314" s="169">
        <f t="shared" si="88"/>
        <v>2.2521913067312176</v>
      </c>
      <c r="K314" s="169">
        <f t="shared" si="88"/>
        <v>2.3958944624178562</v>
      </c>
      <c r="L314" s="169" t="str">
        <f t="shared" si="88"/>
        <v/>
      </c>
      <c r="M314" s="169" t="str">
        <f t="shared" si="88"/>
        <v/>
      </c>
      <c r="N314" s="169" t="str">
        <f t="shared" si="88"/>
        <v/>
      </c>
      <c r="O314" s="169" t="str">
        <f t="shared" si="88"/>
        <v/>
      </c>
      <c r="P314" s="169" t="str">
        <f t="shared" si="88"/>
        <v/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1.7643326417089358</v>
      </c>
      <c r="D315" s="73">
        <f t="shared" si="88"/>
        <v>1.8084093862644646</v>
      </c>
      <c r="E315" s="73">
        <f t="shared" si="88"/>
        <v>1.8557486539115811</v>
      </c>
      <c r="F315" s="73">
        <f t="shared" si="88"/>
        <v>1.9137884838767298</v>
      </c>
      <c r="G315" s="73">
        <f t="shared" si="88"/>
        <v>1.9827963498850212</v>
      </c>
      <c r="H315" s="73">
        <f t="shared" si="88"/>
        <v>2.0642312577291051</v>
      </c>
      <c r="I315" s="73">
        <f t="shared" si="88"/>
        <v>2.1595040461909645</v>
      </c>
      <c r="J315" s="73">
        <f t="shared" si="88"/>
        <v>2.2521913067312176</v>
      </c>
      <c r="K315" s="73">
        <f t="shared" si="88"/>
        <v>2.3958944624178562</v>
      </c>
      <c r="L315" s="73" t="str">
        <f t="shared" si="88"/>
        <v/>
      </c>
      <c r="M315" s="73" t="str">
        <f t="shared" si="88"/>
        <v/>
      </c>
      <c r="N315" s="73" t="str">
        <f t="shared" si="88"/>
        <v/>
      </c>
      <c r="O315" s="73" t="str">
        <f t="shared" si="88"/>
        <v/>
      </c>
      <c r="P315" s="73" t="str">
        <f t="shared" si="88"/>
        <v/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0.68623424464932747</v>
      </c>
      <c r="D316" s="169">
        <f t="shared" si="88"/>
        <v>0.69196693022884881</v>
      </c>
      <c r="E316" s="169">
        <f t="shared" si="88"/>
        <v>0.69543716834015756</v>
      </c>
      <c r="F316" s="169">
        <f t="shared" si="88"/>
        <v>0.70011911904074431</v>
      </c>
      <c r="G316" s="169">
        <f t="shared" si="88"/>
        <v>0.7037964699347663</v>
      </c>
      <c r="H316" s="169">
        <f t="shared" si="88"/>
        <v>0.7083795451448045</v>
      </c>
      <c r="I316" s="169">
        <f t="shared" si="88"/>
        <v>0.7472371143697768</v>
      </c>
      <c r="J316" s="169">
        <f t="shared" si="88"/>
        <v>0.74729189373178195</v>
      </c>
      <c r="K316" s="169">
        <f t="shared" si="88"/>
        <v>0.72805536319410713</v>
      </c>
      <c r="L316" s="169" t="str">
        <f t="shared" si="88"/>
        <v/>
      </c>
      <c r="M316" s="169" t="str">
        <f t="shared" si="88"/>
        <v/>
      </c>
      <c r="N316" s="169" t="str">
        <f t="shared" si="88"/>
        <v/>
      </c>
      <c r="O316" s="169" t="str">
        <f t="shared" si="88"/>
        <v/>
      </c>
      <c r="P316" s="169" t="str">
        <f t="shared" si="88"/>
        <v/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0.68124545986143392</v>
      </c>
      <c r="D321" s="171">
        <f t="shared" si="88"/>
        <v>0.68681398942159744</v>
      </c>
      <c r="E321" s="171">
        <f t="shared" si="88"/>
        <v>0.69147293199072368</v>
      </c>
      <c r="F321" s="171">
        <f t="shared" si="88"/>
        <v>0.69575159152603439</v>
      </c>
      <c r="G321" s="171">
        <f t="shared" si="88"/>
        <v>0.70009631444695319</v>
      </c>
      <c r="H321" s="171">
        <f t="shared" si="88"/>
        <v>0.70465625231390339</v>
      </c>
      <c r="I321" s="171">
        <f t="shared" si="88"/>
        <v>0.70656373611180046</v>
      </c>
      <c r="J321" s="171">
        <f t="shared" si="88"/>
        <v>0.71064930360924738</v>
      </c>
      <c r="K321" s="171">
        <f t="shared" si="88"/>
        <v>0.7147261578473405</v>
      </c>
      <c r="L321" s="171" t="str">
        <f t="shared" si="88"/>
        <v/>
      </c>
      <c r="M321" s="171" t="str">
        <f t="shared" si="88"/>
        <v/>
      </c>
      <c r="N321" s="171" t="str">
        <f t="shared" si="88"/>
        <v/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0.74960375911830335</v>
      </c>
      <c r="D322" s="170">
        <f t="shared" si="88"/>
        <v>0.75050381027800583</v>
      </c>
      <c r="E322" s="170">
        <f t="shared" si="88"/>
        <v>0.75511585064148701</v>
      </c>
      <c r="F322" s="170">
        <f t="shared" si="88"/>
        <v>0.76196691286198748</v>
      </c>
      <c r="G322" s="170">
        <f t="shared" si="88"/>
        <v>0.76935630306318015</v>
      </c>
      <c r="H322" s="170">
        <f t="shared" si="88"/>
        <v>0.76227764931300057</v>
      </c>
      <c r="I322" s="170">
        <f t="shared" si="88"/>
        <v>0.76851364307031456</v>
      </c>
      <c r="J322" s="170">
        <f t="shared" si="88"/>
        <v>0.7790830169711187</v>
      </c>
      <c r="K322" s="170">
        <f t="shared" si="88"/>
        <v>0.7826673021981998</v>
      </c>
      <c r="L322" s="170" t="str">
        <f t="shared" si="88"/>
        <v/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0.67618384607361837</v>
      </c>
      <c r="D323" s="73">
        <f t="shared" si="88"/>
        <v>0.67908787181811492</v>
      </c>
      <c r="E323" s="73">
        <f t="shared" si="88"/>
        <v>0.68367034706289098</v>
      </c>
      <c r="F323" s="73">
        <f t="shared" si="88"/>
        <v>0.68890175734776493</v>
      </c>
      <c r="G323" s="73">
        <f t="shared" si="88"/>
        <v>0.69390014151061419</v>
      </c>
      <c r="H323" s="73">
        <f t="shared" si="88"/>
        <v>0.69277156123048778</v>
      </c>
      <c r="I323" s="73">
        <f t="shared" si="88"/>
        <v>0.69865091905802112</v>
      </c>
      <c r="J323" s="73">
        <f t="shared" si="88"/>
        <v>0.70359212074601174</v>
      </c>
      <c r="K323" s="73">
        <f t="shared" si="88"/>
        <v>0.70618210032358164</v>
      </c>
      <c r="L323" s="73" t="str">
        <f t="shared" si="88"/>
        <v/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1.0000000000000002</v>
      </c>
      <c r="D324" s="65">
        <f t="shared" si="88"/>
        <v>1.0008700868622957</v>
      </c>
      <c r="E324" s="65">
        <f t="shared" si="88"/>
        <v>1.0032600564312248</v>
      </c>
      <c r="F324" s="65">
        <f t="shared" si="88"/>
        <v>1.0068482904588543</v>
      </c>
      <c r="G324" s="65">
        <f t="shared" si="88"/>
        <v>1.0100525030127558</v>
      </c>
      <c r="H324" s="65">
        <f t="shared" si="88"/>
        <v>1.0047260025421474</v>
      </c>
      <c r="I324" s="65">
        <f t="shared" si="88"/>
        <v>1.0059646000769875</v>
      </c>
      <c r="J324" s="65">
        <f t="shared" si="88"/>
        <v>1.0105747718166833</v>
      </c>
      <c r="K324" s="65">
        <f t="shared" si="88"/>
        <v>1.0132334676569545</v>
      </c>
      <c r="L324" s="65" t="str">
        <f t="shared" si="88"/>
        <v/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0.81419383771210663</v>
      </c>
      <c r="D325" s="169">
        <f t="shared" si="88"/>
        <v>0.81863276229347925</v>
      </c>
      <c r="E325" s="169">
        <f t="shared" si="88"/>
        <v>0.82075564017732427</v>
      </c>
      <c r="F325" s="169">
        <f t="shared" si="88"/>
        <v>0.82239612371213477</v>
      </c>
      <c r="G325" s="169">
        <f t="shared" si="88"/>
        <v>0.82839244777494037</v>
      </c>
      <c r="H325" s="169">
        <f t="shared" si="88"/>
        <v>0.82866075031845132</v>
      </c>
      <c r="I325" s="169">
        <f t="shared" si="88"/>
        <v>0.8293582006917497</v>
      </c>
      <c r="J325" s="169">
        <f t="shared" si="88"/>
        <v>0.83030995201600721</v>
      </c>
      <c r="K325" s="169">
        <f t="shared" si="88"/>
        <v>0.83270715601342782</v>
      </c>
      <c r="L325" s="169" t="str">
        <f t="shared" si="88"/>
        <v/>
      </c>
      <c r="M325" s="169" t="str">
        <f t="shared" si="88"/>
        <v/>
      </c>
      <c r="N325" s="169" t="str">
        <f t="shared" si="88"/>
        <v/>
      </c>
      <c r="O325" s="169" t="str">
        <f t="shared" si="88"/>
        <v/>
      </c>
      <c r="P325" s="169" t="str">
        <f t="shared" si="88"/>
        <v/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0.81419383771210663</v>
      </c>
      <c r="D327" s="65">
        <f t="shared" si="89"/>
        <v>0.81863276229347925</v>
      </c>
      <c r="E327" s="65">
        <f t="shared" si="89"/>
        <v>0.82075564017732427</v>
      </c>
      <c r="F327" s="65">
        <f t="shared" si="89"/>
        <v>0.82239612371213477</v>
      </c>
      <c r="G327" s="65">
        <f t="shared" si="89"/>
        <v>0.82839244777494037</v>
      </c>
      <c r="H327" s="65">
        <f t="shared" si="89"/>
        <v>0.82866075031845132</v>
      </c>
      <c r="I327" s="65">
        <f t="shared" si="89"/>
        <v>0.8293582006917497</v>
      </c>
      <c r="J327" s="65">
        <f t="shared" si="89"/>
        <v>0.83030995201600721</v>
      </c>
      <c r="K327" s="65">
        <f t="shared" si="89"/>
        <v>0.83270715601342782</v>
      </c>
      <c r="L327" s="65" t="str">
        <f t="shared" si="89"/>
        <v/>
      </c>
      <c r="M327" s="65" t="str">
        <f t="shared" si="89"/>
        <v/>
      </c>
      <c r="N327" s="65" t="str">
        <f t="shared" si="89"/>
        <v/>
      </c>
      <c r="O327" s="65" t="str">
        <f t="shared" si="89"/>
        <v/>
      </c>
      <c r="P327" s="65" t="str">
        <f t="shared" si="89"/>
        <v/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13909.984927892909</v>
      </c>
      <c r="D347" s="168">
        <f t="shared" si="97"/>
        <v>14294.213863453033</v>
      </c>
      <c r="E347" s="168">
        <f t="shared" si="97"/>
        <v>15726.414148080363</v>
      </c>
      <c r="F347" s="168">
        <f t="shared" si="97"/>
        <v>14933.626414481239</v>
      </c>
      <c r="G347" s="168">
        <f t="shared" si="97"/>
        <v>14753.690450755492</v>
      </c>
      <c r="H347" s="168">
        <f t="shared" si="97"/>
        <v>15421.399990728345</v>
      </c>
      <c r="I347" s="168">
        <f t="shared" si="97"/>
        <v>13837.412209172595</v>
      </c>
      <c r="J347" s="168">
        <f t="shared" si="97"/>
        <v>13813.421850179868</v>
      </c>
      <c r="K347" s="168">
        <f t="shared" si="97"/>
        <v>13190.347671509786</v>
      </c>
      <c r="L347" s="168">
        <f t="shared" si="97"/>
        <v>0</v>
      </c>
      <c r="M347" s="168">
        <f t="shared" si="97"/>
        <v>0</v>
      </c>
      <c r="N347" s="168">
        <f t="shared" si="97"/>
        <v>0</v>
      </c>
      <c r="O347" s="168">
        <f t="shared" si="97"/>
        <v>0</v>
      </c>
      <c r="P347" s="168">
        <f t="shared" si="97"/>
        <v>0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11552.78839745038</v>
      </c>
      <c r="D348" s="157">
        <f t="shared" si="98"/>
        <v>11814.364384252242</v>
      </c>
      <c r="E348" s="157">
        <f t="shared" si="98"/>
        <v>13217.08825411117</v>
      </c>
      <c r="F348" s="157">
        <f t="shared" si="98"/>
        <v>12457.583176326318</v>
      </c>
      <c r="G348" s="157">
        <f t="shared" si="98"/>
        <v>12345.089206966324</v>
      </c>
      <c r="H348" s="157">
        <f t="shared" si="98"/>
        <v>12795.824427560703</v>
      </c>
      <c r="I348" s="157">
        <f t="shared" si="98"/>
        <v>11348.325066515277</v>
      </c>
      <c r="J348" s="157">
        <f t="shared" si="98"/>
        <v>11447.241617188687</v>
      </c>
      <c r="K348" s="157">
        <f t="shared" si="98"/>
        <v>10748.007845393317</v>
      </c>
      <c r="L348" s="157">
        <f t="shared" si="98"/>
        <v>0</v>
      </c>
      <c r="M348" s="157">
        <f t="shared" si="98"/>
        <v>0</v>
      </c>
      <c r="N348" s="157">
        <f t="shared" si="98"/>
        <v>0</v>
      </c>
      <c r="O348" s="157">
        <f t="shared" si="98"/>
        <v>0</v>
      </c>
      <c r="P348" s="157">
        <f t="shared" si="98"/>
        <v>0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11552.78839745038</v>
      </c>
      <c r="D349" s="57">
        <f t="shared" ref="D349:Q349" si="99">IF(D277=0,0,D277/0.086*1000000/D$49)</f>
        <v>11814.364384252242</v>
      </c>
      <c r="E349" s="57">
        <f t="shared" si="99"/>
        <v>13217.08825411117</v>
      </c>
      <c r="F349" s="57">
        <f t="shared" si="99"/>
        <v>12457.583176326318</v>
      </c>
      <c r="G349" s="57">
        <f t="shared" si="99"/>
        <v>12345.089206966324</v>
      </c>
      <c r="H349" s="57">
        <f t="shared" si="99"/>
        <v>12795.824427560703</v>
      </c>
      <c r="I349" s="57">
        <f t="shared" si="99"/>
        <v>11348.325066515277</v>
      </c>
      <c r="J349" s="57">
        <f t="shared" si="99"/>
        <v>11447.241617188687</v>
      </c>
      <c r="K349" s="57">
        <f t="shared" si="99"/>
        <v>10748.007845393317</v>
      </c>
      <c r="L349" s="57">
        <f t="shared" si="99"/>
        <v>0</v>
      </c>
      <c r="M349" s="57">
        <f t="shared" si="99"/>
        <v>0</v>
      </c>
      <c r="N349" s="57">
        <f t="shared" si="99"/>
        <v>0</v>
      </c>
      <c r="O349" s="57">
        <f t="shared" si="99"/>
        <v>0</v>
      </c>
      <c r="P349" s="57">
        <f t="shared" si="99"/>
        <v>0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6.3461639240765528</v>
      </c>
      <c r="D350" s="157">
        <f t="shared" si="100"/>
        <v>10.683523033179751</v>
      </c>
      <c r="E350" s="157">
        <f t="shared" si="100"/>
        <v>11.534574016762132</v>
      </c>
      <c r="F350" s="157">
        <f t="shared" si="100"/>
        <v>8.6960124229205267</v>
      </c>
      <c r="G350" s="157">
        <f t="shared" si="100"/>
        <v>7.8981370399850768</v>
      </c>
      <c r="H350" s="157">
        <f t="shared" si="100"/>
        <v>28.58507094344581</v>
      </c>
      <c r="I350" s="157">
        <f t="shared" si="100"/>
        <v>35.366656867370125</v>
      </c>
      <c r="J350" s="157">
        <f t="shared" si="100"/>
        <v>31.474103152751059</v>
      </c>
      <c r="K350" s="157">
        <f t="shared" si="100"/>
        <v>52.230270395958613</v>
      </c>
      <c r="L350" s="157">
        <f t="shared" si="100"/>
        <v>0</v>
      </c>
      <c r="M350" s="157">
        <f t="shared" si="100"/>
        <v>0</v>
      </c>
      <c r="N350" s="157">
        <f t="shared" si="100"/>
        <v>0</v>
      </c>
      <c r="O350" s="157">
        <f t="shared" si="100"/>
        <v>0</v>
      </c>
      <c r="P350" s="157">
        <f t="shared" si="100"/>
        <v>0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6.3461639240765528</v>
      </c>
      <c r="D351" s="156">
        <f t="shared" ref="D351:Q351" si="101">IF(D279=0,0,D279/0.086*1000000/D$49)</f>
        <v>10.683523033179751</v>
      </c>
      <c r="E351" s="156">
        <f t="shared" si="101"/>
        <v>11.534574016762132</v>
      </c>
      <c r="F351" s="156">
        <f t="shared" si="101"/>
        <v>8.6960124229205267</v>
      </c>
      <c r="G351" s="156">
        <f t="shared" si="101"/>
        <v>7.8981370399850768</v>
      </c>
      <c r="H351" s="156">
        <f t="shared" si="101"/>
        <v>28.58507094344581</v>
      </c>
      <c r="I351" s="156">
        <f t="shared" si="101"/>
        <v>35.366656867370125</v>
      </c>
      <c r="J351" s="156">
        <f t="shared" si="101"/>
        <v>31.474103152751059</v>
      </c>
      <c r="K351" s="156">
        <f t="shared" si="101"/>
        <v>52.230270395958613</v>
      </c>
      <c r="L351" s="156">
        <f t="shared" si="101"/>
        <v>0</v>
      </c>
      <c r="M351" s="156">
        <f t="shared" si="101"/>
        <v>0</v>
      </c>
      <c r="N351" s="156">
        <f t="shared" si="101"/>
        <v>0</v>
      </c>
      <c r="O351" s="156">
        <f t="shared" si="101"/>
        <v>0</v>
      </c>
      <c r="P351" s="156">
        <f t="shared" si="101"/>
        <v>0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1549.5624601626409</v>
      </c>
      <c r="D352" s="157">
        <f t="shared" ref="D352:Q352" si="102">IF(D280=0,0,D280/0.086*1000000/SUM(D$53:D$56))</f>
        <v>1653.3973897966735</v>
      </c>
      <c r="E352" s="157">
        <f t="shared" si="102"/>
        <v>1681.1445906027718</v>
      </c>
      <c r="F352" s="157">
        <f t="shared" si="102"/>
        <v>1637.5476744903037</v>
      </c>
      <c r="G352" s="157">
        <f t="shared" si="102"/>
        <v>1591.7398703231222</v>
      </c>
      <c r="H352" s="157">
        <f t="shared" si="102"/>
        <v>1769.3926330695745</v>
      </c>
      <c r="I352" s="157">
        <f t="shared" si="102"/>
        <v>1588.876837010089</v>
      </c>
      <c r="J352" s="157">
        <f t="shared" si="102"/>
        <v>1485.6270164075495</v>
      </c>
      <c r="K352" s="157">
        <f t="shared" si="102"/>
        <v>1537.1061601430147</v>
      </c>
      <c r="L352" s="157">
        <f t="shared" si="102"/>
        <v>0</v>
      </c>
      <c r="M352" s="157">
        <f t="shared" si="102"/>
        <v>0</v>
      </c>
      <c r="N352" s="157">
        <f t="shared" si="102"/>
        <v>0</v>
      </c>
      <c r="O352" s="157">
        <f t="shared" si="102"/>
        <v>0</v>
      </c>
      <c r="P352" s="157">
        <f t="shared" si="102"/>
        <v>0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1557.5317357056335</v>
      </c>
      <c r="D357" s="162">
        <f t="shared" ref="D357:Q357" si="106">IF(D285=0,0,D285/0.086*1000000/D$55)</f>
        <v>1667.9985494892005</v>
      </c>
      <c r="E357" s="162">
        <f t="shared" si="106"/>
        <v>1694.7875995602021</v>
      </c>
      <c r="F357" s="162">
        <f t="shared" si="106"/>
        <v>1652.4332106751986</v>
      </c>
      <c r="G357" s="162">
        <f t="shared" si="106"/>
        <v>1603.2096975718553</v>
      </c>
      <c r="H357" s="162">
        <f t="shared" si="106"/>
        <v>1787.0548173985799</v>
      </c>
      <c r="I357" s="162">
        <f t="shared" si="106"/>
        <v>1753.2733501051609</v>
      </c>
      <c r="J357" s="162">
        <f t="shared" si="106"/>
        <v>1591.5268001497816</v>
      </c>
      <c r="K357" s="162">
        <f t="shared" si="106"/>
        <v>1576.0792068711005</v>
      </c>
      <c r="L357" s="162">
        <f t="shared" si="106"/>
        <v>0</v>
      </c>
      <c r="M357" s="162">
        <f t="shared" si="106"/>
        <v>0</v>
      </c>
      <c r="N357" s="162">
        <f t="shared" si="106"/>
        <v>0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1454.9975915530924</v>
      </c>
      <c r="D358" s="160">
        <f t="shared" ref="D358:Q358" si="107">IF(D286=0,0,D286/0.086*1000000/D$56)</f>
        <v>1503.8525736217607</v>
      </c>
      <c r="E358" s="160">
        <f t="shared" si="107"/>
        <v>1499.4333704544017</v>
      </c>
      <c r="F358" s="160">
        <f t="shared" si="107"/>
        <v>1452.2876281190779</v>
      </c>
      <c r="G358" s="160">
        <f t="shared" si="107"/>
        <v>1412.6690433894614</v>
      </c>
      <c r="H358" s="160">
        <f t="shared" si="107"/>
        <v>1547.9283530513665</v>
      </c>
      <c r="I358" s="160">
        <f t="shared" si="107"/>
        <v>1514.5872743461327</v>
      </c>
      <c r="J358" s="160">
        <f t="shared" si="107"/>
        <v>1404.5428920190025</v>
      </c>
      <c r="K358" s="160">
        <f t="shared" si="107"/>
        <v>1395.7019495257714</v>
      </c>
      <c r="L358" s="160">
        <f t="shared" si="107"/>
        <v>0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1125.1011507586641</v>
      </c>
      <c r="D359" s="156">
        <f t="shared" si="108"/>
        <v>1170.089432499203</v>
      </c>
      <c r="E359" s="156">
        <f t="shared" si="108"/>
        <v>1164.2292975623075</v>
      </c>
      <c r="F359" s="156">
        <f t="shared" si="108"/>
        <v>1118.5471706855419</v>
      </c>
      <c r="G359" s="156">
        <f t="shared" si="108"/>
        <v>1075.5069768091614</v>
      </c>
      <c r="H359" s="156">
        <f t="shared" si="108"/>
        <v>1203.0368233772674</v>
      </c>
      <c r="I359" s="156">
        <f t="shared" si="108"/>
        <v>1170.2707037680559</v>
      </c>
      <c r="J359" s="156">
        <f t="shared" si="108"/>
        <v>1059.1481235025608</v>
      </c>
      <c r="K359" s="156">
        <f t="shared" si="108"/>
        <v>1048.0384745399226</v>
      </c>
      <c r="L359" s="156">
        <f t="shared" si="108"/>
        <v>0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329.89644079442814</v>
      </c>
      <c r="D360" s="57">
        <f t="shared" si="108"/>
        <v>333.76314112255784</v>
      </c>
      <c r="E360" s="57">
        <f t="shared" si="108"/>
        <v>335.2040728920943</v>
      </c>
      <c r="F360" s="57">
        <f t="shared" si="108"/>
        <v>333.74045743353605</v>
      </c>
      <c r="G360" s="57">
        <f t="shared" si="108"/>
        <v>337.16206658029995</v>
      </c>
      <c r="H360" s="57">
        <f t="shared" si="108"/>
        <v>344.89152967409893</v>
      </c>
      <c r="I360" s="57">
        <f t="shared" si="108"/>
        <v>344.31657057807706</v>
      </c>
      <c r="J360" s="57">
        <f t="shared" si="108"/>
        <v>345.3947685164415</v>
      </c>
      <c r="K360" s="57">
        <f t="shared" si="108"/>
        <v>347.66347498584906</v>
      </c>
      <c r="L360" s="57">
        <f t="shared" si="108"/>
        <v>0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801.28790635581163</v>
      </c>
      <c r="D361" s="157">
        <f t="shared" ref="D361:Q361" si="109">IF(D289=0,0,D289/0.086*1000000/SUM(D$58:D$59))</f>
        <v>815.76856637093852</v>
      </c>
      <c r="E361" s="157">
        <f t="shared" si="109"/>
        <v>816.6467293496612</v>
      </c>
      <c r="F361" s="157">
        <f t="shared" si="109"/>
        <v>829.79955124169567</v>
      </c>
      <c r="G361" s="157">
        <f t="shared" si="109"/>
        <v>808.96323642605887</v>
      </c>
      <c r="H361" s="157">
        <f t="shared" si="109"/>
        <v>827.59785915462282</v>
      </c>
      <c r="I361" s="157">
        <f t="shared" si="109"/>
        <v>864.84364877985672</v>
      </c>
      <c r="J361" s="157">
        <f t="shared" si="109"/>
        <v>849.07911343087926</v>
      </c>
      <c r="K361" s="157">
        <f t="shared" si="109"/>
        <v>853.00339557749646</v>
      </c>
      <c r="L361" s="157">
        <f t="shared" si="109"/>
        <v>0</v>
      </c>
      <c r="M361" s="157">
        <f t="shared" si="109"/>
        <v>0</v>
      </c>
      <c r="N361" s="157">
        <f t="shared" si="109"/>
        <v>0</v>
      </c>
      <c r="O361" s="157">
        <f t="shared" si="109"/>
        <v>0</v>
      </c>
      <c r="P361" s="157">
        <f t="shared" si="109"/>
        <v>0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801.28790635581163</v>
      </c>
      <c r="D363" s="57">
        <f t="shared" ref="D363:Q363" si="111">IF(D291=0,0,D291/0.086*1000000/D$59)</f>
        <v>815.76856637093852</v>
      </c>
      <c r="E363" s="57">
        <f t="shared" si="111"/>
        <v>816.6467293496612</v>
      </c>
      <c r="F363" s="57">
        <f t="shared" si="111"/>
        <v>829.79955124169567</v>
      </c>
      <c r="G363" s="57">
        <f t="shared" si="111"/>
        <v>808.96323642605887</v>
      </c>
      <c r="H363" s="57">
        <f t="shared" si="111"/>
        <v>827.59785915462282</v>
      </c>
      <c r="I363" s="57">
        <f t="shared" si="111"/>
        <v>864.84364877985672</v>
      </c>
      <c r="J363" s="57">
        <f t="shared" si="111"/>
        <v>849.07911343087926</v>
      </c>
      <c r="K363" s="57">
        <f t="shared" si="111"/>
        <v>853.00339557749646</v>
      </c>
      <c r="L363" s="57">
        <f t="shared" si="111"/>
        <v>0</v>
      </c>
      <c r="M363" s="57">
        <f t="shared" si="111"/>
        <v>0</v>
      </c>
      <c r="N363" s="57">
        <f t="shared" si="111"/>
        <v>0</v>
      </c>
      <c r="O363" s="57">
        <f t="shared" si="111"/>
        <v>0</v>
      </c>
      <c r="P363" s="57">
        <f t="shared" si="111"/>
        <v>0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9859.4867101963446</v>
      </c>
      <c r="D365" s="168">
        <f t="shared" si="112"/>
        <v>10190.114947796148</v>
      </c>
      <c r="E365" s="168">
        <f t="shared" si="112"/>
        <v>11292.242467960463</v>
      </c>
      <c r="F365" s="168">
        <f t="shared" si="112"/>
        <v>10814.430003954551</v>
      </c>
      <c r="G365" s="168">
        <f t="shared" si="112"/>
        <v>10772.255755742033</v>
      </c>
      <c r="H365" s="168">
        <f t="shared" si="112"/>
        <v>11350.248740762361</v>
      </c>
      <c r="I365" s="168">
        <f t="shared" si="112"/>
        <v>9995.7444456261692</v>
      </c>
      <c r="J365" s="168">
        <f t="shared" si="112"/>
        <v>10094.531565217245</v>
      </c>
      <c r="K365" s="168">
        <f t="shared" si="112"/>
        <v>9927.5978919428981</v>
      </c>
      <c r="L365" s="168">
        <f t="shared" si="112"/>
        <v>0</v>
      </c>
      <c r="M365" s="168">
        <f t="shared" si="112"/>
        <v>0</v>
      </c>
      <c r="N365" s="168">
        <f t="shared" si="112"/>
        <v>0</v>
      </c>
      <c r="O365" s="168">
        <f t="shared" si="112"/>
        <v>0</v>
      </c>
      <c r="P365" s="168">
        <f t="shared" si="112"/>
        <v>0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8132.5234660606602</v>
      </c>
      <c r="D366" s="157">
        <f t="shared" si="113"/>
        <v>8358.8835733181459</v>
      </c>
      <c r="E366" s="157">
        <f t="shared" si="113"/>
        <v>9431.4393549501474</v>
      </c>
      <c r="F366" s="157">
        <f t="shared" si="113"/>
        <v>8968.8853058733057</v>
      </c>
      <c r="G366" s="157">
        <f t="shared" si="113"/>
        <v>8966.195421077502</v>
      </c>
      <c r="H366" s="157">
        <f t="shared" si="113"/>
        <v>9352.0431322910881</v>
      </c>
      <c r="I366" s="157">
        <f t="shared" si="113"/>
        <v>8014.8370918126893</v>
      </c>
      <c r="J366" s="157">
        <f t="shared" si="113"/>
        <v>8208.4499993085756</v>
      </c>
      <c r="K366" s="157">
        <f t="shared" si="113"/>
        <v>7973.0592610386775</v>
      </c>
      <c r="L366" s="157">
        <f t="shared" si="113"/>
        <v>0</v>
      </c>
      <c r="M366" s="157">
        <f t="shared" si="113"/>
        <v>0</v>
      </c>
      <c r="N366" s="157">
        <f t="shared" si="113"/>
        <v>0</v>
      </c>
      <c r="O366" s="157">
        <f t="shared" si="113"/>
        <v>0</v>
      </c>
      <c r="P366" s="157">
        <f t="shared" si="113"/>
        <v>0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8132.5234660606602</v>
      </c>
      <c r="D367" s="57">
        <f t="shared" si="114"/>
        <v>8358.8835733181459</v>
      </c>
      <c r="E367" s="57">
        <f t="shared" si="114"/>
        <v>9431.4393549501474</v>
      </c>
      <c r="F367" s="57">
        <f t="shared" si="114"/>
        <v>8968.8853058733057</v>
      </c>
      <c r="G367" s="57">
        <f t="shared" si="114"/>
        <v>8966.195421077502</v>
      </c>
      <c r="H367" s="57">
        <f t="shared" si="114"/>
        <v>9352.0431322910881</v>
      </c>
      <c r="I367" s="57">
        <f t="shared" si="114"/>
        <v>8014.8370918126893</v>
      </c>
      <c r="J367" s="57">
        <f t="shared" si="114"/>
        <v>8208.4499993085756</v>
      </c>
      <c r="K367" s="57">
        <f t="shared" si="114"/>
        <v>7973.0592610386775</v>
      </c>
      <c r="L367" s="57">
        <f t="shared" si="114"/>
        <v>0</v>
      </c>
      <c r="M367" s="57">
        <f t="shared" si="114"/>
        <v>0</v>
      </c>
      <c r="N367" s="57">
        <f t="shared" si="114"/>
        <v>0</v>
      </c>
      <c r="O367" s="57">
        <f t="shared" si="114"/>
        <v>0</v>
      </c>
      <c r="P367" s="57">
        <f t="shared" si="114"/>
        <v>0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11.196744160883931</v>
      </c>
      <c r="D368" s="157">
        <f t="shared" si="115"/>
        <v>19.320183331574867</v>
      </c>
      <c r="E368" s="157">
        <f t="shared" si="115"/>
        <v>21.405270205049824</v>
      </c>
      <c r="F368" s="157">
        <f t="shared" si="115"/>
        <v>16.642328430634283</v>
      </c>
      <c r="G368" s="157">
        <f t="shared" si="115"/>
        <v>15.660397293774098</v>
      </c>
      <c r="H368" s="157">
        <f t="shared" si="115"/>
        <v>59.006196945864843</v>
      </c>
      <c r="I368" s="157">
        <f t="shared" si="115"/>
        <v>76.374438605333253</v>
      </c>
      <c r="J368" s="157">
        <f t="shared" si="115"/>
        <v>70.885701507787545</v>
      </c>
      <c r="K368" s="157">
        <f t="shared" si="115"/>
        <v>125.13821561226455</v>
      </c>
      <c r="L368" s="157">
        <f t="shared" si="115"/>
        <v>0</v>
      </c>
      <c r="M368" s="157">
        <f t="shared" si="115"/>
        <v>0</v>
      </c>
      <c r="N368" s="157">
        <f t="shared" si="115"/>
        <v>0</v>
      </c>
      <c r="O368" s="157">
        <f t="shared" si="115"/>
        <v>0</v>
      </c>
      <c r="P368" s="157">
        <f t="shared" si="115"/>
        <v>0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11.196744160883931</v>
      </c>
      <c r="D369" s="156">
        <f t="shared" si="116"/>
        <v>19.320183331574867</v>
      </c>
      <c r="E369" s="156">
        <f t="shared" si="116"/>
        <v>21.405270205049824</v>
      </c>
      <c r="F369" s="156">
        <f t="shared" si="116"/>
        <v>16.642328430634283</v>
      </c>
      <c r="G369" s="156">
        <f t="shared" si="116"/>
        <v>15.660397293774098</v>
      </c>
      <c r="H369" s="156">
        <f t="shared" si="116"/>
        <v>59.006196945864843</v>
      </c>
      <c r="I369" s="156">
        <f t="shared" si="116"/>
        <v>76.374438605333253</v>
      </c>
      <c r="J369" s="156">
        <f t="shared" si="116"/>
        <v>70.885701507787545</v>
      </c>
      <c r="K369" s="156">
        <f t="shared" si="116"/>
        <v>125.13821561226455</v>
      </c>
      <c r="L369" s="156">
        <f t="shared" si="116"/>
        <v>0</v>
      </c>
      <c r="M369" s="156">
        <f t="shared" si="116"/>
        <v>0</v>
      </c>
      <c r="N369" s="156">
        <f t="shared" si="116"/>
        <v>0</v>
      </c>
      <c r="O369" s="156">
        <f t="shared" si="116"/>
        <v>0</v>
      </c>
      <c r="P369" s="156">
        <f t="shared" si="116"/>
        <v>0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1063.3628243866635</v>
      </c>
      <c r="D370" s="157">
        <f t="shared" si="117"/>
        <v>1144.0963162659955</v>
      </c>
      <c r="E370" s="157">
        <f t="shared" si="117"/>
        <v>1169.1304336591652</v>
      </c>
      <c r="F370" s="157">
        <f t="shared" si="117"/>
        <v>1146.4784352513709</v>
      </c>
      <c r="G370" s="157">
        <f t="shared" si="117"/>
        <v>1120.2609017878362</v>
      </c>
      <c r="H370" s="157">
        <f t="shared" si="117"/>
        <v>1253.401548596393</v>
      </c>
      <c r="I370" s="157">
        <f t="shared" si="117"/>
        <v>1187.2677427763972</v>
      </c>
      <c r="J370" s="157">
        <f t="shared" si="117"/>
        <v>1110.1970264702945</v>
      </c>
      <c r="K370" s="157">
        <f t="shared" si="117"/>
        <v>1119.0983836908217</v>
      </c>
      <c r="L370" s="157">
        <f t="shared" si="117"/>
        <v>0</v>
      </c>
      <c r="M370" s="157">
        <f t="shared" si="117"/>
        <v>0</v>
      </c>
      <c r="N370" s="157">
        <f t="shared" si="117"/>
        <v>0</v>
      </c>
      <c r="O370" s="157">
        <f t="shared" si="117"/>
        <v>0</v>
      </c>
      <c r="P370" s="157">
        <f t="shared" si="117"/>
        <v>0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1061.0614235395615</v>
      </c>
      <c r="D375" s="162">
        <f t="shared" si="120"/>
        <v>1145.6047381241156</v>
      </c>
      <c r="E375" s="162">
        <f t="shared" si="120"/>
        <v>1171.8997505694138</v>
      </c>
      <c r="F375" s="162">
        <f t="shared" si="120"/>
        <v>1149.6830362177445</v>
      </c>
      <c r="G375" s="162">
        <f t="shared" si="120"/>
        <v>1122.4012005556704</v>
      </c>
      <c r="H375" s="162">
        <f t="shared" si="120"/>
        <v>1259.2593503075905</v>
      </c>
      <c r="I375" s="162">
        <f t="shared" si="120"/>
        <v>1238.7993686755551</v>
      </c>
      <c r="J375" s="162">
        <f t="shared" si="120"/>
        <v>1131.0174122018961</v>
      </c>
      <c r="K375" s="162">
        <f t="shared" si="120"/>
        <v>1126.4650359900654</v>
      </c>
      <c r="L375" s="162">
        <f t="shared" si="120"/>
        <v>0</v>
      </c>
      <c r="M375" s="162">
        <f t="shared" si="120"/>
        <v>0</v>
      </c>
      <c r="N375" s="162">
        <f t="shared" si="120"/>
        <v>0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1090.6716641362757</v>
      </c>
      <c r="D376" s="160">
        <f t="shared" si="121"/>
        <v>1128.6470865995166</v>
      </c>
      <c r="E376" s="160">
        <f t="shared" si="121"/>
        <v>1132.2459050109076</v>
      </c>
      <c r="F376" s="160">
        <f t="shared" si="121"/>
        <v>1106.5951205855517</v>
      </c>
      <c r="G376" s="160">
        <f t="shared" si="121"/>
        <v>1086.8458326739153</v>
      </c>
      <c r="H376" s="160">
        <f t="shared" si="121"/>
        <v>1179.9511862689399</v>
      </c>
      <c r="I376" s="160">
        <f t="shared" si="121"/>
        <v>1163.9809839556845</v>
      </c>
      <c r="J376" s="160">
        <f t="shared" si="121"/>
        <v>1094.2555137795046</v>
      </c>
      <c r="K376" s="160">
        <f t="shared" si="121"/>
        <v>1092.3702795081035</v>
      </c>
      <c r="L376" s="160">
        <f t="shared" si="121"/>
        <v>0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760.77522334184732</v>
      </c>
      <c r="D377" s="156">
        <f t="shared" si="121"/>
        <v>794.59354255274957</v>
      </c>
      <c r="E377" s="156">
        <f t="shared" si="121"/>
        <v>795.94904792520856</v>
      </c>
      <c r="F377" s="156">
        <f t="shared" si="121"/>
        <v>770.56911156164006</v>
      </c>
      <c r="G377" s="156">
        <f t="shared" si="121"/>
        <v>746.29444340352984</v>
      </c>
      <c r="H377" s="156">
        <f t="shared" si="121"/>
        <v>833.42969834883615</v>
      </c>
      <c r="I377" s="156">
        <f t="shared" si="121"/>
        <v>817.61070273422945</v>
      </c>
      <c r="J377" s="156">
        <f t="shared" si="121"/>
        <v>745.20827439932555</v>
      </c>
      <c r="K377" s="156">
        <f t="shared" si="121"/>
        <v>740.10601117052488</v>
      </c>
      <c r="L377" s="156">
        <f t="shared" si="121"/>
        <v>0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329.8964407944282</v>
      </c>
      <c r="D378" s="57">
        <f t="shared" si="121"/>
        <v>334.05354404676712</v>
      </c>
      <c r="E378" s="57">
        <f t="shared" si="121"/>
        <v>336.296857085699</v>
      </c>
      <c r="F378" s="57">
        <f t="shared" si="121"/>
        <v>336.0260090239118</v>
      </c>
      <c r="G378" s="57">
        <f t="shared" si="121"/>
        <v>340.55138927038541</v>
      </c>
      <c r="H378" s="57">
        <f t="shared" si="121"/>
        <v>346.52148792010388</v>
      </c>
      <c r="I378" s="57">
        <f t="shared" si="121"/>
        <v>346.37028122145512</v>
      </c>
      <c r="J378" s="57">
        <f t="shared" si="121"/>
        <v>349.04723938017906</v>
      </c>
      <c r="K378" s="57">
        <f t="shared" si="121"/>
        <v>352.26426833757876</v>
      </c>
      <c r="L378" s="57">
        <f t="shared" si="121"/>
        <v>0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652.40367558813739</v>
      </c>
      <c r="D379" s="157">
        <f t="shared" si="122"/>
        <v>667.81487488043285</v>
      </c>
      <c r="E379" s="157">
        <f t="shared" si="122"/>
        <v>670.26740914609934</v>
      </c>
      <c r="F379" s="157">
        <f t="shared" si="122"/>
        <v>682.42393439923956</v>
      </c>
      <c r="G379" s="157">
        <f t="shared" si="122"/>
        <v>670.13903558292077</v>
      </c>
      <c r="H379" s="157">
        <f t="shared" si="122"/>
        <v>685.79786292901383</v>
      </c>
      <c r="I379" s="157">
        <f t="shared" si="122"/>
        <v>717.26517243174942</v>
      </c>
      <c r="J379" s="157">
        <f t="shared" si="122"/>
        <v>704.99883793058723</v>
      </c>
      <c r="K379" s="157">
        <f t="shared" si="122"/>
        <v>710.3020316011341</v>
      </c>
      <c r="L379" s="157">
        <f t="shared" si="122"/>
        <v>0</v>
      </c>
      <c r="M379" s="157">
        <f t="shared" si="122"/>
        <v>0</v>
      </c>
      <c r="N379" s="157">
        <f t="shared" si="122"/>
        <v>0</v>
      </c>
      <c r="O379" s="157">
        <f t="shared" si="122"/>
        <v>0</v>
      </c>
      <c r="P379" s="157">
        <f t="shared" si="122"/>
        <v>0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652.40367558813739</v>
      </c>
      <c r="D381" s="57">
        <f t="shared" si="124"/>
        <v>667.81487488043285</v>
      </c>
      <c r="E381" s="57">
        <f t="shared" si="124"/>
        <v>670.26740914609934</v>
      </c>
      <c r="F381" s="57">
        <f t="shared" si="124"/>
        <v>682.42393439923956</v>
      </c>
      <c r="G381" s="57">
        <f t="shared" si="124"/>
        <v>670.13903558292077</v>
      </c>
      <c r="H381" s="57">
        <f t="shared" si="124"/>
        <v>685.79786292901383</v>
      </c>
      <c r="I381" s="57">
        <f t="shared" si="124"/>
        <v>717.26517243174942</v>
      </c>
      <c r="J381" s="57">
        <f t="shared" si="124"/>
        <v>704.99883793058723</v>
      </c>
      <c r="K381" s="57">
        <f t="shared" si="124"/>
        <v>710.3020316011341</v>
      </c>
      <c r="L381" s="57">
        <f t="shared" si="124"/>
        <v>0</v>
      </c>
      <c r="M381" s="57">
        <f t="shared" si="124"/>
        <v>0</v>
      </c>
      <c r="N381" s="57">
        <f t="shared" si="124"/>
        <v>0</v>
      </c>
      <c r="O381" s="57">
        <f t="shared" si="124"/>
        <v>0</v>
      </c>
      <c r="P381" s="57">
        <f t="shared" si="124"/>
        <v>0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184.37067911698134</v>
      </c>
      <c r="D401" s="184">
        <f>D347/RES_summary!D$21</f>
        <v>188.98646398973557</v>
      </c>
      <c r="E401" s="184">
        <f>E347/RES_summary!E$21</f>
        <v>207.84109685273629</v>
      </c>
      <c r="F401" s="184">
        <f>F347/RES_summary!F$21</f>
        <v>197.34504754231901</v>
      </c>
      <c r="G401" s="184">
        <f>G347/RES_summary!G$21</f>
        <v>194.64012448504451</v>
      </c>
      <c r="H401" s="184">
        <f>H347/RES_summary!H$21</f>
        <v>203.34978752838501</v>
      </c>
      <c r="I401" s="184">
        <f>I347/RES_summary!I$21</f>
        <v>182.37513367685531</v>
      </c>
      <c r="J401" s="184">
        <f>J347/RES_summary!J$21</f>
        <v>181.74671510764816</v>
      </c>
      <c r="K401" s="184">
        <f>K347/RES_summary!K$21</f>
        <v>172.86631460721262</v>
      </c>
      <c r="L401" s="184">
        <f>L347/RES_summary!L$21</f>
        <v>0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153.12708486560251</v>
      </c>
      <c r="D402" s="178">
        <f>D348/RES_summary!D$21</f>
        <v>156.19991211791881</v>
      </c>
      <c r="E402" s="178">
        <f>E348/RES_summary!E$21</f>
        <v>174.67771699686546</v>
      </c>
      <c r="F402" s="178">
        <f>F348/RES_summary!F$21</f>
        <v>164.62460463123293</v>
      </c>
      <c r="G402" s="178">
        <f>G348/RES_summary!G$21</f>
        <v>162.86431574819045</v>
      </c>
      <c r="H402" s="178">
        <f>H348/RES_summary!H$21</f>
        <v>168.72840210093631</v>
      </c>
      <c r="I402" s="178">
        <f>I348/RES_summary!I$21</f>
        <v>149.56931756663235</v>
      </c>
      <c r="J402" s="178">
        <f>J348/RES_summary!J$21</f>
        <v>150.61427816602264</v>
      </c>
      <c r="K402" s="178">
        <f>K348/RES_summary!K$21</f>
        <v>140.85819054001362</v>
      </c>
      <c r="L402" s="178">
        <f>L348/RES_summary!L$21</f>
        <v>0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153.12708486560251</v>
      </c>
      <c r="D403" s="176">
        <f>D349/RES_summary!D$21</f>
        <v>156.19991211791881</v>
      </c>
      <c r="E403" s="176">
        <f>E349/RES_summary!E$21</f>
        <v>174.67771699686546</v>
      </c>
      <c r="F403" s="176">
        <f>F349/RES_summary!F$21</f>
        <v>164.62460463123293</v>
      </c>
      <c r="G403" s="176">
        <f>G349/RES_summary!G$21</f>
        <v>162.86431574819045</v>
      </c>
      <c r="H403" s="176">
        <f>H349/RES_summary!H$21</f>
        <v>168.72840210093631</v>
      </c>
      <c r="I403" s="176">
        <f>I349/RES_summary!I$21</f>
        <v>149.56931756663235</v>
      </c>
      <c r="J403" s="176">
        <f>J349/RES_summary!J$21</f>
        <v>150.61427816602264</v>
      </c>
      <c r="K403" s="176">
        <f>K349/RES_summary!K$21</f>
        <v>140.85819054001362</v>
      </c>
      <c r="L403" s="176">
        <f>L349/RES_summary!L$21</f>
        <v>0</v>
      </c>
      <c r="M403" s="176">
        <f>M349/RES_summary!M$21</f>
        <v>0</v>
      </c>
      <c r="N403" s="176">
        <f>N349/RES_summary!N$21</f>
        <v>0</v>
      </c>
      <c r="O403" s="176">
        <f>O349/RES_summary!O$21</f>
        <v>0</v>
      </c>
      <c r="P403" s="176">
        <f>P349/RES_summary!P$21</f>
        <v>0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8.4115587366558026E-2</v>
      </c>
      <c r="D404" s="178">
        <f>D350/RES_summary!D$21</f>
        <v>0.14124884798007345</v>
      </c>
      <c r="E404" s="178">
        <f>E350/RES_summary!E$21</f>
        <v>0.15244152244747708</v>
      </c>
      <c r="F404" s="178">
        <f>F350/RES_summary!F$21</f>
        <v>0.11491615883505159</v>
      </c>
      <c r="G404" s="178">
        <f>G350/RES_summary!G$21</f>
        <v>0.10419727740620423</v>
      </c>
      <c r="H404" s="178">
        <f>H350/RES_summary!H$21</f>
        <v>0.37692869041256111</v>
      </c>
      <c r="I404" s="178">
        <f>I350/RES_summary!I$21</f>
        <v>0.4661275299448332</v>
      </c>
      <c r="J404" s="178">
        <f>J350/RES_summary!J$21</f>
        <v>0.41411280427212116</v>
      </c>
      <c r="K404" s="178">
        <f>K350/RES_summary!K$21</f>
        <v>0.68450465288259599</v>
      </c>
      <c r="L404" s="178">
        <f>L350/RES_summary!L$21</f>
        <v>0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8.4115587366558026E-2</v>
      </c>
      <c r="D405" s="177">
        <f>D351/RES_summary!D$21</f>
        <v>0.14124884798007345</v>
      </c>
      <c r="E405" s="177">
        <f>E351/RES_summary!E$21</f>
        <v>0.15244152244747708</v>
      </c>
      <c r="F405" s="177">
        <f>F351/RES_summary!F$21</f>
        <v>0.11491615883505159</v>
      </c>
      <c r="G405" s="177">
        <f>G351/RES_summary!G$21</f>
        <v>0.10419727740620423</v>
      </c>
      <c r="H405" s="177">
        <f>H351/RES_summary!H$21</f>
        <v>0.37692869041256111</v>
      </c>
      <c r="I405" s="177">
        <f>I351/RES_summary!I$21</f>
        <v>0.4661275299448332</v>
      </c>
      <c r="J405" s="177">
        <f>J351/RES_summary!J$21</f>
        <v>0.41411280427212116</v>
      </c>
      <c r="K405" s="177">
        <f>K351/RES_summary!K$21</f>
        <v>0.68450465288259599</v>
      </c>
      <c r="L405" s="177">
        <f>L351/RES_summary!L$21</f>
        <v>0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20.538762953041065</v>
      </c>
      <c r="D406" s="178">
        <f>D352/RES_summary!D$21</f>
        <v>21.859874859326396</v>
      </c>
      <c r="E406" s="178">
        <f>E352/RES_summary!E$21</f>
        <v>22.218093227665321</v>
      </c>
      <c r="F406" s="178">
        <f>F352/RES_summary!F$21</f>
        <v>21.639882685275335</v>
      </c>
      <c r="G406" s="178">
        <f>G352/RES_summary!G$21</f>
        <v>20.99925083433185</v>
      </c>
      <c r="H406" s="178">
        <f>H352/RES_summary!H$21</f>
        <v>23.331579247364701</v>
      </c>
      <c r="I406" s="178">
        <f>I352/RES_summary!I$21</f>
        <v>20.941171742624618</v>
      </c>
      <c r="J406" s="178">
        <f>J352/RES_summary!J$21</f>
        <v>19.546773640575697</v>
      </c>
      <c r="K406" s="178">
        <f>K352/RES_summary!K$21</f>
        <v>20.144569626310155</v>
      </c>
      <c r="L406" s="178">
        <f>L352/RES_summary!L$21</f>
        <v>0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20.644392164830187</v>
      </c>
      <c r="D411" s="180">
        <f>D357/RES_summary!D$21</f>
        <v>22.052919511295357</v>
      </c>
      <c r="E411" s="180">
        <f>E357/RES_summary!E$21</f>
        <v>22.39839993454612</v>
      </c>
      <c r="F411" s="180">
        <f>F357/RES_summary!F$21</f>
        <v>21.836592229532606</v>
      </c>
      <c r="G411" s="180">
        <f>G357/RES_summary!G$21</f>
        <v>21.150568134296012</v>
      </c>
      <c r="H411" s="180">
        <f>H357/RES_summary!H$21</f>
        <v>23.564476483202547</v>
      </c>
      <c r="I411" s="180">
        <f>I357/RES_summary!I$21</f>
        <v>23.107894508305339</v>
      </c>
      <c r="J411" s="180">
        <f>J357/RES_summary!J$21</f>
        <v>20.94012411046744</v>
      </c>
      <c r="K411" s="180">
        <f>K357/RES_summary!K$21</f>
        <v>20.655331520134272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19.285347572900058</v>
      </c>
      <c r="D412" s="179">
        <f>D358/RES_summary!D$21</f>
        <v>19.882714989824866</v>
      </c>
      <c r="E412" s="179">
        <f>E358/RES_summary!E$21</f>
        <v>19.816588412233742</v>
      </c>
      <c r="F412" s="179">
        <f>F358/RES_summary!F$21</f>
        <v>19.191706224709186</v>
      </c>
      <c r="G412" s="179">
        <f>G358/RES_summary!G$21</f>
        <v>18.636833908048651</v>
      </c>
      <c r="H412" s="179">
        <f>H358/RES_summary!H$21</f>
        <v>20.411305192226703</v>
      </c>
      <c r="I412" s="179">
        <f>I358/RES_summary!I$21</f>
        <v>19.962045825377388</v>
      </c>
      <c r="J412" s="179">
        <f>J358/RES_summary!J$21</f>
        <v>18.479929131312666</v>
      </c>
      <c r="K412" s="179">
        <f>K358/RES_summary!K$21</f>
        <v>18.291394458521189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14.912716607241828</v>
      </c>
      <c r="D413" s="177">
        <f>D359/RES_summary!D$21</f>
        <v>15.46997033290241</v>
      </c>
      <c r="E413" s="177">
        <f>E359/RES_summary!E$21</f>
        <v>15.386514173860618</v>
      </c>
      <c r="F413" s="177">
        <f>F359/RES_summary!F$21</f>
        <v>14.781389225272962</v>
      </c>
      <c r="G413" s="177">
        <f>G359/RES_summary!G$21</f>
        <v>14.188776194633361</v>
      </c>
      <c r="H413" s="177">
        <f>H359/RES_summary!H$21</f>
        <v>15.863493753464109</v>
      </c>
      <c r="I413" s="177">
        <f>I359/RES_summary!I$21</f>
        <v>15.424002176962583</v>
      </c>
      <c r="J413" s="177">
        <f>J359/RES_summary!J$21</f>
        <v>13.935482051213365</v>
      </c>
      <c r="K413" s="177">
        <f>K359/RES_summary!K$21</f>
        <v>13.735085167739509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4.3726309656582263</v>
      </c>
      <c r="D414" s="176">
        <f>D360/RES_summary!D$21</f>
        <v>4.4127446569224587</v>
      </c>
      <c r="E414" s="176">
        <f>E360/RES_summary!E$21</f>
        <v>4.4300742383731242</v>
      </c>
      <c r="F414" s="176">
        <f>F360/RES_summary!F$21</f>
        <v>4.4103169994362261</v>
      </c>
      <c r="G414" s="176">
        <f>G360/RES_summary!G$21</f>
        <v>4.4480577134152881</v>
      </c>
      <c r="H414" s="176">
        <f>H360/RES_summary!H$21</f>
        <v>4.5478114387625928</v>
      </c>
      <c r="I414" s="176">
        <f>I360/RES_summary!I$21</f>
        <v>4.5380436484148063</v>
      </c>
      <c r="J414" s="176">
        <f>J360/RES_summary!J$21</f>
        <v>4.5444470800993004</v>
      </c>
      <c r="K414" s="176">
        <f>K360/RES_summary!K$21</f>
        <v>4.5563092907816829</v>
      </c>
      <c r="L414" s="176">
        <f>L360/RES_summary!L$21</f>
        <v>0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10.620715710971224</v>
      </c>
      <c r="D415" s="178">
        <f>D361/RES_summary!D$21</f>
        <v>10.785428164510275</v>
      </c>
      <c r="E415" s="178">
        <f>E361/RES_summary!E$21</f>
        <v>10.792845105758046</v>
      </c>
      <c r="F415" s="178">
        <f>F361/RES_summary!F$21</f>
        <v>10.965644066975674</v>
      </c>
      <c r="G415" s="178">
        <f>G361/RES_summary!G$21</f>
        <v>10.672360625115983</v>
      </c>
      <c r="H415" s="178">
        <f>H361/RES_summary!H$21</f>
        <v>10.912877489671448</v>
      </c>
      <c r="I415" s="178">
        <f>I361/RES_summary!I$21</f>
        <v>11.398516837653482</v>
      </c>
      <c r="J415" s="178">
        <f>J361/RES_summary!J$21</f>
        <v>11.171550496777673</v>
      </c>
      <c r="K415" s="178">
        <f>K361/RES_summary!K$21</f>
        <v>11.179049788006244</v>
      </c>
      <c r="L415" s="178">
        <f>L361/RES_summary!L$21</f>
        <v>0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10.620715710971224</v>
      </c>
      <c r="D417" s="176">
        <f>D363/RES_summary!D$21</f>
        <v>10.785428164510275</v>
      </c>
      <c r="E417" s="176">
        <f>E363/RES_summary!E$21</f>
        <v>10.792845105758046</v>
      </c>
      <c r="F417" s="176">
        <f>F363/RES_summary!F$21</f>
        <v>10.965644066975674</v>
      </c>
      <c r="G417" s="176">
        <f>G363/RES_summary!G$21</f>
        <v>10.672360625115983</v>
      </c>
      <c r="H417" s="176">
        <f>H363/RES_summary!H$21</f>
        <v>10.912877489671448</v>
      </c>
      <c r="I417" s="176">
        <f>I363/RES_summary!I$21</f>
        <v>11.398516837653482</v>
      </c>
      <c r="J417" s="176">
        <f>J363/RES_summary!J$21</f>
        <v>11.171550496777673</v>
      </c>
      <c r="K417" s="176">
        <f>K363/RES_summary!K$21</f>
        <v>11.179049788006244</v>
      </c>
      <c r="L417" s="176">
        <f>L363/RES_summary!L$21</f>
        <v>0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130.68312222672651</v>
      </c>
      <c r="D419" s="184">
        <f>D365/RES_summary!D$21</f>
        <v>134.72540777892991</v>
      </c>
      <c r="E419" s="184">
        <f>E365/RES_summary!E$21</f>
        <v>149.23885625601667</v>
      </c>
      <c r="F419" s="184">
        <f>F365/RES_summary!F$21</f>
        <v>142.9106463520454</v>
      </c>
      <c r="G419" s="184">
        <f>G365/RES_summary!G$21</f>
        <v>142.11449049176713</v>
      </c>
      <c r="H419" s="184">
        <f>H365/RES_summary!H$21</f>
        <v>149.66674045261806</v>
      </c>
      <c r="I419" s="184">
        <f>I365/RES_summary!I$21</f>
        <v>131.74249649528659</v>
      </c>
      <c r="J419" s="184">
        <f>J365/RES_summary!J$21</f>
        <v>132.81632693385171</v>
      </c>
      <c r="K419" s="184">
        <f>K365/RES_summary!K$21</f>
        <v>130.10629463461814</v>
      </c>
      <c r="L419" s="184">
        <f>L365/RES_summary!L$21</f>
        <v>0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107.79299058518251</v>
      </c>
      <c r="D420" s="178">
        <f>D366/RES_summary!D$21</f>
        <v>110.5143566840179</v>
      </c>
      <c r="E420" s="178">
        <f>E366/RES_summary!E$21</f>
        <v>124.64638677165817</v>
      </c>
      <c r="F420" s="178">
        <f>F366/RES_summary!F$21</f>
        <v>118.52212235420774</v>
      </c>
      <c r="G420" s="178">
        <f>G366/RES_summary!G$21</f>
        <v>118.28778696020396</v>
      </c>
      <c r="H420" s="178">
        <f>H366/RES_summary!H$21</f>
        <v>123.31798572445088</v>
      </c>
      <c r="I420" s="178">
        <f>I366/RES_summary!I$21</f>
        <v>105.63441804881811</v>
      </c>
      <c r="J420" s="178">
        <f>J366/RES_summary!J$21</f>
        <v>108.00067062892779</v>
      </c>
      <c r="K420" s="178">
        <f>K366/RES_summary!K$21</f>
        <v>104.49105701570207</v>
      </c>
      <c r="L420" s="178">
        <f>L366/RES_summary!L$21</f>
        <v>0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107.79299058518251</v>
      </c>
      <c r="D421" s="176">
        <f>D367/RES_summary!D$21</f>
        <v>110.5143566840179</v>
      </c>
      <c r="E421" s="176">
        <f>E367/RES_summary!E$21</f>
        <v>124.64638677165817</v>
      </c>
      <c r="F421" s="176">
        <f>F367/RES_summary!F$21</f>
        <v>118.52212235420774</v>
      </c>
      <c r="G421" s="176">
        <f>G367/RES_summary!G$21</f>
        <v>118.28778696020396</v>
      </c>
      <c r="H421" s="176">
        <f>H367/RES_summary!H$21</f>
        <v>123.31798572445088</v>
      </c>
      <c r="I421" s="176">
        <f>I367/RES_summary!I$21</f>
        <v>105.63441804881811</v>
      </c>
      <c r="J421" s="176">
        <f>J367/RES_summary!J$21</f>
        <v>108.00067062892779</v>
      </c>
      <c r="K421" s="176">
        <f>K367/RES_summary!K$21</f>
        <v>104.49105701570207</v>
      </c>
      <c r="L421" s="176">
        <f>L367/RES_summary!L$21</f>
        <v>0</v>
      </c>
      <c r="M421" s="176">
        <f>M367/RES_summary!M$21</f>
        <v>0</v>
      </c>
      <c r="N421" s="176">
        <f>N367/RES_summary!N$21</f>
        <v>0</v>
      </c>
      <c r="O421" s="176">
        <f>O367/RES_summary!O$21</f>
        <v>0</v>
      </c>
      <c r="P421" s="176">
        <f>P367/RES_summary!P$21</f>
        <v>0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0.14840787646733811</v>
      </c>
      <c r="D422" s="178">
        <f>D368/RES_summary!D$21</f>
        <v>0.25543574248620726</v>
      </c>
      <c r="E422" s="178">
        <f>E368/RES_summary!E$21</f>
        <v>0.28289315008213761</v>
      </c>
      <c r="F422" s="178">
        <f>F368/RES_summary!F$21</f>
        <v>0.21992522138987086</v>
      </c>
      <c r="G422" s="178">
        <f>G368/RES_summary!G$21</f>
        <v>0.20660198130897878</v>
      </c>
      <c r="H422" s="178">
        <f>H368/RES_summary!H$21</f>
        <v>0.77806798468450555</v>
      </c>
      <c r="I422" s="178">
        <f>I368/RES_summary!I$21</f>
        <v>1.0066042869568674</v>
      </c>
      <c r="J422" s="178">
        <f>J368/RES_summary!J$21</f>
        <v>0.93266125778775744</v>
      </c>
      <c r="K422" s="178">
        <f>K368/RES_summary!K$21</f>
        <v>1.6400009073406687</v>
      </c>
      <c r="L422" s="178">
        <f>L368/RES_summary!L$21</f>
        <v>0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0.14840787646733811</v>
      </c>
      <c r="D423" s="177">
        <f>D369/RES_summary!D$21</f>
        <v>0.25543574248620726</v>
      </c>
      <c r="E423" s="177">
        <f>E369/RES_summary!E$21</f>
        <v>0.28289315008213761</v>
      </c>
      <c r="F423" s="177">
        <f>F369/RES_summary!F$21</f>
        <v>0.21992522138987086</v>
      </c>
      <c r="G423" s="177">
        <f>G369/RES_summary!G$21</f>
        <v>0.20660198130897878</v>
      </c>
      <c r="H423" s="177">
        <f>H369/RES_summary!H$21</f>
        <v>0.77806798468450555</v>
      </c>
      <c r="I423" s="177">
        <f>I369/RES_summary!I$21</f>
        <v>1.0066042869568674</v>
      </c>
      <c r="J423" s="177">
        <f>J369/RES_summary!J$21</f>
        <v>0.93266125778775744</v>
      </c>
      <c r="K423" s="177">
        <f>K369/RES_summary!K$21</f>
        <v>1.6400009073406687</v>
      </c>
      <c r="L423" s="177">
        <f>L369/RES_summary!L$21</f>
        <v>0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14.094402481111727</v>
      </c>
      <c r="D424" s="178">
        <f>D370/RES_summary!D$21</f>
        <v>15.126310501594876</v>
      </c>
      <c r="E424" s="178">
        <f>E370/RES_summary!E$21</f>
        <v>15.451287840165202</v>
      </c>
      <c r="F424" s="178">
        <f>F370/RES_summary!F$21</f>
        <v>15.150495601760023</v>
      </c>
      <c r="G424" s="178">
        <f>G370/RES_summary!G$21</f>
        <v>14.779198608477454</v>
      </c>
      <c r="H424" s="178">
        <f>H370/RES_summary!H$21</f>
        <v>16.527613494758164</v>
      </c>
      <c r="I424" s="178">
        <f>I370/RES_summary!I$21</f>
        <v>15.648020744480732</v>
      </c>
      <c r="J424" s="178">
        <f>J370/RES_summary!J$21</f>
        <v>14.607145490212288</v>
      </c>
      <c r="K424" s="178">
        <f>K370/RES_summary!K$21</f>
        <v>14.666361955672215</v>
      </c>
      <c r="L424" s="178">
        <f>L370/RES_summary!L$21</f>
        <v>0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14.063898433889522</v>
      </c>
      <c r="D429" s="180">
        <f>D375/RES_summary!D$21</f>
        <v>15.146253627946146</v>
      </c>
      <c r="E429" s="180">
        <f>E375/RES_summary!E$21</f>
        <v>15.487887274641443</v>
      </c>
      <c r="F429" s="180">
        <f>F375/RES_summary!F$21</f>
        <v>15.19284379720235</v>
      </c>
      <c r="G429" s="180">
        <f>G375/RES_summary!G$21</f>
        <v>14.807434799279809</v>
      </c>
      <c r="H429" s="180">
        <f>H375/RES_summary!H$21</f>
        <v>16.604855686392622</v>
      </c>
      <c r="I429" s="180">
        <f>I375/RES_summary!I$21</f>
        <v>16.327200277465575</v>
      </c>
      <c r="J429" s="180">
        <f>J375/RES_summary!J$21</f>
        <v>14.881084616594899</v>
      </c>
      <c r="K429" s="180">
        <f>K375/RES_summary!K$21</f>
        <v>14.762905736448635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14.45636903654893</v>
      </c>
      <c r="D430" s="179">
        <f>D376/RES_summary!D$21</f>
        <v>14.922053358535182</v>
      </c>
      <c r="E430" s="179">
        <f>E376/RES_summary!E$21</f>
        <v>14.963820015716118</v>
      </c>
      <c r="F430" s="179">
        <f>F376/RES_summary!F$21</f>
        <v>14.623445144595847</v>
      </c>
      <c r="G430" s="179">
        <f>G376/RES_summary!G$21</f>
        <v>14.33836563629883</v>
      </c>
      <c r="H430" s="179">
        <f>H376/RES_summary!H$21</f>
        <v>15.559081741340812</v>
      </c>
      <c r="I430" s="179">
        <f>I376/RES_summary!I$21</f>
        <v>15.341104560397341</v>
      </c>
      <c r="J430" s="179">
        <f>J376/RES_summary!J$21</f>
        <v>14.397398941035537</v>
      </c>
      <c r="K430" s="179">
        <f>K376/RES_summary!K$21</f>
        <v>14.31607635429388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10.0837380708907</v>
      </c>
      <c r="D431" s="177">
        <f>D377/RES_summary!D$21</f>
        <v>10.505469230460072</v>
      </c>
      <c r="E431" s="177">
        <f>E377/RES_summary!E$21</f>
        <v>10.519303485331381</v>
      </c>
      <c r="F431" s="177">
        <f>F377/RES_summary!F$21</f>
        <v>10.182925013331859</v>
      </c>
      <c r="G431" s="177">
        <f>G377/RES_summary!G$21</f>
        <v>9.8455938093185225</v>
      </c>
      <c r="H431" s="177">
        <f>H377/RES_summary!H$21</f>
        <v>10.989777334157422</v>
      </c>
      <c r="I431" s="177">
        <f>I377/RES_summary!I$21</f>
        <v>10.775993296487828</v>
      </c>
      <c r="J431" s="177">
        <f>J377/RES_summary!J$21</f>
        <v>9.8048953700311934</v>
      </c>
      <c r="K431" s="177">
        <f>K377/RES_summary!K$21</f>
        <v>9.6994712918775576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4.3726309656582272</v>
      </c>
      <c r="D432" s="176">
        <f>D378/RES_summary!D$21</f>
        <v>4.4165841280751126</v>
      </c>
      <c r="E432" s="176">
        <f>E378/RES_summary!E$21</f>
        <v>4.4445165303847372</v>
      </c>
      <c r="F432" s="176">
        <f>F378/RES_summary!F$21</f>
        <v>4.4405201312639884</v>
      </c>
      <c r="G432" s="176">
        <f>G378/RES_summary!G$21</f>
        <v>4.4927718269803076</v>
      </c>
      <c r="H432" s="176">
        <f>H378/RES_summary!H$21</f>
        <v>4.5693044071833926</v>
      </c>
      <c r="I432" s="176">
        <f>I378/RES_summary!I$21</f>
        <v>4.5651112639095137</v>
      </c>
      <c r="J432" s="176">
        <f>J378/RES_summary!J$21</f>
        <v>4.5925035710043431</v>
      </c>
      <c r="K432" s="176">
        <f>K378/RES_summary!K$21</f>
        <v>4.6166050624163244</v>
      </c>
      <c r="L432" s="176">
        <f>L378/RES_summary!L$21</f>
        <v>0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8.6473212839649261</v>
      </c>
      <c r="D433" s="178">
        <f>D379/RES_summary!D$21</f>
        <v>8.8293048508309369</v>
      </c>
      <c r="E433" s="178">
        <f>E379/RES_summary!E$21</f>
        <v>8.8582884941111484</v>
      </c>
      <c r="F433" s="178">
        <f>F379/RES_summary!F$21</f>
        <v>9.0181031746877647</v>
      </c>
      <c r="G433" s="178">
        <f>G379/RES_summary!G$21</f>
        <v>8.840902941776724</v>
      </c>
      <c r="H433" s="178">
        <f>H379/RES_summary!H$21</f>
        <v>9.0430732487244807</v>
      </c>
      <c r="I433" s="178">
        <f>I379/RES_summary!I$21</f>
        <v>9.4534534150309035</v>
      </c>
      <c r="J433" s="178">
        <f>J379/RES_summary!J$21</f>
        <v>9.2758495569238715</v>
      </c>
      <c r="K433" s="178">
        <f>K379/RES_summary!K$21</f>
        <v>9.3088747559031937</v>
      </c>
      <c r="L433" s="178">
        <f>L379/RES_summary!L$21</f>
        <v>0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8.6473212839649261</v>
      </c>
      <c r="D435" s="176">
        <f>D381/RES_summary!D$21</f>
        <v>8.8293048508309369</v>
      </c>
      <c r="E435" s="176">
        <f>E381/RES_summary!E$21</f>
        <v>8.8582884941111484</v>
      </c>
      <c r="F435" s="176">
        <f>F381/RES_summary!F$21</f>
        <v>9.0181031746877647</v>
      </c>
      <c r="G435" s="176">
        <f>G381/RES_summary!G$21</f>
        <v>8.840902941776724</v>
      </c>
      <c r="H435" s="176">
        <f>H381/RES_summary!H$21</f>
        <v>9.0430732487244807</v>
      </c>
      <c r="I435" s="176">
        <f>I381/RES_summary!I$21</f>
        <v>9.4534534150309035</v>
      </c>
      <c r="J435" s="176">
        <f>J381/RES_summary!J$21</f>
        <v>9.2758495569238715</v>
      </c>
      <c r="K435" s="176">
        <f>K381/RES_summary!K$21</f>
        <v>9.3088747559031937</v>
      </c>
      <c r="L435" s="176">
        <f>L381/RES_summary!L$21</f>
        <v>0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2018-07-16T15:41:03Z</dcterms:created>
  <dcterms:modified xsi:type="dcterms:W3CDTF">2018-07-16T15:41:03Z</dcterms:modified>
</cp:coreProperties>
</file>